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8640"/>
  </bookViews>
  <sheets>
    <sheet name="Compañias Listadas" sheetId="1" r:id="rId1"/>
    <sheet name="IPOs" sheetId="2" r:id="rId2"/>
    <sheet name="Hoja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N4013" i="1" l="1"/>
  <c r="P4013" i="1"/>
  <c r="Q4013" i="1"/>
  <c r="N3780" i="1"/>
  <c r="P3780" i="1"/>
  <c r="Q3780" i="1"/>
  <c r="P3680" i="1"/>
  <c r="Q3680" i="1"/>
  <c r="R3680" i="1"/>
  <c r="P3681" i="1"/>
  <c r="Q3681" i="1"/>
  <c r="R3681" i="1"/>
  <c r="P3682" i="1"/>
  <c r="Q3682" i="1"/>
  <c r="R3682" i="1"/>
  <c r="P3683" i="1"/>
  <c r="Q3683" i="1"/>
  <c r="R3683" i="1"/>
  <c r="P3684" i="1"/>
  <c r="Q3684" i="1"/>
  <c r="R3684" i="1"/>
  <c r="P3685" i="1"/>
  <c r="Q3685" i="1"/>
  <c r="R3685" i="1"/>
  <c r="P3686" i="1"/>
  <c r="Q3686" i="1"/>
  <c r="R3686" i="1"/>
  <c r="P3687" i="1"/>
  <c r="Q3687" i="1"/>
  <c r="R3687" i="1"/>
  <c r="P3688" i="1"/>
  <c r="Q3688" i="1"/>
  <c r="R3688" i="1"/>
  <c r="P3689" i="1"/>
  <c r="Q3689" i="1"/>
  <c r="R3689" i="1"/>
  <c r="P3690" i="1"/>
  <c r="Q3690" i="1"/>
  <c r="R3690" i="1"/>
  <c r="P3691" i="1"/>
  <c r="Q3691" i="1"/>
  <c r="R3691" i="1"/>
  <c r="P3692" i="1"/>
  <c r="Q3692" i="1"/>
  <c r="R3692" i="1"/>
  <c r="P3693" i="1"/>
  <c r="Q3693" i="1"/>
  <c r="R3693" i="1"/>
  <c r="P3694" i="1"/>
  <c r="Q3694" i="1"/>
  <c r="R3694" i="1"/>
  <c r="P3695" i="1"/>
  <c r="R3695" i="1"/>
  <c r="P3696" i="1"/>
  <c r="Q3696" i="1"/>
  <c r="R3696" i="1"/>
  <c r="P3697" i="1"/>
  <c r="Q3697" i="1"/>
  <c r="R3697" i="1"/>
  <c r="P3698" i="1"/>
  <c r="Q3698" i="1"/>
  <c r="R3698" i="1"/>
  <c r="P3699" i="1"/>
  <c r="Q3699" i="1"/>
  <c r="R3699" i="1"/>
  <c r="P3700" i="1"/>
  <c r="Q3700" i="1"/>
  <c r="R3700" i="1"/>
  <c r="P3701" i="1"/>
  <c r="Q3701" i="1"/>
  <c r="R3701" i="1"/>
  <c r="P3702" i="1"/>
  <c r="Q3702" i="1"/>
  <c r="R3702" i="1"/>
  <c r="P3703" i="1"/>
  <c r="Q3703" i="1"/>
  <c r="R3703" i="1"/>
  <c r="P3704" i="1"/>
  <c r="Q3704" i="1"/>
  <c r="R3704" i="1"/>
  <c r="P3705" i="1"/>
  <c r="Q3705" i="1"/>
  <c r="R3705" i="1"/>
  <c r="P3706" i="1"/>
  <c r="Q3706" i="1"/>
  <c r="R3706" i="1"/>
  <c r="P3707" i="1"/>
  <c r="Q3707" i="1"/>
  <c r="R3707" i="1"/>
  <c r="P3708" i="1"/>
  <c r="Q3708" i="1"/>
  <c r="R3708" i="1"/>
  <c r="P3709" i="1"/>
  <c r="Q3709" i="1"/>
  <c r="R3709" i="1"/>
  <c r="P3710" i="1"/>
  <c r="Q3710" i="1"/>
  <c r="R3710" i="1"/>
  <c r="P3711" i="1"/>
  <c r="Q3711" i="1"/>
  <c r="R3711" i="1"/>
  <c r="P3712" i="1"/>
  <c r="Q3712" i="1"/>
  <c r="R3712" i="1"/>
  <c r="P3713" i="1"/>
  <c r="Q3713" i="1"/>
  <c r="R3713" i="1"/>
  <c r="P3714" i="1"/>
  <c r="Q3714" i="1"/>
  <c r="R3714" i="1"/>
  <c r="P3715" i="1"/>
  <c r="Q3715" i="1"/>
  <c r="R3715" i="1"/>
  <c r="P3716" i="1"/>
  <c r="Q3716" i="1"/>
  <c r="R3716" i="1"/>
  <c r="P3717" i="1"/>
  <c r="Q3717" i="1"/>
  <c r="R3717" i="1"/>
  <c r="P3718" i="1"/>
  <c r="Q3718" i="1"/>
  <c r="R3718" i="1"/>
  <c r="P3719" i="1"/>
  <c r="Q3719" i="1"/>
  <c r="R3719" i="1"/>
  <c r="P3720" i="1"/>
  <c r="Q3720" i="1"/>
  <c r="R3720" i="1"/>
  <c r="P3721" i="1"/>
  <c r="Q3721" i="1"/>
  <c r="R3721" i="1"/>
  <c r="P3722" i="1"/>
  <c r="Q3722" i="1"/>
  <c r="R3722" i="1"/>
  <c r="P3723" i="1"/>
  <c r="Q3723" i="1"/>
  <c r="R3723" i="1"/>
  <c r="P3724" i="1"/>
  <c r="Q3724" i="1"/>
  <c r="R3724" i="1"/>
  <c r="P3725" i="1"/>
  <c r="Q3725" i="1"/>
  <c r="R3725" i="1"/>
  <c r="P3726" i="1"/>
  <c r="Q3726" i="1"/>
  <c r="R3726" i="1"/>
  <c r="P3727" i="1"/>
  <c r="Q3727" i="1"/>
  <c r="R3727" i="1"/>
  <c r="P3728" i="1"/>
  <c r="Q3728" i="1"/>
  <c r="R3728" i="1"/>
  <c r="P3729" i="1"/>
  <c r="Q3729" i="1"/>
  <c r="R3729" i="1"/>
  <c r="P3730" i="1"/>
  <c r="Q3730" i="1"/>
  <c r="R3730" i="1"/>
  <c r="P3731" i="1"/>
  <c r="Q3731" i="1"/>
  <c r="R3731" i="1"/>
  <c r="P3732" i="1"/>
  <c r="Q3732" i="1"/>
  <c r="R3732" i="1"/>
  <c r="P3733" i="1"/>
  <c r="Q3733" i="1"/>
  <c r="R3733" i="1"/>
  <c r="P3734" i="1"/>
  <c r="Q3734" i="1"/>
  <c r="R3734" i="1"/>
  <c r="P3735" i="1"/>
  <c r="Q3735" i="1"/>
  <c r="R3735" i="1"/>
  <c r="P3736" i="1"/>
  <c r="Q3736" i="1"/>
  <c r="R3736" i="1"/>
  <c r="P3737" i="1"/>
  <c r="Q3737" i="1"/>
  <c r="R3737" i="1"/>
  <c r="P3738" i="1"/>
  <c r="Q3738" i="1"/>
  <c r="R3738" i="1"/>
  <c r="P3739" i="1"/>
  <c r="Q3739" i="1"/>
  <c r="R3739" i="1"/>
  <c r="P3740" i="1"/>
  <c r="Q3740" i="1"/>
  <c r="R3740" i="1"/>
  <c r="P3741" i="1"/>
  <c r="Q3741" i="1"/>
  <c r="R3741" i="1"/>
  <c r="P3742" i="1"/>
  <c r="Q3742" i="1"/>
  <c r="R3742" i="1"/>
  <c r="P3743" i="1"/>
  <c r="Q3743" i="1"/>
  <c r="R3743" i="1"/>
  <c r="P3744" i="1"/>
  <c r="Q3744" i="1"/>
  <c r="R3744" i="1"/>
  <c r="P3745" i="1"/>
  <c r="Q3745" i="1"/>
  <c r="R3745" i="1"/>
  <c r="P3746" i="1"/>
  <c r="Q3746" i="1"/>
  <c r="R3746" i="1"/>
  <c r="P3747" i="1"/>
  <c r="Q3747" i="1"/>
  <c r="R3747" i="1"/>
  <c r="P3748" i="1"/>
  <c r="Q3748" i="1"/>
  <c r="R3748" i="1"/>
  <c r="P3749" i="1"/>
  <c r="Q3749" i="1"/>
  <c r="R3749" i="1"/>
  <c r="P3750" i="1"/>
  <c r="Q3750" i="1"/>
  <c r="R3750" i="1"/>
  <c r="P3751" i="1"/>
  <c r="Q3751" i="1"/>
  <c r="R3751" i="1"/>
  <c r="P3752" i="1"/>
  <c r="Q3752" i="1"/>
  <c r="R3752" i="1"/>
  <c r="P3753" i="1"/>
  <c r="Q3753" i="1"/>
  <c r="R3753" i="1"/>
  <c r="P3754" i="1"/>
  <c r="Q3754" i="1"/>
  <c r="R3754" i="1"/>
  <c r="P3755" i="1"/>
  <c r="Q3755" i="1"/>
  <c r="R3755" i="1"/>
  <c r="P3756" i="1"/>
  <c r="Q3756" i="1"/>
  <c r="R3756" i="1"/>
  <c r="P3757" i="1"/>
  <c r="Q3757" i="1"/>
  <c r="R3757" i="1"/>
  <c r="P3758" i="1"/>
  <c r="Q3758" i="1"/>
  <c r="R3758" i="1"/>
  <c r="P3759" i="1"/>
  <c r="Q3759" i="1"/>
  <c r="R3759" i="1"/>
  <c r="P3760" i="1"/>
  <c r="Q3760" i="1"/>
  <c r="R3760" i="1"/>
  <c r="P3761" i="1"/>
  <c r="Q3761" i="1"/>
  <c r="R3761" i="1"/>
  <c r="P3762" i="1"/>
  <c r="Q3762" i="1"/>
  <c r="R3762" i="1"/>
  <c r="P3763" i="1"/>
  <c r="Q3763" i="1"/>
  <c r="R3763" i="1"/>
  <c r="P3764" i="1"/>
  <c r="Q3764" i="1"/>
  <c r="R3764" i="1"/>
  <c r="P3765" i="1"/>
  <c r="Q3765" i="1"/>
  <c r="R3765" i="1"/>
  <c r="P3766" i="1"/>
  <c r="Q3766" i="1"/>
  <c r="R3766" i="1"/>
  <c r="P3767" i="1"/>
  <c r="Q3767" i="1"/>
  <c r="R3767" i="1"/>
  <c r="P3768" i="1"/>
  <c r="Q3768" i="1"/>
  <c r="R3768" i="1"/>
  <c r="P3769" i="1"/>
  <c r="Q3769" i="1"/>
  <c r="R3769" i="1"/>
  <c r="P3770" i="1"/>
  <c r="Q3770" i="1"/>
  <c r="R3770" i="1"/>
  <c r="P3771" i="1"/>
  <c r="Q3771" i="1"/>
  <c r="R3771" i="1"/>
  <c r="P3772" i="1"/>
  <c r="Q3772" i="1"/>
  <c r="R3772" i="1"/>
  <c r="P3773" i="1"/>
  <c r="Q3773" i="1"/>
  <c r="R3773" i="1"/>
  <c r="P3774" i="1"/>
  <c r="Q3774" i="1"/>
  <c r="R3774" i="1"/>
  <c r="P3775" i="1"/>
  <c r="Q3775" i="1"/>
  <c r="R3775" i="1"/>
  <c r="P3776" i="1"/>
  <c r="Q3776" i="1"/>
  <c r="R3776" i="1"/>
  <c r="P3777" i="1"/>
  <c r="Q3777" i="1"/>
  <c r="R3777" i="1"/>
  <c r="P3778" i="1"/>
  <c r="Q3778" i="1"/>
  <c r="R3778" i="1"/>
  <c r="N3778" i="1"/>
  <c r="R3679" i="1"/>
  <c r="F3695" i="1"/>
  <c r="Q3695" i="1" s="1"/>
  <c r="F3691" i="1"/>
  <c r="F3686" i="1"/>
  <c r="F3683" i="1"/>
  <c r="W26" i="2" l="1"/>
  <c r="V26" i="2"/>
  <c r="U26" i="2"/>
  <c r="S26" i="2"/>
  <c r="R26" i="2"/>
  <c r="P26" i="2"/>
  <c r="N3665" i="1"/>
  <c r="N3666" i="1"/>
  <c r="N3544" i="1"/>
  <c r="N3543" i="1"/>
  <c r="N3403" i="1"/>
  <c r="P3403" i="1"/>
  <c r="Q3403" i="1"/>
  <c r="R3403" i="1"/>
  <c r="N3404" i="1"/>
  <c r="P3404" i="1"/>
  <c r="Q3404" i="1"/>
  <c r="R3404" i="1"/>
  <c r="N3405" i="1"/>
  <c r="P3405" i="1"/>
  <c r="Q3405" i="1"/>
  <c r="R3405" i="1"/>
  <c r="N3406" i="1"/>
  <c r="P3406" i="1"/>
  <c r="Q3406" i="1"/>
  <c r="R3406" i="1"/>
  <c r="N3407" i="1"/>
  <c r="P3407" i="1"/>
  <c r="Q3407" i="1"/>
  <c r="R3407" i="1"/>
  <c r="N3408" i="1"/>
  <c r="P3408" i="1"/>
  <c r="Q3408" i="1"/>
  <c r="R3408" i="1"/>
  <c r="N3409" i="1"/>
  <c r="P3409" i="1"/>
  <c r="Q3409" i="1"/>
  <c r="R3409" i="1"/>
  <c r="N3410" i="1"/>
  <c r="P3410" i="1"/>
  <c r="Q3410" i="1"/>
  <c r="R3410" i="1"/>
  <c r="N3411" i="1"/>
  <c r="P3411" i="1"/>
  <c r="Q3411" i="1"/>
  <c r="R3411" i="1"/>
  <c r="N3412" i="1"/>
  <c r="P3412" i="1"/>
  <c r="Q3412" i="1"/>
  <c r="R3412" i="1"/>
  <c r="N3413" i="1"/>
  <c r="P3413" i="1"/>
  <c r="Q3413" i="1"/>
  <c r="R3413" i="1"/>
  <c r="N3414" i="1"/>
  <c r="P3414" i="1"/>
  <c r="Q3414" i="1"/>
  <c r="R3414" i="1"/>
  <c r="N3415" i="1"/>
  <c r="P3415" i="1"/>
  <c r="Q3415" i="1"/>
  <c r="R3415" i="1"/>
  <c r="N3416" i="1"/>
  <c r="P3416" i="1"/>
  <c r="Q3416" i="1"/>
  <c r="R3416" i="1"/>
  <c r="N3417" i="1"/>
  <c r="P3417" i="1"/>
  <c r="Q3417" i="1"/>
  <c r="R3417" i="1"/>
  <c r="N3418" i="1"/>
  <c r="P3418" i="1"/>
  <c r="Q3418" i="1"/>
  <c r="R3418" i="1"/>
  <c r="N3419" i="1"/>
  <c r="P3419" i="1"/>
  <c r="Q3419" i="1"/>
  <c r="R3419" i="1"/>
  <c r="N3420" i="1"/>
  <c r="P3420" i="1"/>
  <c r="Q3420" i="1"/>
  <c r="R3420" i="1"/>
  <c r="N3421" i="1"/>
  <c r="P3421" i="1"/>
  <c r="Q3421" i="1"/>
  <c r="R3421" i="1"/>
  <c r="N3422" i="1"/>
  <c r="P3422" i="1"/>
  <c r="Q3422" i="1"/>
  <c r="R3422" i="1"/>
  <c r="N3423" i="1"/>
  <c r="P3423" i="1"/>
  <c r="Q3423" i="1"/>
  <c r="R3423" i="1"/>
  <c r="N3424" i="1"/>
  <c r="P3424" i="1"/>
  <c r="Q3424" i="1"/>
  <c r="R3424" i="1"/>
  <c r="N3425" i="1"/>
  <c r="P3425" i="1"/>
  <c r="Q3425" i="1"/>
  <c r="R3425" i="1"/>
  <c r="N3426" i="1"/>
  <c r="P3426" i="1"/>
  <c r="Q3426" i="1"/>
  <c r="R3426" i="1"/>
  <c r="N3427" i="1"/>
  <c r="P3427" i="1"/>
  <c r="Q3427" i="1"/>
  <c r="R3427" i="1"/>
  <c r="N3428" i="1"/>
  <c r="P3428" i="1"/>
  <c r="Q3428" i="1"/>
  <c r="R3428" i="1"/>
  <c r="N3429" i="1"/>
  <c r="P3429" i="1"/>
  <c r="Q3429" i="1"/>
  <c r="R3429" i="1"/>
  <c r="N3430" i="1"/>
  <c r="P3430" i="1"/>
  <c r="Q3430" i="1"/>
  <c r="R3430" i="1"/>
  <c r="N3431" i="1"/>
  <c r="P3431" i="1"/>
  <c r="Q3431" i="1"/>
  <c r="R3431" i="1"/>
  <c r="N3432" i="1"/>
  <c r="P3432" i="1"/>
  <c r="Q3432" i="1"/>
  <c r="R3432" i="1"/>
  <c r="N3433" i="1"/>
  <c r="P3433" i="1"/>
  <c r="Q3433" i="1"/>
  <c r="R3433" i="1"/>
  <c r="N3434" i="1"/>
  <c r="P3434" i="1"/>
  <c r="Q3434" i="1"/>
  <c r="R3434" i="1"/>
  <c r="N3435" i="1"/>
  <c r="P3435" i="1"/>
  <c r="Q3435" i="1"/>
  <c r="R3435" i="1"/>
  <c r="N3436" i="1"/>
  <c r="P3436" i="1"/>
  <c r="Q3436" i="1"/>
  <c r="R3436" i="1"/>
  <c r="N3437" i="1"/>
  <c r="P3437" i="1"/>
  <c r="Q3437" i="1"/>
  <c r="R3437" i="1"/>
  <c r="N3438" i="1"/>
  <c r="P3438" i="1"/>
  <c r="Q3438" i="1"/>
  <c r="R3438" i="1"/>
  <c r="N3439" i="1"/>
  <c r="P3439" i="1"/>
  <c r="Q3439" i="1"/>
  <c r="R3439" i="1"/>
  <c r="N3440" i="1"/>
  <c r="P3440" i="1"/>
  <c r="Q3440" i="1"/>
  <c r="R3440" i="1"/>
  <c r="N3441" i="1"/>
  <c r="P3441" i="1"/>
  <c r="Q3441" i="1"/>
  <c r="R3441" i="1"/>
  <c r="N3442" i="1"/>
  <c r="P3442" i="1"/>
  <c r="Q3442" i="1"/>
  <c r="R3442" i="1"/>
  <c r="N3443" i="1"/>
  <c r="P3443" i="1"/>
  <c r="Q3443" i="1"/>
  <c r="R3443" i="1"/>
  <c r="N3444" i="1"/>
  <c r="P3444" i="1"/>
  <c r="Q3444" i="1"/>
  <c r="R3444" i="1"/>
  <c r="N3445" i="1"/>
  <c r="P3445" i="1"/>
  <c r="Q3445" i="1"/>
  <c r="R3445" i="1"/>
  <c r="N3446" i="1"/>
  <c r="P3446" i="1"/>
  <c r="Q3446" i="1"/>
  <c r="R3446" i="1"/>
  <c r="N3447" i="1"/>
  <c r="P3447" i="1"/>
  <c r="Q3447" i="1"/>
  <c r="R3447" i="1"/>
  <c r="N3448" i="1"/>
  <c r="P3448" i="1"/>
  <c r="Q3448" i="1"/>
  <c r="R3448" i="1"/>
  <c r="N3449" i="1"/>
  <c r="P3449" i="1"/>
  <c r="Q3449" i="1"/>
  <c r="R3449" i="1"/>
  <c r="N3450" i="1"/>
  <c r="P3450" i="1"/>
  <c r="Q3450" i="1"/>
  <c r="R3450" i="1"/>
  <c r="N3451" i="1"/>
  <c r="P3451" i="1"/>
  <c r="Q3451" i="1"/>
  <c r="R3451" i="1"/>
  <c r="N3452" i="1"/>
  <c r="P3452" i="1"/>
  <c r="Q3452" i="1"/>
  <c r="R3452" i="1"/>
  <c r="N3453" i="1"/>
  <c r="P3453" i="1"/>
  <c r="Q3453" i="1"/>
  <c r="R3453" i="1"/>
  <c r="N3454" i="1"/>
  <c r="P3454" i="1"/>
  <c r="Q3454" i="1"/>
  <c r="R3454" i="1"/>
  <c r="N3455" i="1"/>
  <c r="P3455" i="1"/>
  <c r="Q3455" i="1"/>
  <c r="R3455" i="1"/>
  <c r="N3456" i="1"/>
  <c r="P3456" i="1"/>
  <c r="Q3456" i="1"/>
  <c r="R3456" i="1"/>
  <c r="N3457" i="1"/>
  <c r="P3457" i="1"/>
  <c r="Q3457" i="1"/>
  <c r="R3457" i="1"/>
  <c r="N3458" i="1"/>
  <c r="P3458" i="1"/>
  <c r="Q3458" i="1"/>
  <c r="R3458" i="1"/>
  <c r="N3459" i="1"/>
  <c r="P3459" i="1"/>
  <c r="Q3459" i="1"/>
  <c r="R3459" i="1"/>
  <c r="N3460" i="1"/>
  <c r="P3460" i="1"/>
  <c r="Q3460" i="1"/>
  <c r="R3460" i="1"/>
  <c r="N3461" i="1"/>
  <c r="P3461" i="1"/>
  <c r="Q3461" i="1"/>
  <c r="R3461" i="1"/>
  <c r="N3462" i="1"/>
  <c r="P3462" i="1"/>
  <c r="Q3462" i="1"/>
  <c r="R3462" i="1"/>
  <c r="N3463" i="1"/>
  <c r="P3463" i="1"/>
  <c r="Q3463" i="1"/>
  <c r="R3463" i="1"/>
  <c r="N3464" i="1"/>
  <c r="P3464" i="1"/>
  <c r="Q3464" i="1"/>
  <c r="R3464" i="1"/>
  <c r="N3465" i="1"/>
  <c r="P3465" i="1"/>
  <c r="Q3465" i="1"/>
  <c r="R3465" i="1"/>
  <c r="N3466" i="1"/>
  <c r="P3466" i="1"/>
  <c r="Q3466" i="1"/>
  <c r="R3466" i="1"/>
  <c r="N3467" i="1"/>
  <c r="P3467" i="1"/>
  <c r="Q3467" i="1"/>
  <c r="R3467" i="1"/>
  <c r="N3468" i="1"/>
  <c r="P3468" i="1"/>
  <c r="Q3468" i="1"/>
  <c r="R3468" i="1"/>
  <c r="N3469" i="1"/>
  <c r="P3469" i="1"/>
  <c r="Q3469" i="1"/>
  <c r="R3469" i="1"/>
  <c r="N3470" i="1"/>
  <c r="P3470" i="1"/>
  <c r="Q3470" i="1"/>
  <c r="R3470" i="1"/>
  <c r="N3471" i="1"/>
  <c r="P3471" i="1"/>
  <c r="Q3471" i="1"/>
  <c r="R3471" i="1"/>
  <c r="N3472" i="1"/>
  <c r="P3472" i="1"/>
  <c r="Q3472" i="1"/>
  <c r="R3472" i="1"/>
  <c r="N3473" i="1"/>
  <c r="P3473" i="1"/>
  <c r="Q3473" i="1"/>
  <c r="R3473" i="1"/>
  <c r="N3474" i="1"/>
  <c r="P3474" i="1"/>
  <c r="Q3474" i="1"/>
  <c r="R3474" i="1"/>
  <c r="N3475" i="1"/>
  <c r="P3475" i="1"/>
  <c r="Q3475" i="1"/>
  <c r="R3475" i="1"/>
  <c r="N3476" i="1"/>
  <c r="P3476" i="1"/>
  <c r="Q3476" i="1"/>
  <c r="R3476" i="1"/>
  <c r="N3477" i="1"/>
  <c r="P3477" i="1"/>
  <c r="Q3477" i="1"/>
  <c r="R3477" i="1"/>
  <c r="N3478" i="1"/>
  <c r="P3478" i="1"/>
  <c r="Q3478" i="1"/>
  <c r="R3478" i="1"/>
  <c r="N3479" i="1"/>
  <c r="P3479" i="1"/>
  <c r="Q3479" i="1"/>
  <c r="R3479" i="1"/>
  <c r="N3480" i="1"/>
  <c r="P3480" i="1"/>
  <c r="Q3480" i="1"/>
  <c r="R3480" i="1"/>
  <c r="N3481" i="1"/>
  <c r="P3481" i="1"/>
  <c r="Q3481" i="1"/>
  <c r="R3481" i="1"/>
  <c r="N3482" i="1"/>
  <c r="P3482" i="1"/>
  <c r="Q3482" i="1"/>
  <c r="R3482" i="1"/>
  <c r="N3483" i="1"/>
  <c r="P3483" i="1"/>
  <c r="Q3483" i="1"/>
  <c r="R3483" i="1"/>
  <c r="N3484" i="1"/>
  <c r="P3484" i="1"/>
  <c r="Q3484" i="1"/>
  <c r="R3484" i="1"/>
  <c r="N3485" i="1"/>
  <c r="P3485" i="1"/>
  <c r="Q3485" i="1"/>
  <c r="R3485" i="1"/>
  <c r="N3486" i="1"/>
  <c r="P3486" i="1"/>
  <c r="Q3486" i="1"/>
  <c r="R3486" i="1"/>
  <c r="N3487" i="1"/>
  <c r="P3487" i="1"/>
  <c r="Q3487" i="1"/>
  <c r="R3487" i="1"/>
  <c r="N3488" i="1"/>
  <c r="P3488" i="1"/>
  <c r="Q3488" i="1"/>
  <c r="R3488" i="1"/>
  <c r="N3489" i="1"/>
  <c r="P3489" i="1"/>
  <c r="Q3489" i="1"/>
  <c r="R3489" i="1"/>
  <c r="N3490" i="1"/>
  <c r="P3490" i="1"/>
  <c r="Q3490" i="1"/>
  <c r="R3490" i="1"/>
  <c r="N3491" i="1"/>
  <c r="P3491" i="1"/>
  <c r="Q3491" i="1"/>
  <c r="R3491" i="1"/>
  <c r="N3492" i="1"/>
  <c r="P3492" i="1"/>
  <c r="Q3492" i="1"/>
  <c r="R3492" i="1"/>
  <c r="N3493" i="1"/>
  <c r="P3493" i="1"/>
  <c r="Q3493" i="1"/>
  <c r="R3493" i="1"/>
  <c r="N3494" i="1"/>
  <c r="P3494" i="1"/>
  <c r="Q3494" i="1"/>
  <c r="R3494" i="1"/>
  <c r="N3495" i="1"/>
  <c r="P3495" i="1"/>
  <c r="Q3495" i="1"/>
  <c r="R3495" i="1"/>
  <c r="N3496" i="1"/>
  <c r="P3496" i="1"/>
  <c r="Q3496" i="1"/>
  <c r="R3496" i="1"/>
  <c r="N3497" i="1"/>
  <c r="P3497" i="1"/>
  <c r="Q3497" i="1"/>
  <c r="R3497" i="1"/>
  <c r="N3498" i="1"/>
  <c r="P3498" i="1"/>
  <c r="Q3498" i="1"/>
  <c r="R3498" i="1"/>
  <c r="N3499" i="1"/>
  <c r="P3499" i="1"/>
  <c r="Q3499" i="1"/>
  <c r="R3499" i="1"/>
  <c r="N3500" i="1"/>
  <c r="P3500" i="1"/>
  <c r="Q3500" i="1"/>
  <c r="R3500" i="1"/>
  <c r="N3501" i="1"/>
  <c r="P3501" i="1"/>
  <c r="Q3501" i="1"/>
  <c r="R3501" i="1"/>
  <c r="N3502" i="1"/>
  <c r="P3502" i="1"/>
  <c r="Q3502" i="1"/>
  <c r="R3502" i="1"/>
  <c r="N3503" i="1"/>
  <c r="P3503" i="1"/>
  <c r="Q3503" i="1"/>
  <c r="R3503" i="1"/>
  <c r="N3504" i="1"/>
  <c r="P3504" i="1"/>
  <c r="Q3504" i="1"/>
  <c r="R3504" i="1"/>
  <c r="N3505" i="1"/>
  <c r="P3505" i="1"/>
  <c r="Q3505" i="1"/>
  <c r="R3505" i="1"/>
  <c r="N3506" i="1"/>
  <c r="P3506" i="1"/>
  <c r="Q3506" i="1"/>
  <c r="R3506" i="1"/>
  <c r="N3507" i="1"/>
  <c r="P3507" i="1"/>
  <c r="Q3507" i="1"/>
  <c r="R3507" i="1"/>
  <c r="N3508" i="1"/>
  <c r="P3508" i="1"/>
  <c r="Q3508" i="1"/>
  <c r="R3508" i="1"/>
  <c r="N3509" i="1"/>
  <c r="P3509" i="1"/>
  <c r="Q3509" i="1"/>
  <c r="R3509" i="1"/>
  <c r="N3510" i="1"/>
  <c r="P3510" i="1"/>
  <c r="Q3510" i="1"/>
  <c r="R3510" i="1"/>
  <c r="N3511" i="1"/>
  <c r="P3511" i="1"/>
  <c r="Q3511" i="1"/>
  <c r="R3511" i="1"/>
  <c r="N3512" i="1"/>
  <c r="P3512" i="1"/>
  <c r="Q3512" i="1"/>
  <c r="R3512" i="1"/>
  <c r="N3513" i="1"/>
  <c r="P3513" i="1"/>
  <c r="Q3513" i="1"/>
  <c r="R3513" i="1"/>
  <c r="N3514" i="1"/>
  <c r="P3514" i="1"/>
  <c r="Q3514" i="1"/>
  <c r="R3514" i="1"/>
  <c r="N3515" i="1"/>
  <c r="P3515" i="1"/>
  <c r="Q3515" i="1"/>
  <c r="R3515" i="1"/>
  <c r="N3516" i="1"/>
  <c r="P3516" i="1"/>
  <c r="Q3516" i="1"/>
  <c r="R3516" i="1"/>
  <c r="N3517" i="1"/>
  <c r="P3517" i="1"/>
  <c r="Q3517" i="1"/>
  <c r="R3517" i="1"/>
  <c r="N3518" i="1"/>
  <c r="P3518" i="1"/>
  <c r="Q3518" i="1"/>
  <c r="R3518" i="1"/>
  <c r="N3519" i="1"/>
  <c r="P3519" i="1"/>
  <c r="Q3519" i="1"/>
  <c r="R3519" i="1"/>
  <c r="N3520" i="1"/>
  <c r="P3520" i="1"/>
  <c r="Q3520" i="1"/>
  <c r="R3520" i="1"/>
  <c r="N3521" i="1"/>
  <c r="P3521" i="1"/>
  <c r="Q3521" i="1"/>
  <c r="R3521" i="1"/>
  <c r="N3522" i="1"/>
  <c r="P3522" i="1"/>
  <c r="Q3522" i="1"/>
  <c r="R3522" i="1"/>
  <c r="N3523" i="1"/>
  <c r="P3523" i="1"/>
  <c r="Q3523" i="1"/>
  <c r="R3523" i="1"/>
  <c r="N3524" i="1"/>
  <c r="P3524" i="1"/>
  <c r="Q3524" i="1"/>
  <c r="R3524" i="1"/>
  <c r="N3525" i="1"/>
  <c r="P3525" i="1"/>
  <c r="Q3525" i="1"/>
  <c r="R3525" i="1"/>
  <c r="N3526" i="1"/>
  <c r="P3526" i="1"/>
  <c r="Q3526" i="1"/>
  <c r="R3526" i="1"/>
  <c r="N3527" i="1"/>
  <c r="P3527" i="1"/>
  <c r="Q3527" i="1"/>
  <c r="R3527" i="1"/>
  <c r="N3528" i="1"/>
  <c r="P3528" i="1"/>
  <c r="Q3528" i="1"/>
  <c r="R3528" i="1"/>
  <c r="N3529" i="1"/>
  <c r="P3529" i="1"/>
  <c r="Q3529" i="1"/>
  <c r="R3529" i="1"/>
  <c r="N3530" i="1"/>
  <c r="P3530" i="1"/>
  <c r="Q3530" i="1"/>
  <c r="R3530" i="1"/>
  <c r="N3531" i="1"/>
  <c r="P3531" i="1"/>
  <c r="Q3531" i="1"/>
  <c r="R3531" i="1"/>
  <c r="N3532" i="1"/>
  <c r="P3532" i="1"/>
  <c r="Q3532" i="1"/>
  <c r="R3532" i="1"/>
  <c r="N3533" i="1"/>
  <c r="P3533" i="1"/>
  <c r="Q3533" i="1"/>
  <c r="R3533" i="1"/>
  <c r="N3534" i="1"/>
  <c r="P3534" i="1"/>
  <c r="Q3534" i="1"/>
  <c r="R3534" i="1"/>
  <c r="N3535" i="1"/>
  <c r="P3535" i="1"/>
  <c r="Q3535" i="1"/>
  <c r="R3535" i="1"/>
  <c r="N3536" i="1"/>
  <c r="P3536" i="1"/>
  <c r="Q3536" i="1"/>
  <c r="R3536" i="1"/>
  <c r="N3537" i="1"/>
  <c r="P3537" i="1"/>
  <c r="Q3537" i="1"/>
  <c r="R3537" i="1"/>
  <c r="N3538" i="1"/>
  <c r="P3538" i="1"/>
  <c r="Q3538" i="1"/>
  <c r="R3538" i="1"/>
  <c r="N3539" i="1"/>
  <c r="P3539" i="1"/>
  <c r="Q3539" i="1"/>
  <c r="R3539" i="1"/>
  <c r="N3540" i="1"/>
  <c r="P3540" i="1"/>
  <c r="Q3540" i="1"/>
  <c r="R3540" i="1"/>
  <c r="N3541" i="1"/>
  <c r="P3541" i="1"/>
  <c r="Q3541" i="1"/>
  <c r="R3541" i="1"/>
  <c r="N3402" i="1"/>
  <c r="P3402" i="1"/>
  <c r="Q3402" i="1"/>
  <c r="R3402" i="1"/>
  <c r="W16" i="2"/>
  <c r="W17" i="2"/>
  <c r="W18" i="2"/>
  <c r="W19" i="2"/>
  <c r="W20" i="2"/>
  <c r="W21" i="2"/>
  <c r="W22" i="2"/>
  <c r="W23" i="2"/>
  <c r="W24" i="2"/>
  <c r="W15" i="2"/>
  <c r="P15" i="2"/>
  <c r="R15" i="2"/>
  <c r="S15" i="2"/>
  <c r="U15" i="2"/>
  <c r="V15" i="2"/>
  <c r="P16" i="2"/>
  <c r="R16" i="2"/>
  <c r="S16" i="2"/>
  <c r="U16" i="2"/>
  <c r="V16" i="2"/>
  <c r="P17" i="2"/>
  <c r="R17" i="2"/>
  <c r="S17" i="2"/>
  <c r="U17" i="2"/>
  <c r="V17" i="2"/>
  <c r="P18" i="2"/>
  <c r="R18" i="2"/>
  <c r="S18" i="2"/>
  <c r="U18" i="2"/>
  <c r="V18" i="2"/>
  <c r="P19" i="2"/>
  <c r="R19" i="2"/>
  <c r="S19" i="2"/>
  <c r="U19" i="2"/>
  <c r="V19" i="2"/>
  <c r="P20" i="2"/>
  <c r="R20" i="2"/>
  <c r="S20" i="2"/>
  <c r="U20" i="2"/>
  <c r="V20" i="2"/>
  <c r="P21" i="2"/>
  <c r="R21" i="2"/>
  <c r="S21" i="2"/>
  <c r="U21" i="2"/>
  <c r="V21" i="2"/>
  <c r="P22" i="2"/>
  <c r="R22" i="2"/>
  <c r="S22" i="2"/>
  <c r="U22" i="2"/>
  <c r="V22" i="2"/>
  <c r="P23" i="2"/>
  <c r="R23" i="2"/>
  <c r="S23" i="2"/>
  <c r="U23" i="2"/>
  <c r="V23" i="2"/>
  <c r="P24" i="2"/>
  <c r="R24" i="2"/>
  <c r="S24" i="2"/>
  <c r="U24" i="2"/>
  <c r="V24" i="2"/>
  <c r="N657" i="1" l="1"/>
  <c r="P657" i="1"/>
  <c r="Q657" i="1"/>
  <c r="R657" i="1"/>
  <c r="N658" i="1"/>
  <c r="P658" i="1"/>
  <c r="Q658" i="1"/>
  <c r="R658" i="1"/>
  <c r="N659" i="1"/>
  <c r="P659" i="1"/>
  <c r="Q659" i="1"/>
  <c r="R659" i="1"/>
  <c r="N660" i="1"/>
  <c r="P660" i="1"/>
  <c r="Q660" i="1"/>
  <c r="R660" i="1"/>
  <c r="N661" i="1"/>
  <c r="P661" i="1"/>
  <c r="Q661" i="1"/>
  <c r="R661" i="1"/>
  <c r="N662" i="1"/>
  <c r="P662" i="1"/>
  <c r="Q662" i="1"/>
  <c r="R662" i="1"/>
  <c r="N663" i="1"/>
  <c r="P663" i="1"/>
  <c r="Q663" i="1"/>
  <c r="R663" i="1"/>
  <c r="N664" i="1"/>
  <c r="P664" i="1"/>
  <c r="Q664" i="1"/>
  <c r="R664" i="1"/>
  <c r="N665" i="1"/>
  <c r="P665" i="1"/>
  <c r="Q665" i="1"/>
  <c r="R665" i="1"/>
  <c r="N666" i="1"/>
  <c r="P666" i="1"/>
  <c r="Q666" i="1"/>
  <c r="R666" i="1"/>
  <c r="N667" i="1"/>
  <c r="P667" i="1"/>
  <c r="Q667" i="1"/>
  <c r="R667" i="1"/>
  <c r="N668" i="1"/>
  <c r="P668" i="1"/>
  <c r="Q668" i="1"/>
  <c r="R668" i="1"/>
  <c r="N669" i="1"/>
  <c r="P669" i="1"/>
  <c r="Q669" i="1"/>
  <c r="R669" i="1"/>
  <c r="N670" i="1"/>
  <c r="P670" i="1"/>
  <c r="Q670" i="1"/>
  <c r="R670" i="1"/>
  <c r="N671" i="1"/>
  <c r="P671" i="1"/>
  <c r="Q671" i="1"/>
  <c r="R671" i="1"/>
  <c r="N672" i="1"/>
  <c r="P672" i="1"/>
  <c r="Q672" i="1"/>
  <c r="R672" i="1"/>
  <c r="N673" i="1"/>
  <c r="P673" i="1"/>
  <c r="Q673" i="1"/>
  <c r="R673" i="1"/>
  <c r="N674" i="1"/>
  <c r="P674" i="1"/>
  <c r="Q674" i="1"/>
  <c r="R674" i="1"/>
  <c r="N675" i="1"/>
  <c r="P675" i="1"/>
  <c r="Q675" i="1"/>
  <c r="R675" i="1"/>
  <c r="N676" i="1"/>
  <c r="P676" i="1"/>
  <c r="Q676" i="1"/>
  <c r="R676" i="1"/>
  <c r="N677" i="1"/>
  <c r="P677" i="1"/>
  <c r="Q677" i="1"/>
  <c r="R677" i="1"/>
  <c r="N678" i="1"/>
  <c r="P678" i="1"/>
  <c r="Q678" i="1"/>
  <c r="R678" i="1"/>
  <c r="N679" i="1"/>
  <c r="P679" i="1"/>
  <c r="Q679" i="1"/>
  <c r="R679" i="1"/>
  <c r="N680" i="1"/>
  <c r="P680" i="1"/>
  <c r="Q680" i="1"/>
  <c r="R680" i="1"/>
  <c r="N681" i="1"/>
  <c r="P681" i="1"/>
  <c r="Q681" i="1"/>
  <c r="R681" i="1"/>
  <c r="N682" i="1"/>
  <c r="P682" i="1"/>
  <c r="Q682" i="1"/>
  <c r="R682" i="1"/>
  <c r="N683" i="1"/>
  <c r="P683" i="1"/>
  <c r="Q683" i="1"/>
  <c r="R683" i="1"/>
  <c r="N684" i="1"/>
  <c r="P684" i="1"/>
  <c r="Q684" i="1"/>
  <c r="R684" i="1"/>
  <c r="N685" i="1"/>
  <c r="P685" i="1"/>
  <c r="Q685" i="1"/>
  <c r="R685" i="1"/>
  <c r="N686" i="1"/>
  <c r="P686" i="1"/>
  <c r="Q686" i="1"/>
  <c r="R686" i="1"/>
  <c r="N687" i="1"/>
  <c r="P687" i="1"/>
  <c r="Q687" i="1"/>
  <c r="R687" i="1"/>
  <c r="N688" i="1"/>
  <c r="P688" i="1"/>
  <c r="Q688" i="1"/>
  <c r="R688" i="1"/>
  <c r="N689" i="1"/>
  <c r="P689" i="1"/>
  <c r="Q689" i="1"/>
  <c r="R689" i="1"/>
  <c r="N690" i="1"/>
  <c r="P690" i="1"/>
  <c r="Q690" i="1"/>
  <c r="R690" i="1"/>
  <c r="N691" i="1"/>
  <c r="P691" i="1"/>
  <c r="Q691" i="1"/>
  <c r="R691" i="1"/>
  <c r="N692" i="1"/>
  <c r="P692" i="1"/>
  <c r="Q692" i="1"/>
  <c r="R692" i="1"/>
  <c r="N693" i="1"/>
  <c r="P693" i="1"/>
  <c r="Q693" i="1"/>
  <c r="R693" i="1"/>
  <c r="N694" i="1"/>
  <c r="P694" i="1"/>
  <c r="Q694" i="1"/>
  <c r="R694" i="1"/>
  <c r="N695" i="1"/>
  <c r="P695" i="1"/>
  <c r="Q695" i="1"/>
  <c r="R695" i="1"/>
  <c r="N696" i="1"/>
  <c r="P696" i="1"/>
  <c r="Q696" i="1"/>
  <c r="R696" i="1"/>
  <c r="N697" i="1"/>
  <c r="P697" i="1"/>
  <c r="Q697" i="1"/>
  <c r="R697" i="1"/>
  <c r="N698" i="1"/>
  <c r="P698" i="1"/>
  <c r="Q698" i="1"/>
  <c r="R698" i="1"/>
  <c r="N699" i="1"/>
  <c r="P699" i="1"/>
  <c r="Q699" i="1"/>
  <c r="R699" i="1"/>
  <c r="N700" i="1"/>
  <c r="P700" i="1"/>
  <c r="Q700" i="1"/>
  <c r="R700" i="1"/>
  <c r="N701" i="1"/>
  <c r="P701" i="1"/>
  <c r="Q701" i="1"/>
  <c r="R701" i="1"/>
  <c r="N702" i="1"/>
  <c r="P702" i="1"/>
  <c r="Q702" i="1"/>
  <c r="R702" i="1"/>
  <c r="N703" i="1"/>
  <c r="P703" i="1"/>
  <c r="Q703" i="1"/>
  <c r="R703" i="1"/>
  <c r="N704" i="1"/>
  <c r="P704" i="1"/>
  <c r="Q704" i="1"/>
  <c r="R704" i="1"/>
  <c r="N705" i="1"/>
  <c r="P705" i="1"/>
  <c r="Q705" i="1"/>
  <c r="R705" i="1"/>
  <c r="N706" i="1"/>
  <c r="P706" i="1"/>
  <c r="Q706" i="1"/>
  <c r="R706" i="1"/>
  <c r="N707" i="1"/>
  <c r="P707" i="1"/>
  <c r="Q707" i="1"/>
  <c r="R707" i="1"/>
  <c r="N708" i="1"/>
  <c r="P708" i="1"/>
  <c r="Q708" i="1"/>
  <c r="R708" i="1"/>
  <c r="N709" i="1"/>
  <c r="P709" i="1"/>
  <c r="Q709" i="1"/>
  <c r="R709" i="1"/>
  <c r="N710" i="1"/>
  <c r="P710" i="1"/>
  <c r="Q710" i="1"/>
  <c r="R710" i="1"/>
  <c r="N711" i="1"/>
  <c r="P711" i="1"/>
  <c r="Q711" i="1"/>
  <c r="R711" i="1"/>
  <c r="N712" i="1"/>
  <c r="P712" i="1"/>
  <c r="Q712" i="1"/>
  <c r="R712" i="1"/>
  <c r="N713" i="1"/>
  <c r="P713" i="1"/>
  <c r="Q713" i="1"/>
  <c r="R713" i="1"/>
  <c r="N714" i="1"/>
  <c r="P714" i="1"/>
  <c r="Q714" i="1"/>
  <c r="R714" i="1"/>
  <c r="N715" i="1"/>
  <c r="P715" i="1"/>
  <c r="Q715" i="1"/>
  <c r="R715" i="1"/>
  <c r="N716" i="1"/>
  <c r="P716" i="1"/>
  <c r="Q716" i="1"/>
  <c r="R716" i="1"/>
  <c r="N717" i="1"/>
  <c r="P717" i="1"/>
  <c r="Q717" i="1"/>
  <c r="R717" i="1"/>
  <c r="N718" i="1"/>
  <c r="P718" i="1"/>
  <c r="Q718" i="1"/>
  <c r="R718" i="1"/>
  <c r="N719" i="1"/>
  <c r="P719" i="1"/>
  <c r="Q719" i="1"/>
  <c r="R719" i="1"/>
  <c r="N720" i="1"/>
  <c r="P720" i="1"/>
  <c r="Q720" i="1"/>
  <c r="R720" i="1"/>
  <c r="N721" i="1"/>
  <c r="P721" i="1"/>
  <c r="Q721" i="1"/>
  <c r="R721" i="1"/>
  <c r="N722" i="1"/>
  <c r="P722" i="1"/>
  <c r="Q722" i="1"/>
  <c r="R722" i="1"/>
  <c r="N723" i="1"/>
  <c r="P723" i="1"/>
  <c r="Q723" i="1"/>
  <c r="R723" i="1"/>
  <c r="N724" i="1"/>
  <c r="P724" i="1"/>
  <c r="Q724" i="1"/>
  <c r="R724" i="1"/>
  <c r="N725" i="1"/>
  <c r="P725" i="1"/>
  <c r="Q725" i="1"/>
  <c r="R725" i="1"/>
  <c r="N726" i="1"/>
  <c r="P726" i="1"/>
  <c r="Q726" i="1"/>
  <c r="R726" i="1"/>
  <c r="N727" i="1"/>
  <c r="P727" i="1"/>
  <c r="Q727" i="1"/>
  <c r="R727" i="1"/>
  <c r="N728" i="1"/>
  <c r="P728" i="1"/>
  <c r="Q728" i="1"/>
  <c r="R728" i="1"/>
  <c r="N729" i="1"/>
  <c r="P729" i="1"/>
  <c r="Q729" i="1"/>
  <c r="R729" i="1"/>
  <c r="N730" i="1"/>
  <c r="P730" i="1"/>
  <c r="Q730" i="1"/>
  <c r="R730" i="1"/>
  <c r="N731" i="1"/>
  <c r="P731" i="1"/>
  <c r="Q731" i="1"/>
  <c r="R731" i="1"/>
  <c r="N732" i="1"/>
  <c r="P732" i="1"/>
  <c r="Q732" i="1"/>
  <c r="R732" i="1"/>
  <c r="N733" i="1"/>
  <c r="P733" i="1"/>
  <c r="Q733" i="1"/>
  <c r="R733" i="1"/>
  <c r="N734" i="1"/>
  <c r="P734" i="1"/>
  <c r="Q734" i="1"/>
  <c r="R734" i="1"/>
  <c r="N735" i="1"/>
  <c r="P735" i="1"/>
  <c r="Q735" i="1"/>
  <c r="R735" i="1"/>
  <c r="N736" i="1"/>
  <c r="P736" i="1"/>
  <c r="Q736" i="1"/>
  <c r="R736" i="1"/>
  <c r="N737" i="1"/>
  <c r="P737" i="1"/>
  <c r="Q737" i="1"/>
  <c r="R737" i="1"/>
  <c r="N738" i="1"/>
  <c r="P738" i="1"/>
  <c r="Q738" i="1"/>
  <c r="R738" i="1"/>
  <c r="N739" i="1"/>
  <c r="P739" i="1"/>
  <c r="Q739" i="1"/>
  <c r="R739" i="1"/>
  <c r="N740" i="1"/>
  <c r="P740" i="1"/>
  <c r="Q740" i="1"/>
  <c r="R740" i="1"/>
  <c r="N741" i="1"/>
  <c r="P741" i="1"/>
  <c r="Q741" i="1"/>
  <c r="R741" i="1"/>
  <c r="N742" i="1"/>
  <c r="P742" i="1"/>
  <c r="Q742" i="1"/>
  <c r="R742" i="1"/>
  <c r="N743" i="1"/>
  <c r="P743" i="1"/>
  <c r="Q743" i="1"/>
  <c r="R743" i="1"/>
  <c r="N744" i="1"/>
  <c r="P744" i="1"/>
  <c r="Q744" i="1"/>
  <c r="R744" i="1"/>
  <c r="N745" i="1"/>
  <c r="P745" i="1"/>
  <c r="Q745" i="1"/>
  <c r="R745" i="1"/>
  <c r="N746" i="1"/>
  <c r="P746" i="1"/>
  <c r="Q746" i="1"/>
  <c r="R746" i="1"/>
  <c r="N747" i="1"/>
  <c r="P747" i="1"/>
  <c r="Q747" i="1"/>
  <c r="R747" i="1"/>
  <c r="N748" i="1"/>
  <c r="P748" i="1"/>
  <c r="Q748" i="1"/>
  <c r="R748" i="1"/>
  <c r="N749" i="1"/>
  <c r="P749" i="1"/>
  <c r="Q749" i="1"/>
  <c r="R749" i="1"/>
  <c r="N750" i="1"/>
  <c r="P750" i="1"/>
  <c r="Q750" i="1"/>
  <c r="R750" i="1"/>
  <c r="N751" i="1"/>
  <c r="P751" i="1"/>
  <c r="Q751" i="1"/>
  <c r="R751" i="1"/>
  <c r="N752" i="1"/>
  <c r="P752" i="1"/>
  <c r="Q752" i="1"/>
  <c r="R752" i="1"/>
  <c r="N753" i="1"/>
  <c r="P753" i="1"/>
  <c r="Q753" i="1"/>
  <c r="R753" i="1"/>
  <c r="N754" i="1"/>
  <c r="P754" i="1"/>
  <c r="Q754" i="1"/>
  <c r="R754" i="1"/>
  <c r="N755" i="1"/>
  <c r="P755" i="1"/>
  <c r="Q755" i="1"/>
  <c r="R755" i="1"/>
  <c r="N756" i="1"/>
  <c r="P756" i="1"/>
  <c r="Q756" i="1"/>
  <c r="R756" i="1"/>
  <c r="N757" i="1"/>
  <c r="P757" i="1"/>
  <c r="Q757" i="1"/>
  <c r="R757" i="1"/>
  <c r="N758" i="1"/>
  <c r="P758" i="1"/>
  <c r="Q758" i="1"/>
  <c r="R758" i="1"/>
  <c r="N759" i="1"/>
  <c r="P759" i="1"/>
  <c r="Q759" i="1"/>
  <c r="R759" i="1"/>
  <c r="N760" i="1"/>
  <c r="P760" i="1"/>
  <c r="Q760" i="1"/>
  <c r="R760" i="1"/>
  <c r="N761" i="1"/>
  <c r="P761" i="1"/>
  <c r="Q761" i="1"/>
  <c r="R761" i="1"/>
  <c r="N762" i="1"/>
  <c r="P762" i="1"/>
  <c r="Q762" i="1"/>
  <c r="R762" i="1"/>
  <c r="N763" i="1"/>
  <c r="P763" i="1"/>
  <c r="Q763" i="1"/>
  <c r="R763" i="1"/>
  <c r="N764" i="1"/>
  <c r="P764" i="1"/>
  <c r="Q764" i="1"/>
  <c r="R764" i="1"/>
  <c r="N765" i="1"/>
  <c r="P765" i="1"/>
  <c r="Q765" i="1"/>
  <c r="R765" i="1"/>
  <c r="N766" i="1"/>
  <c r="P766" i="1"/>
  <c r="Q766" i="1"/>
  <c r="R766" i="1"/>
  <c r="N767" i="1"/>
  <c r="P767" i="1"/>
  <c r="Q767" i="1"/>
  <c r="R767" i="1"/>
  <c r="N768" i="1"/>
  <c r="P768" i="1"/>
  <c r="Q768" i="1"/>
  <c r="R768" i="1"/>
  <c r="N769" i="1"/>
  <c r="P769" i="1"/>
  <c r="Q769" i="1"/>
  <c r="R769" i="1"/>
  <c r="N770" i="1"/>
  <c r="P770" i="1"/>
  <c r="Q770" i="1"/>
  <c r="R770" i="1"/>
  <c r="N771" i="1"/>
  <c r="P771" i="1"/>
  <c r="Q771" i="1"/>
  <c r="R771" i="1"/>
  <c r="N772" i="1"/>
  <c r="P772" i="1"/>
  <c r="Q772" i="1"/>
  <c r="R772" i="1"/>
  <c r="N773" i="1"/>
  <c r="P773" i="1"/>
  <c r="Q773" i="1"/>
  <c r="R773" i="1"/>
  <c r="N774" i="1"/>
  <c r="P774" i="1"/>
  <c r="Q774" i="1"/>
  <c r="R774" i="1"/>
  <c r="N775" i="1"/>
  <c r="P775" i="1"/>
  <c r="Q775" i="1"/>
  <c r="R775" i="1"/>
  <c r="N776" i="1"/>
  <c r="P776" i="1"/>
  <c r="Q776" i="1"/>
  <c r="R776" i="1"/>
  <c r="N777" i="1"/>
  <c r="P777" i="1"/>
  <c r="Q777" i="1"/>
  <c r="R777" i="1"/>
  <c r="N778" i="1"/>
  <c r="P778" i="1"/>
  <c r="Q778" i="1"/>
  <c r="R778" i="1"/>
  <c r="N779" i="1"/>
  <c r="P779" i="1"/>
  <c r="Q779" i="1"/>
  <c r="R779" i="1"/>
  <c r="N780" i="1"/>
  <c r="P780" i="1"/>
  <c r="Q780" i="1"/>
  <c r="R780" i="1"/>
  <c r="N781" i="1"/>
  <c r="P781" i="1"/>
  <c r="Q781" i="1"/>
  <c r="R781" i="1"/>
  <c r="N782" i="1"/>
  <c r="P782" i="1"/>
  <c r="Q782" i="1"/>
  <c r="R782" i="1"/>
  <c r="N783" i="1"/>
  <c r="P783" i="1"/>
  <c r="Q783" i="1"/>
  <c r="R783" i="1"/>
  <c r="N784" i="1"/>
  <c r="P784" i="1"/>
  <c r="Q784" i="1"/>
  <c r="R784" i="1"/>
  <c r="N785" i="1"/>
  <c r="P785" i="1"/>
  <c r="Q785" i="1"/>
  <c r="R785" i="1"/>
  <c r="N786" i="1"/>
  <c r="P786" i="1"/>
  <c r="Q786" i="1"/>
  <c r="R786" i="1"/>
  <c r="N787" i="1"/>
  <c r="P787" i="1"/>
  <c r="Q787" i="1"/>
  <c r="R787" i="1"/>
  <c r="N788" i="1"/>
  <c r="P788" i="1"/>
  <c r="Q788" i="1"/>
  <c r="R788" i="1"/>
  <c r="N789" i="1"/>
  <c r="P789" i="1"/>
  <c r="Q789" i="1"/>
  <c r="R789" i="1"/>
  <c r="N790" i="1"/>
  <c r="P790" i="1"/>
  <c r="Q790" i="1"/>
  <c r="R790" i="1"/>
  <c r="N791" i="1"/>
  <c r="P791" i="1"/>
  <c r="Q791" i="1"/>
  <c r="R791" i="1"/>
  <c r="N792" i="1"/>
  <c r="P792" i="1"/>
  <c r="Q792" i="1"/>
  <c r="R792" i="1"/>
  <c r="N793" i="1"/>
  <c r="P793" i="1"/>
  <c r="Q793" i="1"/>
  <c r="R793" i="1"/>
  <c r="N794" i="1"/>
  <c r="P794" i="1"/>
  <c r="Q794" i="1"/>
  <c r="R794" i="1"/>
  <c r="N795" i="1"/>
  <c r="P795" i="1"/>
  <c r="Q795" i="1"/>
  <c r="R795" i="1"/>
  <c r="N796" i="1"/>
  <c r="P796" i="1"/>
  <c r="Q796" i="1"/>
  <c r="R796" i="1"/>
  <c r="N797" i="1"/>
  <c r="P797" i="1"/>
  <c r="Q797" i="1"/>
  <c r="R797" i="1"/>
  <c r="N798" i="1"/>
  <c r="P798" i="1"/>
  <c r="Q798" i="1"/>
  <c r="R798" i="1"/>
  <c r="N799" i="1"/>
  <c r="P799" i="1"/>
  <c r="Q799" i="1"/>
  <c r="R799" i="1"/>
  <c r="N800" i="1"/>
  <c r="P800" i="1"/>
  <c r="Q800" i="1"/>
  <c r="R800" i="1"/>
  <c r="N801" i="1"/>
  <c r="P801" i="1"/>
  <c r="Q801" i="1"/>
  <c r="R801" i="1"/>
  <c r="N802" i="1"/>
  <c r="P802" i="1"/>
  <c r="Q802" i="1"/>
  <c r="R802" i="1"/>
  <c r="N803" i="1"/>
  <c r="P803" i="1"/>
  <c r="Q803" i="1"/>
  <c r="R803" i="1"/>
  <c r="N804" i="1"/>
  <c r="P804" i="1"/>
  <c r="Q804" i="1"/>
  <c r="R804" i="1"/>
  <c r="N805" i="1"/>
  <c r="P805" i="1"/>
  <c r="Q805" i="1"/>
  <c r="R805" i="1"/>
  <c r="N806" i="1"/>
  <c r="P806" i="1"/>
  <c r="Q806" i="1"/>
  <c r="R806" i="1"/>
  <c r="N807" i="1"/>
  <c r="P807" i="1"/>
  <c r="Q807" i="1"/>
  <c r="R807" i="1"/>
  <c r="N808" i="1"/>
  <c r="P808" i="1"/>
  <c r="Q808" i="1"/>
  <c r="R808" i="1"/>
  <c r="N809" i="1"/>
  <c r="P809" i="1"/>
  <c r="Q809" i="1"/>
  <c r="R809" i="1"/>
  <c r="N810" i="1"/>
  <c r="P810" i="1"/>
  <c r="Q810" i="1"/>
  <c r="R810" i="1"/>
  <c r="N811" i="1"/>
  <c r="P811" i="1"/>
  <c r="Q811" i="1"/>
  <c r="R811" i="1"/>
  <c r="N812" i="1"/>
  <c r="P812" i="1"/>
  <c r="Q812" i="1"/>
  <c r="R812" i="1"/>
  <c r="N813" i="1"/>
  <c r="P813" i="1"/>
  <c r="Q813" i="1"/>
  <c r="R813" i="1"/>
  <c r="N814" i="1"/>
  <c r="P814" i="1"/>
  <c r="Q814" i="1"/>
  <c r="R814" i="1"/>
  <c r="N815" i="1"/>
  <c r="P815" i="1"/>
  <c r="Q815" i="1"/>
  <c r="R815" i="1"/>
  <c r="N816" i="1"/>
  <c r="P816" i="1"/>
  <c r="Q816" i="1"/>
  <c r="R816" i="1"/>
  <c r="N817" i="1"/>
  <c r="P817" i="1"/>
  <c r="Q817" i="1"/>
  <c r="R817" i="1"/>
  <c r="N818" i="1"/>
  <c r="P818" i="1"/>
  <c r="Q818" i="1"/>
  <c r="R818" i="1"/>
  <c r="N819" i="1"/>
  <c r="P819" i="1"/>
  <c r="Q819" i="1"/>
  <c r="R819" i="1"/>
  <c r="N820" i="1"/>
  <c r="P820" i="1"/>
  <c r="Q820" i="1"/>
  <c r="R820" i="1"/>
  <c r="N821" i="1"/>
  <c r="P821" i="1"/>
  <c r="Q821" i="1"/>
  <c r="R821" i="1"/>
  <c r="N822" i="1"/>
  <c r="P822" i="1"/>
  <c r="Q822" i="1"/>
  <c r="R822" i="1"/>
  <c r="N823" i="1"/>
  <c r="P823" i="1"/>
  <c r="Q823" i="1"/>
  <c r="R823" i="1"/>
  <c r="N824" i="1"/>
  <c r="P824" i="1"/>
  <c r="Q824" i="1"/>
  <c r="R824" i="1"/>
  <c r="N825" i="1"/>
  <c r="P825" i="1"/>
  <c r="Q825" i="1"/>
  <c r="R825" i="1"/>
  <c r="N826" i="1"/>
  <c r="P826" i="1"/>
  <c r="Q826" i="1"/>
  <c r="R826" i="1"/>
  <c r="N827" i="1"/>
  <c r="P827" i="1"/>
  <c r="Q827" i="1"/>
  <c r="R827" i="1"/>
  <c r="N828" i="1"/>
  <c r="P828" i="1"/>
  <c r="Q828" i="1"/>
  <c r="R828" i="1"/>
  <c r="N829" i="1"/>
  <c r="P829" i="1"/>
  <c r="Q829" i="1"/>
  <c r="R829" i="1"/>
  <c r="N830" i="1"/>
  <c r="P830" i="1"/>
  <c r="Q830" i="1"/>
  <c r="R830" i="1"/>
  <c r="N831" i="1"/>
  <c r="P831" i="1"/>
  <c r="Q831" i="1"/>
  <c r="R831" i="1"/>
  <c r="N832" i="1"/>
  <c r="P832" i="1"/>
  <c r="Q832" i="1"/>
  <c r="R832" i="1"/>
  <c r="N833" i="1"/>
  <c r="P833" i="1"/>
  <c r="Q833" i="1"/>
  <c r="R833" i="1"/>
  <c r="N834" i="1"/>
  <c r="P834" i="1"/>
  <c r="Q834" i="1"/>
  <c r="R834" i="1"/>
  <c r="N835" i="1"/>
  <c r="P835" i="1"/>
  <c r="Q835" i="1"/>
  <c r="R835" i="1"/>
  <c r="N836" i="1"/>
  <c r="P836" i="1"/>
  <c r="Q836" i="1"/>
  <c r="R836" i="1"/>
  <c r="N837" i="1"/>
  <c r="P837" i="1"/>
  <c r="Q837" i="1"/>
  <c r="R837" i="1"/>
  <c r="N838" i="1"/>
  <c r="P838" i="1"/>
  <c r="Q838" i="1"/>
  <c r="R838" i="1"/>
  <c r="N839" i="1"/>
  <c r="P839" i="1"/>
  <c r="Q839" i="1"/>
  <c r="R839" i="1"/>
  <c r="N840" i="1"/>
  <c r="P840" i="1"/>
  <c r="Q840" i="1"/>
  <c r="R840" i="1"/>
  <c r="N841" i="1"/>
  <c r="P841" i="1"/>
  <c r="Q841" i="1"/>
  <c r="R841" i="1"/>
  <c r="N842" i="1"/>
  <c r="P842" i="1"/>
  <c r="Q842" i="1"/>
  <c r="R842" i="1"/>
  <c r="N843" i="1"/>
  <c r="P843" i="1"/>
  <c r="Q843" i="1"/>
  <c r="R843" i="1"/>
  <c r="N844" i="1"/>
  <c r="P844" i="1"/>
  <c r="Q844" i="1"/>
  <c r="R844" i="1"/>
  <c r="N845" i="1"/>
  <c r="P845" i="1"/>
  <c r="Q845" i="1"/>
  <c r="R845" i="1"/>
  <c r="N846" i="1"/>
  <c r="P846" i="1"/>
  <c r="Q846" i="1"/>
  <c r="R846" i="1"/>
  <c r="N847" i="1"/>
  <c r="P847" i="1"/>
  <c r="Q847" i="1"/>
  <c r="R847" i="1"/>
  <c r="N848" i="1"/>
  <c r="P848" i="1"/>
  <c r="Q848" i="1"/>
  <c r="R848" i="1"/>
  <c r="N849" i="1"/>
  <c r="P849" i="1"/>
  <c r="Q849" i="1"/>
  <c r="R849" i="1"/>
  <c r="N850" i="1"/>
  <c r="P850" i="1"/>
  <c r="Q850" i="1"/>
  <c r="R850" i="1"/>
  <c r="N851" i="1"/>
  <c r="P851" i="1"/>
  <c r="Q851" i="1"/>
  <c r="R851" i="1"/>
  <c r="N852" i="1"/>
  <c r="P852" i="1"/>
  <c r="Q852" i="1"/>
  <c r="R852" i="1"/>
  <c r="N853" i="1"/>
  <c r="P853" i="1"/>
  <c r="Q853" i="1"/>
  <c r="R853" i="1"/>
  <c r="N854" i="1"/>
  <c r="P854" i="1"/>
  <c r="Q854" i="1"/>
  <c r="R854" i="1"/>
  <c r="N855" i="1"/>
  <c r="P855" i="1"/>
  <c r="Q855" i="1"/>
  <c r="R855" i="1"/>
  <c r="N856" i="1"/>
  <c r="P856" i="1"/>
  <c r="Q856" i="1"/>
  <c r="R856" i="1"/>
  <c r="N857" i="1"/>
  <c r="P857" i="1"/>
  <c r="Q857" i="1"/>
  <c r="R857" i="1"/>
  <c r="N858" i="1"/>
  <c r="P858" i="1"/>
  <c r="Q858" i="1"/>
  <c r="R858" i="1"/>
  <c r="N859" i="1"/>
  <c r="P859" i="1"/>
  <c r="Q859" i="1"/>
  <c r="R859" i="1"/>
  <c r="N860" i="1"/>
  <c r="P860" i="1"/>
  <c r="Q860" i="1"/>
  <c r="R860" i="1"/>
  <c r="N861" i="1"/>
  <c r="P861" i="1"/>
  <c r="Q861" i="1"/>
  <c r="R861" i="1"/>
  <c r="N862" i="1"/>
  <c r="P862" i="1"/>
  <c r="Q862" i="1"/>
  <c r="R862" i="1"/>
  <c r="N863" i="1"/>
  <c r="P863" i="1"/>
  <c r="Q863" i="1"/>
  <c r="R863" i="1"/>
  <c r="N864" i="1"/>
  <c r="P864" i="1"/>
  <c r="Q864" i="1"/>
  <c r="R864" i="1"/>
  <c r="N865" i="1"/>
  <c r="P865" i="1"/>
  <c r="Q865" i="1"/>
  <c r="R865" i="1"/>
  <c r="N866" i="1"/>
  <c r="P866" i="1"/>
  <c r="Q866" i="1"/>
  <c r="R866" i="1"/>
  <c r="N867" i="1"/>
  <c r="P867" i="1"/>
  <c r="Q867" i="1"/>
  <c r="R867" i="1"/>
  <c r="N868" i="1"/>
  <c r="P868" i="1"/>
  <c r="Q868" i="1"/>
  <c r="R868" i="1"/>
  <c r="N869" i="1"/>
  <c r="P869" i="1"/>
  <c r="Q869" i="1"/>
  <c r="R869" i="1"/>
  <c r="N870" i="1"/>
  <c r="P870" i="1"/>
  <c r="Q870" i="1"/>
  <c r="R870" i="1"/>
  <c r="N871" i="1"/>
  <c r="P871" i="1"/>
  <c r="Q871" i="1"/>
  <c r="R871" i="1"/>
  <c r="N872" i="1"/>
  <c r="P872" i="1"/>
  <c r="Q872" i="1"/>
  <c r="R872" i="1"/>
  <c r="N873" i="1"/>
  <c r="P873" i="1"/>
  <c r="Q873" i="1"/>
  <c r="R873" i="1"/>
  <c r="N874" i="1"/>
  <c r="P874" i="1"/>
  <c r="Q874" i="1"/>
  <c r="R874" i="1"/>
  <c r="N875" i="1"/>
  <c r="P875" i="1"/>
  <c r="Q875" i="1"/>
  <c r="R875" i="1"/>
  <c r="N876" i="1"/>
  <c r="P876" i="1"/>
  <c r="Q876" i="1"/>
  <c r="R876" i="1"/>
  <c r="N877" i="1"/>
  <c r="P877" i="1"/>
  <c r="Q877" i="1"/>
  <c r="R877" i="1"/>
  <c r="N878" i="1"/>
  <c r="P878" i="1"/>
  <c r="Q878" i="1"/>
  <c r="R878" i="1"/>
  <c r="N879" i="1"/>
  <c r="P879" i="1"/>
  <c r="Q879" i="1"/>
  <c r="R879" i="1"/>
  <c r="N880" i="1"/>
  <c r="P880" i="1"/>
  <c r="Q880" i="1"/>
  <c r="R880" i="1"/>
  <c r="N881" i="1"/>
  <c r="P881" i="1"/>
  <c r="Q881" i="1"/>
  <c r="R881" i="1"/>
  <c r="N882" i="1"/>
  <c r="P882" i="1"/>
  <c r="Q882" i="1"/>
  <c r="R882" i="1"/>
  <c r="N883" i="1"/>
  <c r="P883" i="1"/>
  <c r="Q883" i="1"/>
  <c r="R883" i="1"/>
  <c r="N884" i="1"/>
  <c r="P884" i="1"/>
  <c r="Q884" i="1"/>
  <c r="R884" i="1"/>
  <c r="N885" i="1"/>
  <c r="P885" i="1"/>
  <c r="Q885" i="1"/>
  <c r="R885" i="1"/>
  <c r="N886" i="1"/>
  <c r="P886" i="1"/>
  <c r="Q886" i="1"/>
  <c r="R886" i="1"/>
  <c r="N887" i="1"/>
  <c r="P887" i="1"/>
  <c r="Q887" i="1"/>
  <c r="R887" i="1"/>
  <c r="N888" i="1"/>
  <c r="P888" i="1"/>
  <c r="Q888" i="1"/>
  <c r="R888" i="1"/>
  <c r="N889" i="1"/>
  <c r="P889" i="1"/>
  <c r="Q889" i="1"/>
  <c r="R889" i="1"/>
  <c r="N890" i="1"/>
  <c r="P890" i="1"/>
  <c r="Q890" i="1"/>
  <c r="R890" i="1"/>
  <c r="N891" i="1"/>
  <c r="P891" i="1"/>
  <c r="Q891" i="1"/>
  <c r="R891" i="1"/>
  <c r="N892" i="1"/>
  <c r="P892" i="1"/>
  <c r="Q892" i="1"/>
  <c r="R892" i="1"/>
  <c r="N893" i="1"/>
  <c r="P893" i="1"/>
  <c r="Q893" i="1"/>
  <c r="R893" i="1"/>
  <c r="N894" i="1"/>
  <c r="P894" i="1"/>
  <c r="Q894" i="1"/>
  <c r="R894" i="1"/>
  <c r="N895" i="1"/>
  <c r="P895" i="1"/>
  <c r="Q895" i="1"/>
  <c r="R895" i="1"/>
  <c r="N896" i="1"/>
  <c r="P896" i="1"/>
  <c r="Q896" i="1"/>
  <c r="R896" i="1"/>
  <c r="N897" i="1"/>
  <c r="P897" i="1"/>
  <c r="Q897" i="1"/>
  <c r="R897" i="1"/>
  <c r="N898" i="1"/>
  <c r="P898" i="1"/>
  <c r="Q898" i="1"/>
  <c r="R898" i="1"/>
  <c r="N899" i="1"/>
  <c r="P899" i="1"/>
  <c r="Q899" i="1"/>
  <c r="R899" i="1"/>
  <c r="N900" i="1"/>
  <c r="P900" i="1"/>
  <c r="Q900" i="1"/>
  <c r="R900" i="1"/>
  <c r="N901" i="1"/>
  <c r="P901" i="1"/>
  <c r="Q901" i="1"/>
  <c r="R901" i="1"/>
  <c r="N902" i="1"/>
  <c r="P902" i="1"/>
  <c r="Q902" i="1"/>
  <c r="R902" i="1"/>
  <c r="N903" i="1"/>
  <c r="P903" i="1"/>
  <c r="Q903" i="1"/>
  <c r="R903" i="1"/>
  <c r="N904" i="1"/>
  <c r="P904" i="1"/>
  <c r="Q904" i="1"/>
  <c r="R904" i="1"/>
  <c r="N905" i="1"/>
  <c r="P905" i="1"/>
  <c r="Q905" i="1"/>
  <c r="R905" i="1"/>
  <c r="N906" i="1"/>
  <c r="P906" i="1"/>
  <c r="Q906" i="1"/>
  <c r="R906" i="1"/>
  <c r="N907" i="1"/>
  <c r="P907" i="1"/>
  <c r="Q907" i="1"/>
  <c r="R907" i="1"/>
  <c r="N908" i="1"/>
  <c r="P908" i="1"/>
  <c r="Q908" i="1"/>
  <c r="R908" i="1"/>
  <c r="N909" i="1"/>
  <c r="P909" i="1"/>
  <c r="Q909" i="1"/>
  <c r="R909" i="1"/>
  <c r="N910" i="1"/>
  <c r="P910" i="1"/>
  <c r="Q910" i="1"/>
  <c r="R910" i="1"/>
  <c r="N911" i="1"/>
  <c r="P911" i="1"/>
  <c r="Q911" i="1"/>
  <c r="R911" i="1"/>
  <c r="N912" i="1"/>
  <c r="P912" i="1"/>
  <c r="Q912" i="1"/>
  <c r="R912" i="1"/>
  <c r="N913" i="1"/>
  <c r="P913" i="1"/>
  <c r="Q913" i="1"/>
  <c r="R913" i="1"/>
  <c r="N914" i="1"/>
  <c r="P914" i="1"/>
  <c r="Q914" i="1"/>
  <c r="R914" i="1"/>
  <c r="N915" i="1"/>
  <c r="P915" i="1"/>
  <c r="Q915" i="1"/>
  <c r="R915" i="1"/>
  <c r="N916" i="1"/>
  <c r="P916" i="1"/>
  <c r="Q916" i="1"/>
  <c r="R916" i="1"/>
  <c r="N917" i="1"/>
  <c r="P917" i="1"/>
  <c r="Q917" i="1"/>
  <c r="R917" i="1"/>
  <c r="N918" i="1"/>
  <c r="P918" i="1"/>
  <c r="Q918" i="1"/>
  <c r="R918" i="1"/>
  <c r="N919" i="1"/>
  <c r="P919" i="1"/>
  <c r="Q919" i="1"/>
  <c r="R919" i="1"/>
  <c r="N920" i="1"/>
  <c r="P920" i="1"/>
  <c r="Q920" i="1"/>
  <c r="R920" i="1"/>
  <c r="N921" i="1"/>
  <c r="P921" i="1"/>
  <c r="Q921" i="1"/>
  <c r="R921" i="1"/>
  <c r="N922" i="1"/>
  <c r="P922" i="1"/>
  <c r="Q922" i="1"/>
  <c r="R922" i="1"/>
  <c r="N923" i="1"/>
  <c r="P923" i="1"/>
  <c r="Q923" i="1"/>
  <c r="R923" i="1"/>
  <c r="N924" i="1"/>
  <c r="P924" i="1"/>
  <c r="Q924" i="1"/>
  <c r="R924" i="1"/>
  <c r="N925" i="1"/>
  <c r="P925" i="1"/>
  <c r="Q925" i="1"/>
  <c r="R925" i="1"/>
  <c r="N926" i="1"/>
  <c r="P926" i="1"/>
  <c r="Q926" i="1"/>
  <c r="R926" i="1"/>
  <c r="N927" i="1"/>
  <c r="P927" i="1"/>
  <c r="Q927" i="1"/>
  <c r="R927" i="1"/>
  <c r="N928" i="1"/>
  <c r="P928" i="1"/>
  <c r="Q928" i="1"/>
  <c r="R928" i="1"/>
  <c r="N929" i="1"/>
  <c r="P929" i="1"/>
  <c r="Q929" i="1"/>
  <c r="R929" i="1"/>
  <c r="N930" i="1"/>
  <c r="P930" i="1"/>
  <c r="Q930" i="1"/>
  <c r="R930" i="1"/>
  <c r="N931" i="1"/>
  <c r="P931" i="1"/>
  <c r="Q931" i="1"/>
  <c r="R931" i="1"/>
  <c r="N932" i="1"/>
  <c r="P932" i="1"/>
  <c r="Q932" i="1"/>
  <c r="R932" i="1"/>
  <c r="N933" i="1"/>
  <c r="P933" i="1"/>
  <c r="Q933" i="1"/>
  <c r="R933" i="1"/>
  <c r="N934" i="1"/>
  <c r="P934" i="1"/>
  <c r="Q934" i="1"/>
  <c r="R934" i="1"/>
  <c r="N935" i="1"/>
  <c r="P935" i="1"/>
  <c r="Q935" i="1"/>
  <c r="R935" i="1"/>
  <c r="N936" i="1"/>
  <c r="P936" i="1"/>
  <c r="Q936" i="1"/>
  <c r="R936" i="1"/>
  <c r="N937" i="1"/>
  <c r="P937" i="1"/>
  <c r="Q937" i="1"/>
  <c r="R937" i="1"/>
  <c r="N938" i="1"/>
  <c r="P938" i="1"/>
  <c r="Q938" i="1"/>
  <c r="R938" i="1"/>
  <c r="N939" i="1"/>
  <c r="P939" i="1"/>
  <c r="Q939" i="1"/>
  <c r="R939" i="1"/>
  <c r="N940" i="1"/>
  <c r="P940" i="1"/>
  <c r="Q940" i="1"/>
  <c r="R940" i="1"/>
  <c r="N941" i="1"/>
  <c r="P941" i="1"/>
  <c r="Q941" i="1"/>
  <c r="R941" i="1"/>
  <c r="N942" i="1"/>
  <c r="P942" i="1"/>
  <c r="Q942" i="1"/>
  <c r="R942" i="1"/>
  <c r="N943" i="1"/>
  <c r="P943" i="1"/>
  <c r="Q943" i="1"/>
  <c r="R943" i="1"/>
  <c r="N944" i="1"/>
  <c r="P944" i="1"/>
  <c r="Q944" i="1"/>
  <c r="R944" i="1"/>
  <c r="N945" i="1"/>
  <c r="P945" i="1"/>
  <c r="Q945" i="1"/>
  <c r="R945" i="1"/>
  <c r="N946" i="1"/>
  <c r="P946" i="1"/>
  <c r="Q946" i="1"/>
  <c r="R946" i="1"/>
  <c r="N947" i="1"/>
  <c r="P947" i="1"/>
  <c r="Q947" i="1"/>
  <c r="R947" i="1"/>
  <c r="N948" i="1"/>
  <c r="P948" i="1"/>
  <c r="Q948" i="1"/>
  <c r="R948" i="1"/>
  <c r="N949" i="1"/>
  <c r="P949" i="1"/>
  <c r="Q949" i="1"/>
  <c r="R949" i="1"/>
  <c r="N950" i="1"/>
  <c r="P950" i="1"/>
  <c r="Q950" i="1"/>
  <c r="R950" i="1"/>
  <c r="N951" i="1"/>
  <c r="P951" i="1"/>
  <c r="Q951" i="1"/>
  <c r="R951" i="1"/>
  <c r="N952" i="1"/>
  <c r="P952" i="1"/>
  <c r="Q952" i="1"/>
  <c r="R952" i="1"/>
  <c r="N953" i="1"/>
  <c r="P953" i="1"/>
  <c r="Q953" i="1"/>
  <c r="R953" i="1"/>
  <c r="N954" i="1"/>
  <c r="P954" i="1"/>
  <c r="Q954" i="1"/>
  <c r="R954" i="1"/>
  <c r="N955" i="1"/>
  <c r="P955" i="1"/>
  <c r="Q955" i="1"/>
  <c r="R955" i="1"/>
  <c r="N956" i="1"/>
  <c r="P956" i="1"/>
  <c r="Q956" i="1"/>
  <c r="R956" i="1"/>
  <c r="N957" i="1"/>
  <c r="P957" i="1"/>
  <c r="Q957" i="1"/>
  <c r="R957" i="1"/>
  <c r="N958" i="1"/>
  <c r="P958" i="1"/>
  <c r="Q958" i="1"/>
  <c r="R958" i="1"/>
  <c r="N959" i="1"/>
  <c r="P959" i="1"/>
  <c r="Q959" i="1"/>
  <c r="R959" i="1"/>
  <c r="N960" i="1"/>
  <c r="P960" i="1"/>
  <c r="Q960" i="1"/>
  <c r="R960" i="1"/>
  <c r="N961" i="1"/>
  <c r="P961" i="1"/>
  <c r="Q961" i="1"/>
  <c r="R961" i="1"/>
  <c r="N962" i="1"/>
  <c r="P962" i="1"/>
  <c r="Q962" i="1"/>
  <c r="R962" i="1"/>
  <c r="N963" i="1"/>
  <c r="P963" i="1"/>
  <c r="Q963" i="1"/>
  <c r="R963" i="1"/>
  <c r="N964" i="1"/>
  <c r="P964" i="1"/>
  <c r="Q964" i="1"/>
  <c r="R964" i="1"/>
  <c r="N965" i="1"/>
  <c r="P965" i="1"/>
  <c r="Q965" i="1"/>
  <c r="R965" i="1"/>
  <c r="N966" i="1"/>
  <c r="P966" i="1"/>
  <c r="Q966" i="1"/>
  <c r="R966" i="1"/>
  <c r="N967" i="1"/>
  <c r="P967" i="1"/>
  <c r="Q967" i="1"/>
  <c r="R967" i="1"/>
  <c r="N968" i="1"/>
  <c r="P968" i="1"/>
  <c r="Q968" i="1"/>
  <c r="R968" i="1"/>
  <c r="N969" i="1"/>
  <c r="P969" i="1"/>
  <c r="Q969" i="1"/>
  <c r="R969" i="1"/>
  <c r="N970" i="1"/>
  <c r="P970" i="1"/>
  <c r="Q970" i="1"/>
  <c r="R970" i="1"/>
  <c r="N971" i="1"/>
  <c r="P971" i="1"/>
  <c r="Q971" i="1"/>
  <c r="R971" i="1"/>
  <c r="N972" i="1"/>
  <c r="P972" i="1"/>
  <c r="Q972" i="1"/>
  <c r="R972" i="1"/>
  <c r="N973" i="1"/>
  <c r="P973" i="1"/>
  <c r="Q973" i="1"/>
  <c r="R973" i="1"/>
  <c r="N974" i="1"/>
  <c r="P974" i="1"/>
  <c r="Q974" i="1"/>
  <c r="R974" i="1"/>
  <c r="N975" i="1"/>
  <c r="P975" i="1"/>
  <c r="Q975" i="1"/>
  <c r="R975" i="1"/>
  <c r="N976" i="1"/>
  <c r="P976" i="1"/>
  <c r="Q976" i="1"/>
  <c r="R976" i="1"/>
  <c r="N977" i="1"/>
  <c r="P977" i="1"/>
  <c r="Q977" i="1"/>
  <c r="R977" i="1"/>
  <c r="N978" i="1"/>
  <c r="P978" i="1"/>
  <c r="Q978" i="1"/>
  <c r="R978" i="1"/>
  <c r="N979" i="1"/>
  <c r="P979" i="1"/>
  <c r="Q979" i="1"/>
  <c r="R979" i="1"/>
  <c r="N980" i="1"/>
  <c r="P980" i="1"/>
  <c r="Q980" i="1"/>
  <c r="R980" i="1"/>
  <c r="N981" i="1"/>
  <c r="P981" i="1"/>
  <c r="Q981" i="1"/>
  <c r="R981" i="1"/>
  <c r="N982" i="1"/>
  <c r="P982" i="1"/>
  <c r="Q982" i="1"/>
  <c r="R982" i="1"/>
  <c r="N983" i="1"/>
  <c r="P983" i="1"/>
  <c r="Q983" i="1"/>
  <c r="R983" i="1"/>
  <c r="N984" i="1"/>
  <c r="P984" i="1"/>
  <c r="Q984" i="1"/>
  <c r="R984" i="1"/>
  <c r="N985" i="1"/>
  <c r="P985" i="1"/>
  <c r="Q985" i="1"/>
  <c r="R985" i="1"/>
  <c r="N986" i="1"/>
  <c r="P986" i="1"/>
  <c r="Q986" i="1"/>
  <c r="R986" i="1"/>
  <c r="N987" i="1"/>
  <c r="P987" i="1"/>
  <c r="Q987" i="1"/>
  <c r="R987" i="1"/>
  <c r="N988" i="1"/>
  <c r="P988" i="1"/>
  <c r="Q988" i="1"/>
  <c r="R988" i="1"/>
  <c r="N989" i="1"/>
  <c r="P989" i="1"/>
  <c r="Q989" i="1"/>
  <c r="R989" i="1"/>
  <c r="N990" i="1"/>
  <c r="P990" i="1"/>
  <c r="Q990" i="1"/>
  <c r="R990" i="1"/>
  <c r="N991" i="1"/>
  <c r="P991" i="1"/>
  <c r="Q991" i="1"/>
  <c r="R991" i="1"/>
  <c r="N992" i="1"/>
  <c r="P992" i="1"/>
  <c r="Q992" i="1"/>
  <c r="R992" i="1"/>
  <c r="N993" i="1"/>
  <c r="P993" i="1"/>
  <c r="Q993" i="1"/>
  <c r="R993" i="1"/>
  <c r="N994" i="1"/>
  <c r="P994" i="1"/>
  <c r="Q994" i="1"/>
  <c r="R994" i="1"/>
  <c r="N995" i="1"/>
  <c r="P995" i="1"/>
  <c r="Q995" i="1"/>
  <c r="R995" i="1"/>
  <c r="N996" i="1"/>
  <c r="P996" i="1"/>
  <c r="Q996" i="1"/>
  <c r="R996" i="1"/>
  <c r="N997" i="1"/>
  <c r="P997" i="1"/>
  <c r="Q997" i="1"/>
  <c r="R997" i="1"/>
  <c r="N998" i="1"/>
  <c r="P998" i="1"/>
  <c r="Q998" i="1"/>
  <c r="R998" i="1"/>
  <c r="N999" i="1"/>
  <c r="P999" i="1"/>
  <c r="Q999" i="1"/>
  <c r="R999" i="1"/>
  <c r="N1000" i="1"/>
  <c r="P1000" i="1"/>
  <c r="Q1000" i="1"/>
  <c r="R1000" i="1"/>
  <c r="N1001" i="1"/>
  <c r="P1001" i="1"/>
  <c r="Q1001" i="1"/>
  <c r="R1001" i="1"/>
  <c r="N1002" i="1"/>
  <c r="P1002" i="1"/>
  <c r="Q1002" i="1"/>
  <c r="R1002" i="1"/>
  <c r="N1003" i="1"/>
  <c r="P1003" i="1"/>
  <c r="Q1003" i="1"/>
  <c r="R1003" i="1"/>
  <c r="N1004" i="1"/>
  <c r="P1004" i="1"/>
  <c r="Q1004" i="1"/>
  <c r="R1004" i="1"/>
  <c r="N1005" i="1"/>
  <c r="P1005" i="1"/>
  <c r="Q1005" i="1"/>
  <c r="R1005" i="1"/>
  <c r="N1006" i="1"/>
  <c r="P1006" i="1"/>
  <c r="Q1006" i="1"/>
  <c r="R1006" i="1"/>
  <c r="N1007" i="1"/>
  <c r="P1007" i="1"/>
  <c r="Q1007" i="1"/>
  <c r="R1007" i="1"/>
  <c r="N1008" i="1"/>
  <c r="P1008" i="1"/>
  <c r="Q1008" i="1"/>
  <c r="R1008" i="1"/>
  <c r="N1009" i="1"/>
  <c r="P1009" i="1"/>
  <c r="Q1009" i="1"/>
  <c r="R1009" i="1"/>
  <c r="N1010" i="1"/>
  <c r="P1010" i="1"/>
  <c r="Q1010" i="1"/>
  <c r="R1010" i="1"/>
  <c r="N1011" i="1"/>
  <c r="P1011" i="1"/>
  <c r="Q1011" i="1"/>
  <c r="R1011" i="1"/>
  <c r="N1012" i="1"/>
  <c r="P1012" i="1"/>
  <c r="Q1012" i="1"/>
  <c r="R1012" i="1"/>
  <c r="N1013" i="1"/>
  <c r="P1013" i="1"/>
  <c r="Q1013" i="1"/>
  <c r="R1013" i="1"/>
  <c r="N1014" i="1"/>
  <c r="P1014" i="1"/>
  <c r="Q1014" i="1"/>
  <c r="R1014" i="1"/>
  <c r="N1015" i="1"/>
  <c r="P1015" i="1"/>
  <c r="Q1015" i="1"/>
  <c r="R1015" i="1"/>
  <c r="N1016" i="1"/>
  <c r="P1016" i="1"/>
  <c r="Q1016" i="1"/>
  <c r="R1016" i="1"/>
  <c r="N1017" i="1"/>
  <c r="P1017" i="1"/>
  <c r="Q1017" i="1"/>
  <c r="R1017" i="1"/>
  <c r="N1018" i="1"/>
  <c r="P1018" i="1"/>
  <c r="Q1018" i="1"/>
  <c r="R1018" i="1"/>
  <c r="N1019" i="1"/>
  <c r="P1019" i="1"/>
  <c r="Q1019" i="1"/>
  <c r="R1019" i="1"/>
  <c r="N1020" i="1"/>
  <c r="P1020" i="1"/>
  <c r="Q1020" i="1"/>
  <c r="R1020" i="1"/>
  <c r="N1021" i="1"/>
  <c r="P1021" i="1"/>
  <c r="Q1021" i="1"/>
  <c r="R1021" i="1"/>
  <c r="N1022" i="1"/>
  <c r="P1022" i="1"/>
  <c r="Q1022" i="1"/>
  <c r="R1022" i="1"/>
  <c r="N1023" i="1"/>
  <c r="P1023" i="1"/>
  <c r="Q1023" i="1"/>
  <c r="R1023" i="1"/>
  <c r="N1024" i="1"/>
  <c r="P1024" i="1"/>
  <c r="Q1024" i="1"/>
  <c r="R1024" i="1"/>
  <c r="N1025" i="1"/>
  <c r="P1025" i="1"/>
  <c r="Q1025" i="1"/>
  <c r="R1025" i="1"/>
  <c r="N1026" i="1"/>
  <c r="P1026" i="1"/>
  <c r="Q1026" i="1"/>
  <c r="R1026" i="1"/>
  <c r="N1027" i="1"/>
  <c r="P1027" i="1"/>
  <c r="Q1027" i="1"/>
  <c r="R1027" i="1"/>
  <c r="N1028" i="1"/>
  <c r="P1028" i="1"/>
  <c r="Q1028" i="1"/>
  <c r="R1028" i="1"/>
  <c r="N1029" i="1"/>
  <c r="P1029" i="1"/>
  <c r="Q1029" i="1"/>
  <c r="R1029" i="1"/>
  <c r="N1030" i="1"/>
  <c r="P1030" i="1"/>
  <c r="Q1030" i="1"/>
  <c r="R1030" i="1"/>
  <c r="N1031" i="1"/>
  <c r="P1031" i="1"/>
  <c r="Q1031" i="1"/>
  <c r="R1031" i="1"/>
  <c r="N1032" i="1"/>
  <c r="P1032" i="1"/>
  <c r="Q1032" i="1"/>
  <c r="R1032" i="1"/>
  <c r="N1033" i="1"/>
  <c r="P1033" i="1"/>
  <c r="Q1033" i="1"/>
  <c r="R1033" i="1"/>
  <c r="N1034" i="1"/>
  <c r="P1034" i="1"/>
  <c r="Q1034" i="1"/>
  <c r="R1034" i="1"/>
  <c r="N1035" i="1"/>
  <c r="P1035" i="1"/>
  <c r="Q1035" i="1"/>
  <c r="R1035" i="1"/>
  <c r="N1036" i="1"/>
  <c r="P1036" i="1"/>
  <c r="Q1036" i="1"/>
  <c r="R1036" i="1"/>
  <c r="N1037" i="1"/>
  <c r="P1037" i="1"/>
  <c r="Q1037" i="1"/>
  <c r="R1037" i="1"/>
  <c r="N1038" i="1"/>
  <c r="P1038" i="1"/>
  <c r="Q1038" i="1"/>
  <c r="R1038" i="1"/>
  <c r="N1039" i="1"/>
  <c r="P1039" i="1"/>
  <c r="Q1039" i="1"/>
  <c r="R1039" i="1"/>
  <c r="N1040" i="1"/>
  <c r="P1040" i="1"/>
  <c r="Q1040" i="1"/>
  <c r="R1040" i="1"/>
  <c r="N1041" i="1"/>
  <c r="P1041" i="1"/>
  <c r="Q1041" i="1"/>
  <c r="R1041" i="1"/>
  <c r="N1042" i="1"/>
  <c r="P1042" i="1"/>
  <c r="Q1042" i="1"/>
  <c r="R1042" i="1"/>
  <c r="N1043" i="1"/>
  <c r="P1043" i="1"/>
  <c r="Q1043" i="1"/>
  <c r="R1043" i="1"/>
  <c r="N1044" i="1"/>
  <c r="P1044" i="1"/>
  <c r="Q1044" i="1"/>
  <c r="R1044" i="1"/>
  <c r="N1045" i="1"/>
  <c r="P1045" i="1"/>
  <c r="Q1045" i="1"/>
  <c r="R1045" i="1"/>
  <c r="N1046" i="1"/>
  <c r="P1046" i="1"/>
  <c r="Q1046" i="1"/>
  <c r="R1046" i="1"/>
  <c r="N1047" i="1"/>
  <c r="P1047" i="1"/>
  <c r="Q1047" i="1"/>
  <c r="R1047" i="1"/>
  <c r="N1048" i="1"/>
  <c r="P1048" i="1"/>
  <c r="Q1048" i="1"/>
  <c r="R1048" i="1"/>
  <c r="N1049" i="1"/>
  <c r="P1049" i="1"/>
  <c r="Q1049" i="1"/>
  <c r="R1049" i="1"/>
  <c r="N1050" i="1"/>
  <c r="P1050" i="1"/>
  <c r="Q1050" i="1"/>
  <c r="R1050" i="1"/>
  <c r="N1051" i="1"/>
  <c r="P1051" i="1"/>
  <c r="Q1051" i="1"/>
  <c r="R1051" i="1"/>
  <c r="N1052" i="1"/>
  <c r="P1052" i="1"/>
  <c r="Q1052" i="1"/>
  <c r="R1052" i="1"/>
  <c r="N1053" i="1"/>
  <c r="P1053" i="1"/>
  <c r="Q1053" i="1"/>
  <c r="R1053" i="1"/>
  <c r="N1054" i="1"/>
  <c r="P1054" i="1"/>
  <c r="Q1054" i="1"/>
  <c r="R1054" i="1"/>
  <c r="N1055" i="1"/>
  <c r="P1055" i="1"/>
  <c r="Q1055" i="1"/>
  <c r="R1055" i="1"/>
  <c r="N1056" i="1"/>
  <c r="P1056" i="1"/>
  <c r="Q1056" i="1"/>
  <c r="R1056" i="1"/>
  <c r="N1057" i="1"/>
  <c r="P1057" i="1"/>
  <c r="Q1057" i="1"/>
  <c r="R1057" i="1"/>
  <c r="N1058" i="1"/>
  <c r="P1058" i="1"/>
  <c r="Q1058" i="1"/>
  <c r="R1058" i="1"/>
  <c r="N1059" i="1"/>
  <c r="P1059" i="1"/>
  <c r="Q1059" i="1"/>
  <c r="R1059" i="1"/>
  <c r="N1060" i="1"/>
  <c r="P1060" i="1"/>
  <c r="Q1060" i="1"/>
  <c r="R1060" i="1"/>
  <c r="N1061" i="1"/>
  <c r="P1061" i="1"/>
  <c r="Q1061" i="1"/>
  <c r="R1061" i="1"/>
  <c r="N1062" i="1"/>
  <c r="P1062" i="1"/>
  <c r="Q1062" i="1"/>
  <c r="R1062" i="1"/>
  <c r="N1063" i="1"/>
  <c r="P1063" i="1"/>
  <c r="Q1063" i="1"/>
  <c r="R1063" i="1"/>
  <c r="N1064" i="1"/>
  <c r="P1064" i="1"/>
  <c r="Q1064" i="1"/>
  <c r="R1064" i="1"/>
  <c r="N1065" i="1"/>
  <c r="P1065" i="1"/>
  <c r="Q1065" i="1"/>
  <c r="R1065" i="1"/>
  <c r="N1066" i="1"/>
  <c r="P1066" i="1"/>
  <c r="Q1066" i="1"/>
  <c r="R1066" i="1"/>
  <c r="N1067" i="1"/>
  <c r="P1067" i="1"/>
  <c r="Q1067" i="1"/>
  <c r="R1067" i="1"/>
  <c r="N1068" i="1"/>
  <c r="P1068" i="1"/>
  <c r="Q1068" i="1"/>
  <c r="R1068" i="1"/>
  <c r="N1069" i="1"/>
  <c r="P1069" i="1"/>
  <c r="Q1069" i="1"/>
  <c r="R1069" i="1"/>
  <c r="N1070" i="1"/>
  <c r="P1070" i="1"/>
  <c r="Q1070" i="1"/>
  <c r="R1070" i="1"/>
  <c r="N1071" i="1"/>
  <c r="P1071" i="1"/>
  <c r="Q1071" i="1"/>
  <c r="R1071" i="1"/>
  <c r="N1072" i="1"/>
  <c r="P1072" i="1"/>
  <c r="Q1072" i="1"/>
  <c r="R1072" i="1"/>
  <c r="N1073" i="1"/>
  <c r="P1073" i="1"/>
  <c r="Q1073" i="1"/>
  <c r="R1073" i="1"/>
  <c r="N1074" i="1"/>
  <c r="P1074" i="1"/>
  <c r="Q1074" i="1"/>
  <c r="R1074" i="1"/>
  <c r="N1075" i="1"/>
  <c r="P1075" i="1"/>
  <c r="Q1075" i="1"/>
  <c r="R1075" i="1"/>
  <c r="N1076" i="1"/>
  <c r="P1076" i="1"/>
  <c r="Q1076" i="1"/>
  <c r="R1076" i="1"/>
  <c r="N1077" i="1"/>
  <c r="P1077" i="1"/>
  <c r="Q1077" i="1"/>
  <c r="R1077" i="1"/>
  <c r="N1078" i="1"/>
  <c r="P1078" i="1"/>
  <c r="Q1078" i="1"/>
  <c r="R1078" i="1"/>
  <c r="N1079" i="1"/>
  <c r="P1079" i="1"/>
  <c r="Q1079" i="1"/>
  <c r="R1079" i="1"/>
  <c r="N1080" i="1"/>
  <c r="P1080" i="1"/>
  <c r="Q1080" i="1"/>
  <c r="R1080" i="1"/>
  <c r="N1081" i="1"/>
  <c r="P1081" i="1"/>
  <c r="Q1081" i="1"/>
  <c r="R1081" i="1"/>
  <c r="N1082" i="1"/>
  <c r="P1082" i="1"/>
  <c r="Q1082" i="1"/>
  <c r="R1082" i="1"/>
  <c r="N1083" i="1"/>
  <c r="P1083" i="1"/>
  <c r="Q1083" i="1"/>
  <c r="R1083" i="1"/>
  <c r="N1084" i="1"/>
  <c r="P1084" i="1"/>
  <c r="Q1084" i="1"/>
  <c r="R1084" i="1"/>
  <c r="N1085" i="1"/>
  <c r="P1085" i="1"/>
  <c r="Q1085" i="1"/>
  <c r="R1085" i="1"/>
  <c r="N1086" i="1"/>
  <c r="P1086" i="1"/>
  <c r="Q1086" i="1"/>
  <c r="R1086" i="1"/>
  <c r="N1087" i="1"/>
  <c r="P1087" i="1"/>
  <c r="Q1087" i="1"/>
  <c r="R1087" i="1"/>
  <c r="N1088" i="1"/>
  <c r="P1088" i="1"/>
  <c r="Q1088" i="1"/>
  <c r="R1088" i="1"/>
  <c r="N1089" i="1"/>
  <c r="P1089" i="1"/>
  <c r="Q1089" i="1"/>
  <c r="R1089" i="1"/>
  <c r="N1090" i="1"/>
  <c r="P1090" i="1"/>
  <c r="Q1090" i="1"/>
  <c r="R1090" i="1"/>
  <c r="N1091" i="1"/>
  <c r="P1091" i="1"/>
  <c r="Q1091" i="1"/>
  <c r="R1091" i="1"/>
  <c r="N1092" i="1"/>
  <c r="P1092" i="1"/>
  <c r="Q1092" i="1"/>
  <c r="R1092" i="1"/>
  <c r="N1093" i="1"/>
  <c r="P1093" i="1"/>
  <c r="Q1093" i="1"/>
  <c r="R1093" i="1"/>
  <c r="N1094" i="1"/>
  <c r="P1094" i="1"/>
  <c r="Q1094" i="1"/>
  <c r="R1094" i="1"/>
  <c r="N1095" i="1"/>
  <c r="P1095" i="1"/>
  <c r="Q1095" i="1"/>
  <c r="R1095" i="1"/>
  <c r="N1096" i="1"/>
  <c r="P1096" i="1"/>
  <c r="Q1096" i="1"/>
  <c r="R1096" i="1"/>
  <c r="N1097" i="1"/>
  <c r="P1097" i="1"/>
  <c r="Q1097" i="1"/>
  <c r="R1097" i="1"/>
  <c r="N1098" i="1"/>
  <c r="P1098" i="1"/>
  <c r="Q1098" i="1"/>
  <c r="R1098" i="1"/>
  <c r="N1099" i="1"/>
  <c r="P1099" i="1"/>
  <c r="Q1099" i="1"/>
  <c r="R1099" i="1"/>
  <c r="N1100" i="1"/>
  <c r="P1100" i="1"/>
  <c r="Q1100" i="1"/>
  <c r="R1100" i="1"/>
  <c r="N1101" i="1"/>
  <c r="P1101" i="1"/>
  <c r="Q1101" i="1"/>
  <c r="R1101" i="1"/>
  <c r="N1102" i="1"/>
  <c r="P1102" i="1"/>
  <c r="Q1102" i="1"/>
  <c r="R1102" i="1"/>
  <c r="N1103" i="1"/>
  <c r="P1103" i="1"/>
  <c r="Q1103" i="1"/>
  <c r="R1103" i="1"/>
  <c r="N1104" i="1"/>
  <c r="P1104" i="1"/>
  <c r="Q1104" i="1"/>
  <c r="R1104" i="1"/>
  <c r="N1105" i="1"/>
  <c r="P1105" i="1"/>
  <c r="Q1105" i="1"/>
  <c r="R1105" i="1"/>
  <c r="N1106" i="1"/>
  <c r="P1106" i="1"/>
  <c r="Q1106" i="1"/>
  <c r="R1106" i="1"/>
  <c r="N1107" i="1"/>
  <c r="P1107" i="1"/>
  <c r="Q1107" i="1"/>
  <c r="R1107" i="1"/>
  <c r="N1108" i="1"/>
  <c r="P1108" i="1"/>
  <c r="Q1108" i="1"/>
  <c r="R1108" i="1"/>
  <c r="N1109" i="1"/>
  <c r="P1109" i="1"/>
  <c r="Q1109" i="1"/>
  <c r="R1109" i="1"/>
  <c r="N1110" i="1"/>
  <c r="P1110" i="1"/>
  <c r="Q1110" i="1"/>
  <c r="R1110" i="1"/>
  <c r="N1111" i="1"/>
  <c r="P1111" i="1"/>
  <c r="Q1111" i="1"/>
  <c r="R1111" i="1"/>
  <c r="N1112" i="1"/>
  <c r="P1112" i="1"/>
  <c r="Q1112" i="1"/>
  <c r="R1112" i="1"/>
  <c r="N1113" i="1"/>
  <c r="P1113" i="1"/>
  <c r="Q1113" i="1"/>
  <c r="R1113" i="1"/>
  <c r="N1114" i="1"/>
  <c r="P1114" i="1"/>
  <c r="Q1114" i="1"/>
  <c r="R1114" i="1"/>
  <c r="N1115" i="1"/>
  <c r="P1115" i="1"/>
  <c r="Q1115" i="1"/>
  <c r="R1115" i="1"/>
  <c r="N1116" i="1"/>
  <c r="P1116" i="1"/>
  <c r="Q1116" i="1"/>
  <c r="R1116" i="1"/>
  <c r="N1117" i="1"/>
  <c r="P1117" i="1"/>
  <c r="Q1117" i="1"/>
  <c r="R1117" i="1"/>
  <c r="N1118" i="1"/>
  <c r="P1118" i="1"/>
  <c r="Q1118" i="1"/>
  <c r="R1118" i="1"/>
  <c r="N1119" i="1"/>
  <c r="P1119" i="1"/>
  <c r="Q1119" i="1"/>
  <c r="R1119" i="1"/>
  <c r="N1120" i="1"/>
  <c r="P1120" i="1"/>
  <c r="Q1120" i="1"/>
  <c r="R1120" i="1"/>
  <c r="N1121" i="1"/>
  <c r="P1121" i="1"/>
  <c r="Q1121" i="1"/>
  <c r="R1121" i="1"/>
  <c r="N1122" i="1"/>
  <c r="P1122" i="1"/>
  <c r="Q1122" i="1"/>
  <c r="R1122" i="1"/>
  <c r="N1123" i="1"/>
  <c r="P1123" i="1"/>
  <c r="Q1123" i="1"/>
  <c r="R1123" i="1"/>
  <c r="N1124" i="1"/>
  <c r="P1124" i="1"/>
  <c r="Q1124" i="1"/>
  <c r="R1124" i="1"/>
  <c r="N1125" i="1"/>
  <c r="P1125" i="1"/>
  <c r="Q1125" i="1"/>
  <c r="R1125" i="1"/>
  <c r="N1126" i="1"/>
  <c r="P1126" i="1"/>
  <c r="Q1126" i="1"/>
  <c r="R1126" i="1"/>
  <c r="N1127" i="1"/>
  <c r="P1127" i="1"/>
  <c r="Q1127" i="1"/>
  <c r="R1127" i="1"/>
  <c r="N1128" i="1"/>
  <c r="P1128" i="1"/>
  <c r="Q1128" i="1"/>
  <c r="R1128" i="1"/>
  <c r="N1129" i="1"/>
  <c r="P1129" i="1"/>
  <c r="Q1129" i="1"/>
  <c r="R1129" i="1"/>
  <c r="N1130" i="1"/>
  <c r="P1130" i="1"/>
  <c r="Q1130" i="1"/>
  <c r="R1130" i="1"/>
  <c r="N1131" i="1"/>
  <c r="P1131" i="1"/>
  <c r="Q1131" i="1"/>
  <c r="R1131" i="1"/>
  <c r="N1132" i="1"/>
  <c r="P1132" i="1"/>
  <c r="Q1132" i="1"/>
  <c r="R1132" i="1"/>
  <c r="N1133" i="1"/>
  <c r="P1133" i="1"/>
  <c r="Q1133" i="1"/>
  <c r="R1133" i="1"/>
  <c r="N1134" i="1"/>
  <c r="P1134" i="1"/>
  <c r="Q1134" i="1"/>
  <c r="R1134" i="1"/>
  <c r="N1135" i="1"/>
  <c r="P1135" i="1"/>
  <c r="Q1135" i="1"/>
  <c r="R1135" i="1"/>
  <c r="N1136" i="1"/>
  <c r="P1136" i="1"/>
  <c r="Q1136" i="1"/>
  <c r="R1136" i="1"/>
  <c r="N1137" i="1"/>
  <c r="P1137" i="1"/>
  <c r="Q1137" i="1"/>
  <c r="R1137" i="1"/>
  <c r="N1138" i="1"/>
  <c r="P1138" i="1"/>
  <c r="Q1138" i="1"/>
  <c r="R1138" i="1"/>
  <c r="N1139" i="1"/>
  <c r="P1139" i="1"/>
  <c r="Q1139" i="1"/>
  <c r="R1139" i="1"/>
  <c r="N1140" i="1"/>
  <c r="P1140" i="1"/>
  <c r="Q1140" i="1"/>
  <c r="R1140" i="1"/>
  <c r="N1141" i="1"/>
  <c r="P1141" i="1"/>
  <c r="Q1141" i="1"/>
  <c r="R1141" i="1"/>
  <c r="N1142" i="1"/>
  <c r="P1142" i="1"/>
  <c r="Q1142" i="1"/>
  <c r="R1142" i="1"/>
  <c r="N1143" i="1"/>
  <c r="P1143" i="1"/>
  <c r="Q1143" i="1"/>
  <c r="R1143" i="1"/>
  <c r="N1144" i="1"/>
  <c r="P1144" i="1"/>
  <c r="Q1144" i="1"/>
  <c r="R1144" i="1"/>
  <c r="N1145" i="1"/>
  <c r="P1145" i="1"/>
  <c r="Q1145" i="1"/>
  <c r="R1145" i="1"/>
  <c r="N1146" i="1"/>
  <c r="P1146" i="1"/>
  <c r="Q1146" i="1"/>
  <c r="R1146" i="1"/>
  <c r="N1147" i="1"/>
  <c r="P1147" i="1"/>
  <c r="Q1147" i="1"/>
  <c r="R1147" i="1"/>
  <c r="N1148" i="1"/>
  <c r="P1148" i="1"/>
  <c r="Q1148" i="1"/>
  <c r="R1148" i="1"/>
  <c r="N1149" i="1"/>
  <c r="P1149" i="1"/>
  <c r="Q1149" i="1"/>
  <c r="R1149" i="1"/>
  <c r="N1150" i="1"/>
  <c r="P1150" i="1"/>
  <c r="Q1150" i="1"/>
  <c r="R1150" i="1"/>
  <c r="N1151" i="1"/>
  <c r="P1151" i="1"/>
  <c r="Q1151" i="1"/>
  <c r="R1151" i="1"/>
  <c r="N1152" i="1"/>
  <c r="P1152" i="1"/>
  <c r="Q1152" i="1"/>
  <c r="R1152" i="1"/>
  <c r="N1153" i="1"/>
  <c r="P1153" i="1"/>
  <c r="Q1153" i="1"/>
  <c r="R1153" i="1"/>
  <c r="N1154" i="1"/>
  <c r="P1154" i="1"/>
  <c r="Q1154" i="1"/>
  <c r="R1154" i="1"/>
  <c r="N1155" i="1"/>
  <c r="P1155" i="1"/>
  <c r="Q1155" i="1"/>
  <c r="R1155" i="1"/>
  <c r="N1156" i="1"/>
  <c r="P1156" i="1"/>
  <c r="Q1156" i="1"/>
  <c r="R1156" i="1"/>
  <c r="N1157" i="1"/>
  <c r="P1157" i="1"/>
  <c r="Q1157" i="1"/>
  <c r="R1157" i="1"/>
  <c r="N1158" i="1"/>
  <c r="P1158" i="1"/>
  <c r="Q1158" i="1"/>
  <c r="R1158" i="1"/>
  <c r="N1159" i="1"/>
  <c r="P1159" i="1"/>
  <c r="Q1159" i="1"/>
  <c r="R1159" i="1"/>
  <c r="N1160" i="1"/>
  <c r="P1160" i="1"/>
  <c r="Q1160" i="1"/>
  <c r="R1160" i="1"/>
  <c r="N1161" i="1"/>
  <c r="P1161" i="1"/>
  <c r="Q1161" i="1"/>
  <c r="R1161" i="1"/>
  <c r="N1162" i="1"/>
  <c r="P1162" i="1"/>
  <c r="Q1162" i="1"/>
  <c r="R1162" i="1"/>
  <c r="N1163" i="1"/>
  <c r="P1163" i="1"/>
  <c r="Q1163" i="1"/>
  <c r="R1163" i="1"/>
  <c r="N1164" i="1"/>
  <c r="P1164" i="1"/>
  <c r="Q1164" i="1"/>
  <c r="R1164" i="1"/>
  <c r="N1165" i="1"/>
  <c r="P1165" i="1"/>
  <c r="Q1165" i="1"/>
  <c r="R1165" i="1"/>
  <c r="N1166" i="1"/>
  <c r="P1166" i="1"/>
  <c r="Q1166" i="1"/>
  <c r="R1166" i="1"/>
  <c r="N1167" i="1"/>
  <c r="P1167" i="1"/>
  <c r="Q1167" i="1"/>
  <c r="R1167" i="1"/>
  <c r="N1168" i="1"/>
  <c r="P1168" i="1"/>
  <c r="Q1168" i="1"/>
  <c r="R1168" i="1"/>
  <c r="N1169" i="1"/>
  <c r="P1169" i="1"/>
  <c r="Q1169" i="1"/>
  <c r="R1169" i="1"/>
  <c r="N1170" i="1"/>
  <c r="P1170" i="1"/>
  <c r="Q1170" i="1"/>
  <c r="R1170" i="1"/>
  <c r="N1171" i="1"/>
  <c r="P1171" i="1"/>
  <c r="Q1171" i="1"/>
  <c r="R1171" i="1"/>
  <c r="N1172" i="1"/>
  <c r="P1172" i="1"/>
  <c r="Q1172" i="1"/>
  <c r="R1172" i="1"/>
  <c r="N1173" i="1"/>
  <c r="P1173" i="1"/>
  <c r="Q1173" i="1"/>
  <c r="R1173" i="1"/>
  <c r="N1174" i="1"/>
  <c r="P1174" i="1"/>
  <c r="Q1174" i="1"/>
  <c r="R1174" i="1"/>
  <c r="N1175" i="1"/>
  <c r="P1175" i="1"/>
  <c r="Q1175" i="1"/>
  <c r="R1175" i="1"/>
  <c r="N1176" i="1"/>
  <c r="P1176" i="1"/>
  <c r="Q1176" i="1"/>
  <c r="R1176" i="1"/>
  <c r="N1177" i="1"/>
  <c r="P1177" i="1"/>
  <c r="Q1177" i="1"/>
  <c r="R1177" i="1"/>
  <c r="N1178" i="1"/>
  <c r="P1178" i="1"/>
  <c r="Q1178" i="1"/>
  <c r="R1178" i="1"/>
  <c r="N1179" i="1"/>
  <c r="P1179" i="1"/>
  <c r="Q1179" i="1"/>
  <c r="R1179" i="1"/>
  <c r="N1180" i="1"/>
  <c r="P1180" i="1"/>
  <c r="Q1180" i="1"/>
  <c r="R1180" i="1"/>
  <c r="N1181" i="1"/>
  <c r="P1181" i="1"/>
  <c r="Q1181" i="1"/>
  <c r="R1181" i="1"/>
  <c r="N1182" i="1"/>
  <c r="P1182" i="1"/>
  <c r="Q1182" i="1"/>
  <c r="R1182" i="1"/>
  <c r="N1183" i="1"/>
  <c r="P1183" i="1"/>
  <c r="Q1183" i="1"/>
  <c r="R1183" i="1"/>
  <c r="N1184" i="1"/>
  <c r="P1184" i="1"/>
  <c r="Q1184" i="1"/>
  <c r="R1184" i="1"/>
  <c r="N1185" i="1"/>
  <c r="P1185" i="1"/>
  <c r="Q1185" i="1"/>
  <c r="R1185" i="1"/>
  <c r="N1186" i="1"/>
  <c r="P1186" i="1"/>
  <c r="Q1186" i="1"/>
  <c r="R1186" i="1"/>
  <c r="N1187" i="1"/>
  <c r="P1187" i="1"/>
  <c r="Q1187" i="1"/>
  <c r="R1187" i="1"/>
  <c r="N1188" i="1"/>
  <c r="P1188" i="1"/>
  <c r="Q1188" i="1"/>
  <c r="R1188" i="1"/>
  <c r="N1189" i="1"/>
  <c r="P1189" i="1"/>
  <c r="Q1189" i="1"/>
  <c r="R1189" i="1"/>
  <c r="N1190" i="1"/>
  <c r="P1190" i="1"/>
  <c r="Q1190" i="1"/>
  <c r="R1190" i="1"/>
  <c r="N1191" i="1"/>
  <c r="P1191" i="1"/>
  <c r="Q1191" i="1"/>
  <c r="R1191" i="1"/>
  <c r="N1192" i="1"/>
  <c r="P1192" i="1"/>
  <c r="Q1192" i="1"/>
  <c r="R1192" i="1"/>
  <c r="N1193" i="1"/>
  <c r="P1193" i="1"/>
  <c r="Q1193" i="1"/>
  <c r="R1193" i="1"/>
  <c r="N1194" i="1"/>
  <c r="P1194" i="1"/>
  <c r="Q1194" i="1"/>
  <c r="R1194" i="1"/>
  <c r="N1195" i="1"/>
  <c r="P1195" i="1"/>
  <c r="Q1195" i="1"/>
  <c r="R1195" i="1"/>
  <c r="N1196" i="1"/>
  <c r="P1196" i="1"/>
  <c r="Q1196" i="1"/>
  <c r="R1196" i="1"/>
  <c r="N1197" i="1"/>
  <c r="P1197" i="1"/>
  <c r="Q1197" i="1"/>
  <c r="R1197" i="1"/>
  <c r="N1198" i="1"/>
  <c r="P1198" i="1"/>
  <c r="Q1198" i="1"/>
  <c r="R1198" i="1"/>
  <c r="N1199" i="1"/>
  <c r="P1199" i="1"/>
  <c r="Q1199" i="1"/>
  <c r="R1199" i="1"/>
  <c r="N1200" i="1"/>
  <c r="P1200" i="1"/>
  <c r="Q1200" i="1"/>
  <c r="R1200" i="1"/>
  <c r="N1201" i="1"/>
  <c r="P1201" i="1"/>
  <c r="Q1201" i="1"/>
  <c r="R1201" i="1"/>
  <c r="N1202" i="1"/>
  <c r="P1202" i="1"/>
  <c r="Q1202" i="1"/>
  <c r="R1202" i="1"/>
  <c r="N1203" i="1"/>
  <c r="P1203" i="1"/>
  <c r="Q1203" i="1"/>
  <c r="R1203" i="1"/>
  <c r="N1204" i="1"/>
  <c r="P1204" i="1"/>
  <c r="Q1204" i="1"/>
  <c r="R1204" i="1"/>
  <c r="N1205" i="1"/>
  <c r="P1205" i="1"/>
  <c r="Q1205" i="1"/>
  <c r="R1205" i="1"/>
  <c r="N1206" i="1"/>
  <c r="P1206" i="1"/>
  <c r="Q1206" i="1"/>
  <c r="R1206" i="1"/>
  <c r="N1207" i="1"/>
  <c r="P1207" i="1"/>
  <c r="Q1207" i="1"/>
  <c r="R1207" i="1"/>
  <c r="N1208" i="1"/>
  <c r="P1208" i="1"/>
  <c r="Q1208" i="1"/>
  <c r="R1208" i="1"/>
  <c r="N1209" i="1"/>
  <c r="P1209" i="1"/>
  <c r="Q1209" i="1"/>
  <c r="R1209" i="1"/>
  <c r="N1210" i="1"/>
  <c r="P1210" i="1"/>
  <c r="Q1210" i="1"/>
  <c r="R1210" i="1"/>
  <c r="N1211" i="1"/>
  <c r="P1211" i="1"/>
  <c r="Q1211" i="1"/>
  <c r="R1211" i="1"/>
  <c r="N1212" i="1"/>
  <c r="P1212" i="1"/>
  <c r="Q1212" i="1"/>
  <c r="R1212" i="1"/>
  <c r="N1213" i="1"/>
  <c r="P1213" i="1"/>
  <c r="Q1213" i="1"/>
  <c r="R1213" i="1"/>
  <c r="N1214" i="1"/>
  <c r="P1214" i="1"/>
  <c r="Q1214" i="1"/>
  <c r="R1214" i="1"/>
  <c r="N1215" i="1"/>
  <c r="P1215" i="1"/>
  <c r="Q1215" i="1"/>
  <c r="R1215" i="1"/>
  <c r="N1216" i="1"/>
  <c r="P1216" i="1"/>
  <c r="Q1216" i="1"/>
  <c r="R1216" i="1"/>
  <c r="N1217" i="1"/>
  <c r="P1217" i="1"/>
  <c r="Q1217" i="1"/>
  <c r="R1217" i="1"/>
  <c r="N1218" i="1"/>
  <c r="P1218" i="1"/>
  <c r="Q1218" i="1"/>
  <c r="R1218" i="1"/>
  <c r="N1219" i="1"/>
  <c r="P1219" i="1"/>
  <c r="Q1219" i="1"/>
  <c r="R1219" i="1"/>
  <c r="N1220" i="1"/>
  <c r="P1220" i="1"/>
  <c r="Q1220" i="1"/>
  <c r="R1220" i="1"/>
  <c r="N1221" i="1"/>
  <c r="P1221" i="1"/>
  <c r="Q1221" i="1"/>
  <c r="R1221" i="1"/>
  <c r="N1222" i="1"/>
  <c r="P1222" i="1"/>
  <c r="Q1222" i="1"/>
  <c r="R1222" i="1"/>
  <c r="N1223" i="1"/>
  <c r="P1223" i="1"/>
  <c r="Q1223" i="1"/>
  <c r="R1223" i="1"/>
  <c r="N1224" i="1"/>
  <c r="P1224" i="1"/>
  <c r="Q1224" i="1"/>
  <c r="R1224" i="1"/>
  <c r="N1225" i="1"/>
  <c r="P1225" i="1"/>
  <c r="Q1225" i="1"/>
  <c r="R1225" i="1"/>
  <c r="N1226" i="1"/>
  <c r="P1226" i="1"/>
  <c r="Q1226" i="1"/>
  <c r="R1226" i="1"/>
  <c r="N1227" i="1"/>
  <c r="P1227" i="1"/>
  <c r="Q1227" i="1"/>
  <c r="R1227" i="1"/>
  <c r="N1228" i="1"/>
  <c r="P1228" i="1"/>
  <c r="Q1228" i="1"/>
  <c r="R1228" i="1"/>
  <c r="N1229" i="1"/>
  <c r="P1229" i="1"/>
  <c r="Q1229" i="1"/>
  <c r="R1229" i="1"/>
  <c r="N1230" i="1"/>
  <c r="P1230" i="1"/>
  <c r="Q1230" i="1"/>
  <c r="R1230" i="1"/>
  <c r="N1231" i="1"/>
  <c r="P1231" i="1"/>
  <c r="Q1231" i="1"/>
  <c r="R1231" i="1"/>
  <c r="N1232" i="1"/>
  <c r="P1232" i="1"/>
  <c r="Q1232" i="1"/>
  <c r="R1232" i="1"/>
  <c r="N1233" i="1"/>
  <c r="P1233" i="1"/>
  <c r="Q1233" i="1"/>
  <c r="R1233" i="1"/>
  <c r="N1234" i="1"/>
  <c r="P1234" i="1"/>
  <c r="Q1234" i="1"/>
  <c r="R1234" i="1"/>
  <c r="N1235" i="1"/>
  <c r="P1235" i="1"/>
  <c r="Q1235" i="1"/>
  <c r="R1235" i="1"/>
  <c r="N1236" i="1"/>
  <c r="P1236" i="1"/>
  <c r="Q1236" i="1"/>
  <c r="R1236" i="1"/>
  <c r="N1237" i="1"/>
  <c r="P1237" i="1"/>
  <c r="Q1237" i="1"/>
  <c r="R1237" i="1"/>
  <c r="N1238" i="1"/>
  <c r="P1238" i="1"/>
  <c r="Q1238" i="1"/>
  <c r="R1238" i="1"/>
  <c r="N1239" i="1"/>
  <c r="P1239" i="1"/>
  <c r="Q1239" i="1"/>
  <c r="R1239" i="1"/>
  <c r="N1240" i="1"/>
  <c r="P1240" i="1"/>
  <c r="Q1240" i="1"/>
  <c r="R1240" i="1"/>
  <c r="N1241" i="1"/>
  <c r="P1241" i="1"/>
  <c r="Q1241" i="1"/>
  <c r="R1241" i="1"/>
  <c r="N1242" i="1"/>
  <c r="P1242" i="1"/>
  <c r="Q1242" i="1"/>
  <c r="R1242" i="1"/>
  <c r="N1243" i="1"/>
  <c r="P1243" i="1"/>
  <c r="Q1243" i="1"/>
  <c r="R1243" i="1"/>
  <c r="N1244" i="1"/>
  <c r="P1244" i="1"/>
  <c r="Q1244" i="1"/>
  <c r="R1244" i="1"/>
  <c r="N1245" i="1"/>
  <c r="P1245" i="1"/>
  <c r="Q1245" i="1"/>
  <c r="R1245" i="1"/>
  <c r="N1246" i="1"/>
  <c r="P1246" i="1"/>
  <c r="Q1246" i="1"/>
  <c r="R1246" i="1"/>
  <c r="N1247" i="1"/>
  <c r="P1247" i="1"/>
  <c r="Q1247" i="1"/>
  <c r="R1247" i="1"/>
  <c r="N1248" i="1"/>
  <c r="P1248" i="1"/>
  <c r="Q1248" i="1"/>
  <c r="R1248" i="1"/>
  <c r="N1249" i="1"/>
  <c r="P1249" i="1"/>
  <c r="Q1249" i="1"/>
  <c r="R1249" i="1"/>
  <c r="N1250" i="1"/>
  <c r="P1250" i="1"/>
  <c r="Q1250" i="1"/>
  <c r="R1250" i="1"/>
  <c r="N1251" i="1"/>
  <c r="P1251" i="1"/>
  <c r="Q1251" i="1"/>
  <c r="R1251" i="1"/>
  <c r="N1252" i="1"/>
  <c r="P1252" i="1"/>
  <c r="Q1252" i="1"/>
  <c r="R1252" i="1"/>
  <c r="N1253" i="1"/>
  <c r="P1253" i="1"/>
  <c r="Q1253" i="1"/>
  <c r="R1253" i="1"/>
  <c r="N1254" i="1"/>
  <c r="P1254" i="1"/>
  <c r="Q1254" i="1"/>
  <c r="R1254" i="1"/>
  <c r="N1255" i="1"/>
  <c r="P1255" i="1"/>
  <c r="Q1255" i="1"/>
  <c r="R1255" i="1"/>
  <c r="N1256" i="1"/>
  <c r="P1256" i="1"/>
  <c r="Q1256" i="1"/>
  <c r="R1256" i="1"/>
  <c r="N1257" i="1"/>
  <c r="P1257" i="1"/>
  <c r="Q1257" i="1"/>
  <c r="R1257" i="1"/>
  <c r="N1258" i="1"/>
  <c r="P1258" i="1"/>
  <c r="Q1258" i="1"/>
  <c r="R1258" i="1"/>
  <c r="N1259" i="1"/>
  <c r="P1259" i="1"/>
  <c r="Q1259" i="1"/>
  <c r="R1259" i="1"/>
  <c r="N1260" i="1"/>
  <c r="P1260" i="1"/>
  <c r="Q1260" i="1"/>
  <c r="R1260" i="1"/>
  <c r="N1261" i="1"/>
  <c r="P1261" i="1"/>
  <c r="Q1261" i="1"/>
  <c r="R1261" i="1"/>
  <c r="N1262" i="1"/>
  <c r="P1262" i="1"/>
  <c r="Q1262" i="1"/>
  <c r="R1262" i="1"/>
  <c r="N1263" i="1"/>
  <c r="P1263" i="1"/>
  <c r="Q1263" i="1"/>
  <c r="R1263" i="1"/>
  <c r="N1264" i="1"/>
  <c r="P1264" i="1"/>
  <c r="Q1264" i="1"/>
  <c r="R1264" i="1"/>
  <c r="N1265" i="1"/>
  <c r="P1265" i="1"/>
  <c r="Q1265" i="1"/>
  <c r="R1265" i="1"/>
  <c r="N1266" i="1"/>
  <c r="P1266" i="1"/>
  <c r="Q1266" i="1"/>
  <c r="R1266" i="1"/>
  <c r="N1267" i="1"/>
  <c r="P1267" i="1"/>
  <c r="Q1267" i="1"/>
  <c r="R1267" i="1"/>
  <c r="N1268" i="1"/>
  <c r="P1268" i="1"/>
  <c r="Q1268" i="1"/>
  <c r="R1268" i="1"/>
  <c r="N1269" i="1"/>
  <c r="P1269" i="1"/>
  <c r="Q1269" i="1"/>
  <c r="R1269" i="1"/>
  <c r="N1270" i="1"/>
  <c r="P1270" i="1"/>
  <c r="Q1270" i="1"/>
  <c r="R1270" i="1"/>
  <c r="N1271" i="1"/>
  <c r="P1271" i="1"/>
  <c r="Q1271" i="1"/>
  <c r="R1271" i="1"/>
  <c r="N1272" i="1"/>
  <c r="P1272" i="1"/>
  <c r="Q1272" i="1"/>
  <c r="R1272" i="1"/>
  <c r="N1273" i="1"/>
  <c r="P1273" i="1"/>
  <c r="Q1273" i="1"/>
  <c r="R1273" i="1"/>
  <c r="N1274" i="1"/>
  <c r="P1274" i="1"/>
  <c r="Q1274" i="1"/>
  <c r="R1274" i="1"/>
  <c r="N1275" i="1"/>
  <c r="P1275" i="1"/>
  <c r="Q1275" i="1"/>
  <c r="R1275" i="1"/>
  <c r="N1276" i="1"/>
  <c r="P1276" i="1"/>
  <c r="Q1276" i="1"/>
  <c r="R1276" i="1"/>
  <c r="N1277" i="1"/>
  <c r="P1277" i="1"/>
  <c r="Q1277" i="1"/>
  <c r="R1277" i="1"/>
  <c r="N1278" i="1"/>
  <c r="P1278" i="1"/>
  <c r="Q1278" i="1"/>
  <c r="R1278" i="1"/>
  <c r="N1279" i="1"/>
  <c r="P1279" i="1"/>
  <c r="Q1279" i="1"/>
  <c r="R1279" i="1"/>
  <c r="N1280" i="1"/>
  <c r="P1280" i="1"/>
  <c r="Q1280" i="1"/>
  <c r="R1280" i="1"/>
  <c r="N1281" i="1"/>
  <c r="P1281" i="1"/>
  <c r="Q1281" i="1"/>
  <c r="R1281" i="1"/>
  <c r="N1282" i="1"/>
  <c r="P1282" i="1"/>
  <c r="Q1282" i="1"/>
  <c r="R1282" i="1"/>
  <c r="N1283" i="1"/>
  <c r="P1283" i="1"/>
  <c r="Q1283" i="1"/>
  <c r="R1283" i="1"/>
  <c r="N1284" i="1"/>
  <c r="P1284" i="1"/>
  <c r="Q1284" i="1"/>
  <c r="R1284" i="1"/>
  <c r="N1285" i="1"/>
  <c r="P1285" i="1"/>
  <c r="Q1285" i="1"/>
  <c r="R1285" i="1"/>
  <c r="N1286" i="1"/>
  <c r="P1286" i="1"/>
  <c r="Q1286" i="1"/>
  <c r="R1286" i="1"/>
  <c r="N1287" i="1"/>
  <c r="P1287" i="1"/>
  <c r="Q1287" i="1"/>
  <c r="R1287" i="1"/>
  <c r="N1288" i="1"/>
  <c r="P1288" i="1"/>
  <c r="Q1288" i="1"/>
  <c r="R1288" i="1"/>
  <c r="N1289" i="1"/>
  <c r="P1289" i="1"/>
  <c r="Q1289" i="1"/>
  <c r="R1289" i="1"/>
  <c r="N1290" i="1"/>
  <c r="P1290" i="1"/>
  <c r="Q1290" i="1"/>
  <c r="R1290" i="1"/>
  <c r="N1291" i="1"/>
  <c r="P1291" i="1"/>
  <c r="Q1291" i="1"/>
  <c r="R1291" i="1"/>
  <c r="N1292" i="1"/>
  <c r="P1292" i="1"/>
  <c r="Q1292" i="1"/>
  <c r="R1292" i="1"/>
  <c r="N1293" i="1"/>
  <c r="P1293" i="1"/>
  <c r="Q1293" i="1"/>
  <c r="R1293" i="1"/>
  <c r="N1294" i="1"/>
  <c r="P1294" i="1"/>
  <c r="Q1294" i="1"/>
  <c r="R1294" i="1"/>
  <c r="N1295" i="1"/>
  <c r="P1295" i="1"/>
  <c r="Q1295" i="1"/>
  <c r="R1295" i="1"/>
  <c r="N1296" i="1"/>
  <c r="P1296" i="1"/>
  <c r="Q1296" i="1"/>
  <c r="R1296" i="1"/>
  <c r="N1297" i="1"/>
  <c r="P1297" i="1"/>
  <c r="Q1297" i="1"/>
  <c r="R1297" i="1"/>
  <c r="N1298" i="1"/>
  <c r="P1298" i="1"/>
  <c r="Q1298" i="1"/>
  <c r="R1298" i="1"/>
  <c r="N1299" i="1"/>
  <c r="P1299" i="1"/>
  <c r="Q1299" i="1"/>
  <c r="R1299" i="1"/>
  <c r="N1300" i="1"/>
  <c r="P1300" i="1"/>
  <c r="Q1300" i="1"/>
  <c r="R1300" i="1"/>
  <c r="N1301" i="1"/>
  <c r="P1301" i="1"/>
  <c r="Q1301" i="1"/>
  <c r="R1301" i="1"/>
  <c r="N1302" i="1"/>
  <c r="P1302" i="1"/>
  <c r="Q1302" i="1"/>
  <c r="R1302" i="1"/>
  <c r="N1303" i="1"/>
  <c r="P1303" i="1"/>
  <c r="Q1303" i="1"/>
  <c r="R1303" i="1"/>
  <c r="N1304" i="1"/>
  <c r="P1304" i="1"/>
  <c r="Q1304" i="1"/>
  <c r="R1304" i="1"/>
  <c r="N1305" i="1"/>
  <c r="P1305" i="1"/>
  <c r="Q1305" i="1"/>
  <c r="R1305" i="1"/>
  <c r="N1306" i="1"/>
  <c r="P1306" i="1"/>
  <c r="Q1306" i="1"/>
  <c r="R1306" i="1"/>
  <c r="N1307" i="1"/>
  <c r="P1307" i="1"/>
  <c r="Q1307" i="1"/>
  <c r="R1307" i="1"/>
  <c r="N1308" i="1"/>
  <c r="P1308" i="1"/>
  <c r="Q1308" i="1"/>
  <c r="R1308" i="1"/>
  <c r="N1309" i="1"/>
  <c r="P1309" i="1"/>
  <c r="Q1309" i="1"/>
  <c r="R1309" i="1"/>
  <c r="N1310" i="1"/>
  <c r="P1310" i="1"/>
  <c r="Q1310" i="1"/>
  <c r="R1310" i="1"/>
  <c r="N1311" i="1"/>
  <c r="P1311" i="1"/>
  <c r="Q1311" i="1"/>
  <c r="R1311" i="1"/>
  <c r="N1312" i="1"/>
  <c r="P1312" i="1"/>
  <c r="Q1312" i="1"/>
  <c r="R1312" i="1"/>
  <c r="N1313" i="1"/>
  <c r="P1313" i="1"/>
  <c r="Q1313" i="1"/>
  <c r="R1313" i="1"/>
  <c r="N1314" i="1"/>
  <c r="P1314" i="1"/>
  <c r="Q1314" i="1"/>
  <c r="R1314" i="1"/>
  <c r="N1315" i="1"/>
  <c r="P1315" i="1"/>
  <c r="Q1315" i="1"/>
  <c r="R1315" i="1"/>
  <c r="N1316" i="1"/>
  <c r="P1316" i="1"/>
  <c r="Q1316" i="1"/>
  <c r="R1316" i="1"/>
  <c r="N1317" i="1"/>
  <c r="P1317" i="1"/>
  <c r="Q1317" i="1"/>
  <c r="R1317" i="1"/>
  <c r="N1318" i="1"/>
  <c r="P1318" i="1"/>
  <c r="Q1318" i="1"/>
  <c r="R1318" i="1"/>
  <c r="N1319" i="1"/>
  <c r="P1319" i="1"/>
  <c r="Q1319" i="1"/>
  <c r="R1319" i="1"/>
  <c r="N1320" i="1"/>
  <c r="P1320" i="1"/>
  <c r="Q1320" i="1"/>
  <c r="R1320" i="1"/>
  <c r="N1321" i="1"/>
  <c r="P1321" i="1"/>
  <c r="Q1321" i="1"/>
  <c r="R1321" i="1"/>
  <c r="N1322" i="1"/>
  <c r="P1322" i="1"/>
  <c r="Q1322" i="1"/>
  <c r="R1322" i="1"/>
  <c r="N1323" i="1"/>
  <c r="P1323" i="1"/>
  <c r="Q1323" i="1"/>
  <c r="R1323" i="1"/>
  <c r="N1324" i="1"/>
  <c r="P1324" i="1"/>
  <c r="Q1324" i="1"/>
  <c r="R1324" i="1"/>
  <c r="N1325" i="1"/>
  <c r="P1325" i="1"/>
  <c r="Q1325" i="1"/>
  <c r="R1325" i="1"/>
  <c r="N1326" i="1"/>
  <c r="P1326" i="1"/>
  <c r="Q1326" i="1"/>
  <c r="R1326" i="1"/>
  <c r="N1327" i="1"/>
  <c r="P1327" i="1"/>
  <c r="Q1327" i="1"/>
  <c r="R1327" i="1"/>
  <c r="N1328" i="1"/>
  <c r="P1328" i="1"/>
  <c r="Q1328" i="1"/>
  <c r="R1328" i="1"/>
  <c r="N1329" i="1"/>
  <c r="P1329" i="1"/>
  <c r="Q1329" i="1"/>
  <c r="R1329" i="1"/>
  <c r="N1330" i="1"/>
  <c r="P1330" i="1"/>
  <c r="Q1330" i="1"/>
  <c r="R1330" i="1"/>
  <c r="N1331" i="1"/>
  <c r="P1331" i="1"/>
  <c r="Q1331" i="1"/>
  <c r="R1331" i="1"/>
  <c r="N1332" i="1"/>
  <c r="P1332" i="1"/>
  <c r="Q1332" i="1"/>
  <c r="R1332" i="1"/>
  <c r="N1333" i="1"/>
  <c r="P1333" i="1"/>
  <c r="Q1333" i="1"/>
  <c r="R1333" i="1"/>
  <c r="N1334" i="1"/>
  <c r="P1334" i="1"/>
  <c r="Q1334" i="1"/>
  <c r="R1334" i="1"/>
  <c r="N1335" i="1"/>
  <c r="P1335" i="1"/>
  <c r="Q1335" i="1"/>
  <c r="R1335" i="1"/>
  <c r="N1336" i="1"/>
  <c r="P1336" i="1"/>
  <c r="Q1336" i="1"/>
  <c r="R1336" i="1"/>
  <c r="N1337" i="1"/>
  <c r="P1337" i="1"/>
  <c r="Q1337" i="1"/>
  <c r="R1337" i="1"/>
  <c r="N1338" i="1"/>
  <c r="P1338" i="1"/>
  <c r="Q1338" i="1"/>
  <c r="R1338" i="1"/>
  <c r="N1339" i="1"/>
  <c r="P1339" i="1"/>
  <c r="Q1339" i="1"/>
  <c r="R1339" i="1"/>
  <c r="N1340" i="1"/>
  <c r="P1340" i="1"/>
  <c r="Q1340" i="1"/>
  <c r="R1340" i="1"/>
  <c r="N1341" i="1"/>
  <c r="P1341" i="1"/>
  <c r="Q1341" i="1"/>
  <c r="R1341" i="1"/>
  <c r="N1342" i="1"/>
  <c r="P1342" i="1"/>
  <c r="Q1342" i="1"/>
  <c r="R1342" i="1"/>
  <c r="N1343" i="1"/>
  <c r="P1343" i="1"/>
  <c r="Q1343" i="1"/>
  <c r="R1343" i="1"/>
  <c r="N1344" i="1"/>
  <c r="P1344" i="1"/>
  <c r="Q1344" i="1"/>
  <c r="R1344" i="1"/>
  <c r="N1345" i="1"/>
  <c r="P1345" i="1"/>
  <c r="Q1345" i="1"/>
  <c r="R1345" i="1"/>
  <c r="N1346" i="1"/>
  <c r="P1346" i="1"/>
  <c r="Q1346" i="1"/>
  <c r="R1346" i="1"/>
  <c r="N1347" i="1"/>
  <c r="P1347" i="1"/>
  <c r="Q1347" i="1"/>
  <c r="R1347" i="1"/>
  <c r="N1348" i="1"/>
  <c r="P1348" i="1"/>
  <c r="Q1348" i="1"/>
  <c r="R1348" i="1"/>
  <c r="N1349" i="1"/>
  <c r="P1349" i="1"/>
  <c r="Q1349" i="1"/>
  <c r="R1349" i="1"/>
  <c r="N1350" i="1"/>
  <c r="P1350" i="1"/>
  <c r="Q1350" i="1"/>
  <c r="R1350" i="1"/>
  <c r="N1351" i="1"/>
  <c r="P1351" i="1"/>
  <c r="Q1351" i="1"/>
  <c r="R1351" i="1"/>
  <c r="N1352" i="1"/>
  <c r="P1352" i="1"/>
  <c r="Q1352" i="1"/>
  <c r="R1352" i="1"/>
  <c r="N1353" i="1"/>
  <c r="P1353" i="1"/>
  <c r="Q1353" i="1"/>
  <c r="R1353" i="1"/>
  <c r="N1354" i="1"/>
  <c r="P1354" i="1"/>
  <c r="Q1354" i="1"/>
  <c r="R1354" i="1"/>
  <c r="N1355" i="1"/>
  <c r="P1355" i="1"/>
  <c r="Q1355" i="1"/>
  <c r="R1355" i="1"/>
  <c r="N1356" i="1"/>
  <c r="P1356" i="1"/>
  <c r="Q1356" i="1"/>
  <c r="R1356" i="1"/>
  <c r="N1357" i="1"/>
  <c r="P1357" i="1"/>
  <c r="Q1357" i="1"/>
  <c r="R1357" i="1"/>
  <c r="N1358" i="1"/>
  <c r="P1358" i="1"/>
  <c r="Q1358" i="1"/>
  <c r="R1358" i="1"/>
  <c r="N1359" i="1"/>
  <c r="P1359" i="1"/>
  <c r="Q1359" i="1"/>
  <c r="R1359" i="1"/>
  <c r="N1360" i="1"/>
  <c r="P1360" i="1"/>
  <c r="Q1360" i="1"/>
  <c r="R1360" i="1"/>
  <c r="N1361" i="1"/>
  <c r="P1361" i="1"/>
  <c r="Q1361" i="1"/>
  <c r="R1361" i="1"/>
  <c r="N1362" i="1"/>
  <c r="P1362" i="1"/>
  <c r="Q1362" i="1"/>
  <c r="R1362" i="1"/>
  <c r="N1363" i="1"/>
  <c r="P1363" i="1"/>
  <c r="Q1363" i="1"/>
  <c r="R1363" i="1"/>
  <c r="N1364" i="1"/>
  <c r="P1364" i="1"/>
  <c r="Q1364" i="1"/>
  <c r="R1364" i="1"/>
  <c r="N1365" i="1"/>
  <c r="P1365" i="1"/>
  <c r="Q1365" i="1"/>
  <c r="R1365" i="1"/>
  <c r="N1366" i="1"/>
  <c r="P1366" i="1"/>
  <c r="Q1366" i="1"/>
  <c r="R1366" i="1"/>
  <c r="N1367" i="1"/>
  <c r="P1367" i="1"/>
  <c r="Q1367" i="1"/>
  <c r="R1367" i="1"/>
  <c r="N1368" i="1"/>
  <c r="P1368" i="1"/>
  <c r="Q1368" i="1"/>
  <c r="R1368" i="1"/>
  <c r="N1369" i="1"/>
  <c r="P1369" i="1"/>
  <c r="Q1369" i="1"/>
  <c r="R1369" i="1"/>
  <c r="N1370" i="1"/>
  <c r="P1370" i="1"/>
  <c r="Q1370" i="1"/>
  <c r="R1370" i="1"/>
  <c r="N1371" i="1"/>
  <c r="P1371" i="1"/>
  <c r="Q1371" i="1"/>
  <c r="R1371" i="1"/>
  <c r="N1372" i="1"/>
  <c r="P1372" i="1"/>
  <c r="Q1372" i="1"/>
  <c r="R1372" i="1"/>
  <c r="N1373" i="1"/>
  <c r="P1373" i="1"/>
  <c r="Q1373" i="1"/>
  <c r="R1373" i="1"/>
  <c r="N1374" i="1"/>
  <c r="P1374" i="1"/>
  <c r="Q1374" i="1"/>
  <c r="R1374" i="1"/>
  <c r="N1375" i="1"/>
  <c r="P1375" i="1"/>
  <c r="Q1375" i="1"/>
  <c r="R1375" i="1"/>
  <c r="N1376" i="1"/>
  <c r="P1376" i="1"/>
  <c r="Q1376" i="1"/>
  <c r="R1376" i="1"/>
  <c r="N1377" i="1"/>
  <c r="P1377" i="1"/>
  <c r="Q1377" i="1"/>
  <c r="R1377" i="1"/>
  <c r="N1378" i="1"/>
  <c r="P1378" i="1"/>
  <c r="Q1378" i="1"/>
  <c r="R1378" i="1"/>
  <c r="N1379" i="1"/>
  <c r="P1379" i="1"/>
  <c r="Q1379" i="1"/>
  <c r="R1379" i="1"/>
  <c r="N1380" i="1"/>
  <c r="P1380" i="1"/>
  <c r="Q1380" i="1"/>
  <c r="R1380" i="1"/>
  <c r="N1381" i="1"/>
  <c r="P1381" i="1"/>
  <c r="Q1381" i="1"/>
  <c r="R1381" i="1"/>
  <c r="N1382" i="1"/>
  <c r="P1382" i="1"/>
  <c r="Q1382" i="1"/>
  <c r="R1382" i="1"/>
  <c r="N1383" i="1"/>
  <c r="P1383" i="1"/>
  <c r="Q1383" i="1"/>
  <c r="R1383" i="1"/>
  <c r="N1384" i="1"/>
  <c r="P1384" i="1"/>
  <c r="Q1384" i="1"/>
  <c r="R1384" i="1"/>
  <c r="N1385" i="1"/>
  <c r="P1385" i="1"/>
  <c r="Q1385" i="1"/>
  <c r="R1385" i="1"/>
  <c r="N1386" i="1"/>
  <c r="P1386" i="1"/>
  <c r="Q1386" i="1"/>
  <c r="R1386" i="1"/>
  <c r="N1387" i="1"/>
  <c r="P1387" i="1"/>
  <c r="Q1387" i="1"/>
  <c r="R1387" i="1"/>
  <c r="N1388" i="1"/>
  <c r="P1388" i="1"/>
  <c r="Q1388" i="1"/>
  <c r="R1388" i="1"/>
  <c r="N1389" i="1"/>
  <c r="P1389" i="1"/>
  <c r="Q1389" i="1"/>
  <c r="R1389" i="1"/>
  <c r="N1390" i="1"/>
  <c r="P1390" i="1"/>
  <c r="Q1390" i="1"/>
  <c r="R1390" i="1"/>
  <c r="N1391" i="1"/>
  <c r="P1391" i="1"/>
  <c r="Q1391" i="1"/>
  <c r="R1391" i="1"/>
  <c r="N1392" i="1"/>
  <c r="P1392" i="1"/>
  <c r="Q1392" i="1"/>
  <c r="R1392" i="1"/>
  <c r="N1393" i="1"/>
  <c r="P1393" i="1"/>
  <c r="Q1393" i="1"/>
  <c r="R1393" i="1"/>
  <c r="N1394" i="1"/>
  <c r="P1394" i="1"/>
  <c r="Q1394" i="1"/>
  <c r="R1394" i="1"/>
  <c r="N1395" i="1"/>
  <c r="P1395" i="1"/>
  <c r="Q1395" i="1"/>
  <c r="R1395" i="1"/>
  <c r="N1396" i="1"/>
  <c r="P1396" i="1"/>
  <c r="Q1396" i="1"/>
  <c r="R1396" i="1"/>
  <c r="N1397" i="1"/>
  <c r="P1397" i="1"/>
  <c r="Q1397" i="1"/>
  <c r="R1397" i="1"/>
  <c r="N1398" i="1"/>
  <c r="P1398" i="1"/>
  <c r="Q1398" i="1"/>
  <c r="R1398" i="1"/>
  <c r="N1399" i="1"/>
  <c r="P1399" i="1"/>
  <c r="Q1399" i="1"/>
  <c r="R1399" i="1"/>
  <c r="N1400" i="1"/>
  <c r="P1400" i="1"/>
  <c r="Q1400" i="1"/>
  <c r="R1400" i="1"/>
  <c r="N1401" i="1"/>
  <c r="P1401" i="1"/>
  <c r="Q1401" i="1"/>
  <c r="R1401" i="1"/>
  <c r="N1402" i="1"/>
  <c r="P1402" i="1"/>
  <c r="Q1402" i="1"/>
  <c r="R1402" i="1"/>
  <c r="N1403" i="1"/>
  <c r="P1403" i="1"/>
  <c r="Q1403" i="1"/>
  <c r="R1403" i="1"/>
  <c r="N1404" i="1"/>
  <c r="P1404" i="1"/>
  <c r="Q1404" i="1"/>
  <c r="R1404" i="1"/>
  <c r="N1405" i="1"/>
  <c r="P1405" i="1"/>
  <c r="Q1405" i="1"/>
  <c r="R1405" i="1"/>
  <c r="N1406" i="1"/>
  <c r="P1406" i="1"/>
  <c r="Q1406" i="1"/>
  <c r="R1406" i="1"/>
  <c r="N1407" i="1"/>
  <c r="P1407" i="1"/>
  <c r="Q1407" i="1"/>
  <c r="R1407" i="1"/>
  <c r="N1408" i="1"/>
  <c r="P1408" i="1"/>
  <c r="Q1408" i="1"/>
  <c r="R1408" i="1"/>
  <c r="N1409" i="1"/>
  <c r="P1409" i="1"/>
  <c r="Q1409" i="1"/>
  <c r="R1409" i="1"/>
  <c r="N1410" i="1"/>
  <c r="P1410" i="1"/>
  <c r="Q1410" i="1"/>
  <c r="R1410" i="1"/>
  <c r="N1411" i="1"/>
  <c r="P1411" i="1"/>
  <c r="Q1411" i="1"/>
  <c r="R1411" i="1"/>
  <c r="N1412" i="1"/>
  <c r="P1412" i="1"/>
  <c r="Q1412" i="1"/>
  <c r="R1412" i="1"/>
  <c r="N1413" i="1"/>
  <c r="P1413" i="1"/>
  <c r="Q1413" i="1"/>
  <c r="R1413" i="1"/>
  <c r="N1414" i="1"/>
  <c r="P1414" i="1"/>
  <c r="Q1414" i="1"/>
  <c r="R1414" i="1"/>
  <c r="N1415" i="1"/>
  <c r="P1415" i="1"/>
  <c r="Q1415" i="1"/>
  <c r="R1415" i="1"/>
  <c r="N1416" i="1"/>
  <c r="P1416" i="1"/>
  <c r="Q1416" i="1"/>
  <c r="R1416" i="1"/>
  <c r="N1417" i="1"/>
  <c r="P1417" i="1"/>
  <c r="Q1417" i="1"/>
  <c r="R1417" i="1"/>
  <c r="N1418" i="1"/>
  <c r="P1418" i="1"/>
  <c r="Q1418" i="1"/>
  <c r="R1418" i="1"/>
  <c r="N1419" i="1"/>
  <c r="P1419" i="1"/>
  <c r="Q1419" i="1"/>
  <c r="R1419" i="1"/>
  <c r="N1420" i="1"/>
  <c r="P1420" i="1"/>
  <c r="Q1420" i="1"/>
  <c r="R1420" i="1"/>
  <c r="N1421" i="1"/>
  <c r="P1421" i="1"/>
  <c r="Q1421" i="1"/>
  <c r="R1421" i="1"/>
  <c r="N1422" i="1"/>
  <c r="P1422" i="1"/>
  <c r="Q1422" i="1"/>
  <c r="R1422" i="1"/>
  <c r="N1423" i="1"/>
  <c r="P1423" i="1"/>
  <c r="Q1423" i="1"/>
  <c r="R1423" i="1"/>
  <c r="N1424" i="1"/>
  <c r="P1424" i="1"/>
  <c r="Q1424" i="1"/>
  <c r="R1424" i="1"/>
  <c r="N1425" i="1"/>
  <c r="P1425" i="1"/>
  <c r="Q1425" i="1"/>
  <c r="R1425" i="1"/>
  <c r="N1426" i="1"/>
  <c r="P1426" i="1"/>
  <c r="Q1426" i="1"/>
  <c r="R1426" i="1"/>
  <c r="N1427" i="1"/>
  <c r="P1427" i="1"/>
  <c r="Q1427" i="1"/>
  <c r="R1427" i="1"/>
  <c r="N1428" i="1"/>
  <c r="P1428" i="1"/>
  <c r="Q1428" i="1"/>
  <c r="R1428" i="1"/>
  <c r="N1429" i="1"/>
  <c r="P1429" i="1"/>
  <c r="Q1429" i="1"/>
  <c r="R1429" i="1"/>
  <c r="N1430" i="1"/>
  <c r="P1430" i="1"/>
  <c r="Q1430" i="1"/>
  <c r="R1430" i="1"/>
  <c r="N1431" i="1"/>
  <c r="P1431" i="1"/>
  <c r="Q1431" i="1"/>
  <c r="R1431" i="1"/>
  <c r="N1432" i="1"/>
  <c r="P1432" i="1"/>
  <c r="Q1432" i="1"/>
  <c r="R1432" i="1"/>
  <c r="N1433" i="1"/>
  <c r="P1433" i="1"/>
  <c r="Q1433" i="1"/>
  <c r="R1433" i="1"/>
  <c r="N1434" i="1"/>
  <c r="P1434" i="1"/>
  <c r="Q1434" i="1"/>
  <c r="R1434" i="1"/>
  <c r="N1435" i="1"/>
  <c r="P1435" i="1"/>
  <c r="Q1435" i="1"/>
  <c r="R1435" i="1"/>
  <c r="N1436" i="1"/>
  <c r="P1436" i="1"/>
  <c r="Q1436" i="1"/>
  <c r="R1436" i="1"/>
  <c r="N1437" i="1"/>
  <c r="P1437" i="1"/>
  <c r="Q1437" i="1"/>
  <c r="R1437" i="1"/>
  <c r="N1438" i="1"/>
  <c r="P1438" i="1"/>
  <c r="Q1438" i="1"/>
  <c r="R1438" i="1"/>
  <c r="N1439" i="1"/>
  <c r="P1439" i="1"/>
  <c r="Q1439" i="1"/>
  <c r="R1439" i="1"/>
  <c r="N1440" i="1"/>
  <c r="P1440" i="1"/>
  <c r="Q1440" i="1"/>
  <c r="R1440" i="1"/>
  <c r="N1441" i="1"/>
  <c r="P1441" i="1"/>
  <c r="Q1441" i="1"/>
  <c r="R1441" i="1"/>
  <c r="N1442" i="1"/>
  <c r="P1442" i="1"/>
  <c r="Q1442" i="1"/>
  <c r="R1442" i="1"/>
  <c r="N1443" i="1"/>
  <c r="P1443" i="1"/>
  <c r="Q1443" i="1"/>
  <c r="R1443" i="1"/>
  <c r="N1444" i="1"/>
  <c r="P1444" i="1"/>
  <c r="Q1444" i="1"/>
  <c r="R1444" i="1"/>
  <c r="N1445" i="1"/>
  <c r="P1445" i="1"/>
  <c r="Q1445" i="1"/>
  <c r="R1445" i="1"/>
  <c r="N1446" i="1"/>
  <c r="P1446" i="1"/>
  <c r="Q1446" i="1"/>
  <c r="R1446" i="1"/>
  <c r="N1447" i="1"/>
  <c r="P1447" i="1"/>
  <c r="Q1447" i="1"/>
  <c r="R1447" i="1"/>
  <c r="N1448" i="1"/>
  <c r="P1448" i="1"/>
  <c r="Q1448" i="1"/>
  <c r="R1448" i="1"/>
  <c r="N1449" i="1"/>
  <c r="P1449" i="1"/>
  <c r="Q1449" i="1"/>
  <c r="R1449" i="1"/>
  <c r="N1450" i="1"/>
  <c r="P1450" i="1"/>
  <c r="Q1450" i="1"/>
  <c r="R1450" i="1"/>
  <c r="N1451" i="1"/>
  <c r="P1451" i="1"/>
  <c r="Q1451" i="1"/>
  <c r="R1451" i="1"/>
  <c r="N1452" i="1"/>
  <c r="P1452" i="1"/>
  <c r="Q1452" i="1"/>
  <c r="R1452" i="1"/>
  <c r="N1453" i="1"/>
  <c r="P1453" i="1"/>
  <c r="Q1453" i="1"/>
  <c r="R1453" i="1"/>
  <c r="N1454" i="1"/>
  <c r="P1454" i="1"/>
  <c r="Q1454" i="1"/>
  <c r="R1454" i="1"/>
  <c r="N1455" i="1"/>
  <c r="P1455" i="1"/>
  <c r="Q1455" i="1"/>
  <c r="R1455" i="1"/>
  <c r="N1456" i="1"/>
  <c r="P1456" i="1"/>
  <c r="Q1456" i="1"/>
  <c r="R1456" i="1"/>
  <c r="N1457" i="1"/>
  <c r="P1457" i="1"/>
  <c r="Q1457" i="1"/>
  <c r="R1457" i="1"/>
  <c r="N1458" i="1"/>
  <c r="P1458" i="1"/>
  <c r="Q1458" i="1"/>
  <c r="R1458" i="1"/>
  <c r="N1459" i="1"/>
  <c r="P1459" i="1"/>
  <c r="Q1459" i="1"/>
  <c r="R1459" i="1"/>
  <c r="N1460" i="1"/>
  <c r="P1460" i="1"/>
  <c r="Q1460" i="1"/>
  <c r="R1460" i="1"/>
  <c r="N1461" i="1"/>
  <c r="P1461" i="1"/>
  <c r="Q1461" i="1"/>
  <c r="R1461" i="1"/>
  <c r="N1462" i="1"/>
  <c r="P1462" i="1"/>
  <c r="Q1462" i="1"/>
  <c r="R1462" i="1"/>
  <c r="N1463" i="1"/>
  <c r="P1463" i="1"/>
  <c r="Q1463" i="1"/>
  <c r="R1463" i="1"/>
  <c r="N1464" i="1"/>
  <c r="P1464" i="1"/>
  <c r="Q1464" i="1"/>
  <c r="R1464" i="1"/>
  <c r="N1465" i="1"/>
  <c r="P1465" i="1"/>
  <c r="Q1465" i="1"/>
  <c r="R1465" i="1"/>
  <c r="N1466" i="1"/>
  <c r="P1466" i="1"/>
  <c r="Q1466" i="1"/>
  <c r="R1466" i="1"/>
  <c r="N1467" i="1"/>
  <c r="P1467" i="1"/>
  <c r="Q1467" i="1"/>
  <c r="R1467" i="1"/>
  <c r="N1468" i="1"/>
  <c r="P1468" i="1"/>
  <c r="Q1468" i="1"/>
  <c r="R1468" i="1"/>
  <c r="N1469" i="1"/>
  <c r="P1469" i="1"/>
  <c r="Q1469" i="1"/>
  <c r="R1469" i="1"/>
  <c r="N1470" i="1"/>
  <c r="P1470" i="1"/>
  <c r="Q1470" i="1"/>
  <c r="R1470" i="1"/>
  <c r="N1471" i="1"/>
  <c r="P1471" i="1"/>
  <c r="Q1471" i="1"/>
  <c r="R1471" i="1"/>
  <c r="N1472" i="1"/>
  <c r="P1472" i="1"/>
  <c r="Q1472" i="1"/>
  <c r="R1472" i="1"/>
  <c r="N1473" i="1"/>
  <c r="P1473" i="1"/>
  <c r="Q1473" i="1"/>
  <c r="R1473" i="1"/>
  <c r="N1474" i="1"/>
  <c r="P1474" i="1"/>
  <c r="Q1474" i="1"/>
  <c r="R1474" i="1"/>
  <c r="N1475" i="1"/>
  <c r="P1475" i="1"/>
  <c r="Q1475" i="1"/>
  <c r="R1475" i="1"/>
  <c r="N1476" i="1"/>
  <c r="P1476" i="1"/>
  <c r="Q1476" i="1"/>
  <c r="R1476" i="1"/>
  <c r="N1477" i="1"/>
  <c r="P1477" i="1"/>
  <c r="Q1477" i="1"/>
  <c r="R1477" i="1"/>
  <c r="N1478" i="1"/>
  <c r="P1478" i="1"/>
  <c r="Q1478" i="1"/>
  <c r="R1478" i="1"/>
  <c r="N1479" i="1"/>
  <c r="P1479" i="1"/>
  <c r="Q1479" i="1"/>
  <c r="R1479" i="1"/>
  <c r="N1480" i="1"/>
  <c r="P1480" i="1"/>
  <c r="Q1480" i="1"/>
  <c r="R1480" i="1"/>
  <c r="N1481" i="1"/>
  <c r="P1481" i="1"/>
  <c r="Q1481" i="1"/>
  <c r="R1481" i="1"/>
  <c r="N1482" i="1"/>
  <c r="P1482" i="1"/>
  <c r="Q1482" i="1"/>
  <c r="R1482" i="1"/>
  <c r="N1483" i="1"/>
  <c r="P1483" i="1"/>
  <c r="Q1483" i="1"/>
  <c r="R1483" i="1"/>
  <c r="N1484" i="1"/>
  <c r="P1484" i="1"/>
  <c r="Q1484" i="1"/>
  <c r="R1484" i="1"/>
  <c r="N1485" i="1"/>
  <c r="P1485" i="1"/>
  <c r="Q1485" i="1"/>
  <c r="R1485" i="1"/>
  <c r="N1486" i="1"/>
  <c r="P1486" i="1"/>
  <c r="Q1486" i="1"/>
  <c r="R1486" i="1"/>
  <c r="N1487" i="1"/>
  <c r="P1487" i="1"/>
  <c r="Q1487" i="1"/>
  <c r="R1487" i="1"/>
  <c r="N1488" i="1"/>
  <c r="P1488" i="1"/>
  <c r="Q1488" i="1"/>
  <c r="R1488" i="1"/>
  <c r="N1489" i="1"/>
  <c r="P1489" i="1"/>
  <c r="Q1489" i="1"/>
  <c r="R1489" i="1"/>
  <c r="N1490" i="1"/>
  <c r="P1490" i="1"/>
  <c r="Q1490" i="1"/>
  <c r="R1490" i="1"/>
  <c r="N1491" i="1"/>
  <c r="P1491" i="1"/>
  <c r="Q1491" i="1"/>
  <c r="R1491" i="1"/>
  <c r="N1492" i="1"/>
  <c r="P1492" i="1"/>
  <c r="Q1492" i="1"/>
  <c r="R1492" i="1"/>
  <c r="N1493" i="1"/>
  <c r="P1493" i="1"/>
  <c r="Q1493" i="1"/>
  <c r="R1493" i="1"/>
  <c r="N1494" i="1"/>
  <c r="P1494" i="1"/>
  <c r="Q1494" i="1"/>
  <c r="R1494" i="1"/>
  <c r="N1495" i="1"/>
  <c r="P1495" i="1"/>
  <c r="Q1495" i="1"/>
  <c r="R1495" i="1"/>
  <c r="N1496" i="1"/>
  <c r="P1496" i="1"/>
  <c r="Q1496" i="1"/>
  <c r="R1496" i="1"/>
  <c r="N1497" i="1"/>
  <c r="P1497" i="1"/>
  <c r="Q1497" i="1"/>
  <c r="R1497" i="1"/>
  <c r="N1498" i="1"/>
  <c r="P1498" i="1"/>
  <c r="Q1498" i="1"/>
  <c r="R1498" i="1"/>
  <c r="N1499" i="1"/>
  <c r="P1499" i="1"/>
  <c r="Q1499" i="1"/>
  <c r="R1499" i="1"/>
  <c r="N1500" i="1"/>
  <c r="P1500" i="1"/>
  <c r="Q1500" i="1"/>
  <c r="R1500" i="1"/>
  <c r="N1501" i="1"/>
  <c r="P1501" i="1"/>
  <c r="Q1501" i="1"/>
  <c r="R1501" i="1"/>
  <c r="N1502" i="1"/>
  <c r="P1502" i="1"/>
  <c r="Q1502" i="1"/>
  <c r="R1502" i="1"/>
  <c r="N1503" i="1"/>
  <c r="P1503" i="1"/>
  <c r="Q1503" i="1"/>
  <c r="R1503" i="1"/>
  <c r="N1504" i="1"/>
  <c r="P1504" i="1"/>
  <c r="Q1504" i="1"/>
  <c r="R1504" i="1"/>
  <c r="N1505" i="1"/>
  <c r="P1505" i="1"/>
  <c r="Q1505" i="1"/>
  <c r="R1505" i="1"/>
  <c r="N1506" i="1"/>
  <c r="P1506" i="1"/>
  <c r="Q1506" i="1"/>
  <c r="R1506" i="1"/>
  <c r="N1507" i="1"/>
  <c r="P1507" i="1"/>
  <c r="Q1507" i="1"/>
  <c r="R1507" i="1"/>
  <c r="N1508" i="1"/>
  <c r="P1508" i="1"/>
  <c r="Q1508" i="1"/>
  <c r="R1508" i="1"/>
  <c r="N1509" i="1"/>
  <c r="P1509" i="1"/>
  <c r="Q1509" i="1"/>
  <c r="R1509" i="1"/>
  <c r="N1510" i="1"/>
  <c r="P1510" i="1"/>
  <c r="Q1510" i="1"/>
  <c r="R1510" i="1"/>
  <c r="N1511" i="1"/>
  <c r="P1511" i="1"/>
  <c r="Q1511" i="1"/>
  <c r="R1511" i="1"/>
  <c r="N1512" i="1"/>
  <c r="P1512" i="1"/>
  <c r="Q1512" i="1"/>
  <c r="R1512" i="1"/>
  <c r="N1513" i="1"/>
  <c r="P1513" i="1"/>
  <c r="Q1513" i="1"/>
  <c r="R1513" i="1"/>
  <c r="N1514" i="1"/>
  <c r="P1514" i="1"/>
  <c r="Q1514" i="1"/>
  <c r="R1514" i="1"/>
  <c r="N1515" i="1"/>
  <c r="P1515" i="1"/>
  <c r="Q1515" i="1"/>
  <c r="R1515" i="1"/>
  <c r="N1516" i="1"/>
  <c r="P1516" i="1"/>
  <c r="Q1516" i="1"/>
  <c r="R1516" i="1"/>
  <c r="N1517" i="1"/>
  <c r="P1517" i="1"/>
  <c r="Q1517" i="1"/>
  <c r="R1517" i="1"/>
  <c r="N1518" i="1"/>
  <c r="P1518" i="1"/>
  <c r="Q1518" i="1"/>
  <c r="R1518" i="1"/>
  <c r="N1519" i="1"/>
  <c r="P1519" i="1"/>
  <c r="Q1519" i="1"/>
  <c r="R1519" i="1"/>
  <c r="N1520" i="1"/>
  <c r="P1520" i="1"/>
  <c r="Q1520" i="1"/>
  <c r="R1520" i="1"/>
  <c r="N1521" i="1"/>
  <c r="P1521" i="1"/>
  <c r="Q1521" i="1"/>
  <c r="R1521" i="1"/>
  <c r="N1522" i="1"/>
  <c r="P1522" i="1"/>
  <c r="Q1522" i="1"/>
  <c r="R1522" i="1"/>
  <c r="N1523" i="1"/>
  <c r="P1523" i="1"/>
  <c r="Q1523" i="1"/>
  <c r="R1523" i="1"/>
  <c r="N1524" i="1"/>
  <c r="P1524" i="1"/>
  <c r="Q1524" i="1"/>
  <c r="R1524" i="1"/>
  <c r="N1525" i="1"/>
  <c r="P1525" i="1"/>
  <c r="Q1525" i="1"/>
  <c r="R1525" i="1"/>
  <c r="N1526" i="1"/>
  <c r="P1526" i="1"/>
  <c r="Q1526" i="1"/>
  <c r="R1526" i="1"/>
  <c r="N1527" i="1"/>
  <c r="P1527" i="1"/>
  <c r="Q1527" i="1"/>
  <c r="R1527" i="1"/>
  <c r="N1528" i="1"/>
  <c r="P1528" i="1"/>
  <c r="Q1528" i="1"/>
  <c r="R1528" i="1"/>
  <c r="N1529" i="1"/>
  <c r="P1529" i="1"/>
  <c r="Q1529" i="1"/>
  <c r="R1529" i="1"/>
  <c r="N1530" i="1"/>
  <c r="P1530" i="1"/>
  <c r="Q1530" i="1"/>
  <c r="R1530" i="1"/>
  <c r="N1531" i="1"/>
  <c r="P1531" i="1"/>
  <c r="Q1531" i="1"/>
  <c r="R1531" i="1"/>
  <c r="N1532" i="1"/>
  <c r="P1532" i="1"/>
  <c r="Q1532" i="1"/>
  <c r="R1532" i="1"/>
  <c r="N1533" i="1"/>
  <c r="P1533" i="1"/>
  <c r="Q1533" i="1"/>
  <c r="R1533" i="1"/>
  <c r="N1534" i="1"/>
  <c r="P1534" i="1"/>
  <c r="Q1534" i="1"/>
  <c r="R1534" i="1"/>
  <c r="N1535" i="1"/>
  <c r="P1535" i="1"/>
  <c r="Q1535" i="1"/>
  <c r="R1535" i="1"/>
  <c r="N1536" i="1"/>
  <c r="P1536" i="1"/>
  <c r="Q1536" i="1"/>
  <c r="R1536" i="1"/>
  <c r="N1537" i="1"/>
  <c r="P1537" i="1"/>
  <c r="Q1537" i="1"/>
  <c r="R1537" i="1"/>
  <c r="N1538" i="1"/>
  <c r="P1538" i="1"/>
  <c r="Q1538" i="1"/>
  <c r="R1538" i="1"/>
  <c r="N1539" i="1"/>
  <c r="P1539" i="1"/>
  <c r="Q1539" i="1"/>
  <c r="R1539" i="1"/>
  <c r="N1540" i="1"/>
  <c r="P1540" i="1"/>
  <c r="Q1540" i="1"/>
  <c r="R1540" i="1"/>
  <c r="N1541" i="1"/>
  <c r="P1541" i="1"/>
  <c r="Q1541" i="1"/>
  <c r="R1541" i="1"/>
  <c r="N1542" i="1"/>
  <c r="P1542" i="1"/>
  <c r="Q1542" i="1"/>
  <c r="R1542" i="1"/>
  <c r="N1543" i="1"/>
  <c r="P1543" i="1"/>
  <c r="Q1543" i="1"/>
  <c r="R1543" i="1"/>
  <c r="N1544" i="1"/>
  <c r="P1544" i="1"/>
  <c r="Q1544" i="1"/>
  <c r="R1544" i="1"/>
  <c r="N1545" i="1"/>
  <c r="P1545" i="1"/>
  <c r="Q1545" i="1"/>
  <c r="R1545" i="1"/>
  <c r="N1546" i="1"/>
  <c r="P1546" i="1"/>
  <c r="Q1546" i="1"/>
  <c r="R1546" i="1"/>
  <c r="N1547" i="1"/>
  <c r="P1547" i="1"/>
  <c r="Q1547" i="1"/>
  <c r="R1547" i="1"/>
  <c r="N1548" i="1"/>
  <c r="P1548" i="1"/>
  <c r="Q1548" i="1"/>
  <c r="R1548" i="1"/>
  <c r="N1549" i="1"/>
  <c r="P1549" i="1"/>
  <c r="Q1549" i="1"/>
  <c r="R1549" i="1"/>
  <c r="N1550" i="1"/>
  <c r="P1550" i="1"/>
  <c r="Q1550" i="1"/>
  <c r="R1550" i="1"/>
  <c r="N1551" i="1"/>
  <c r="P1551" i="1"/>
  <c r="Q1551" i="1"/>
  <c r="R1551" i="1"/>
  <c r="N1552" i="1"/>
  <c r="P1552" i="1"/>
  <c r="Q1552" i="1"/>
  <c r="R1552" i="1"/>
  <c r="N1553" i="1"/>
  <c r="P1553" i="1"/>
  <c r="Q1553" i="1"/>
  <c r="R1553" i="1"/>
  <c r="N1554" i="1"/>
  <c r="P1554" i="1"/>
  <c r="Q1554" i="1"/>
  <c r="R1554" i="1"/>
  <c r="N1555" i="1"/>
  <c r="P1555" i="1"/>
  <c r="Q1555" i="1"/>
  <c r="R1555" i="1"/>
  <c r="N1556" i="1"/>
  <c r="P1556" i="1"/>
  <c r="Q1556" i="1"/>
  <c r="R1556" i="1"/>
  <c r="N1557" i="1"/>
  <c r="P1557" i="1"/>
  <c r="Q1557" i="1"/>
  <c r="R1557" i="1"/>
  <c r="N1558" i="1"/>
  <c r="P1558" i="1"/>
  <c r="Q1558" i="1"/>
  <c r="R1558" i="1"/>
  <c r="N1559" i="1"/>
  <c r="P1559" i="1"/>
  <c r="Q1559" i="1"/>
  <c r="R1559" i="1"/>
  <c r="N1560" i="1"/>
  <c r="P1560" i="1"/>
  <c r="Q1560" i="1"/>
  <c r="R1560" i="1"/>
  <c r="N1561" i="1"/>
  <c r="P1561" i="1"/>
  <c r="Q1561" i="1"/>
  <c r="R1561" i="1"/>
  <c r="N1562" i="1"/>
  <c r="P1562" i="1"/>
  <c r="Q1562" i="1"/>
  <c r="R1562" i="1"/>
  <c r="N1563" i="1"/>
  <c r="P1563" i="1"/>
  <c r="Q1563" i="1"/>
  <c r="R1563" i="1"/>
  <c r="N1564" i="1"/>
  <c r="P1564" i="1"/>
  <c r="Q1564" i="1"/>
  <c r="R1564" i="1"/>
  <c r="N1565" i="1"/>
  <c r="P1565" i="1"/>
  <c r="Q1565" i="1"/>
  <c r="R1565" i="1"/>
  <c r="N1566" i="1"/>
  <c r="P1566" i="1"/>
  <c r="Q1566" i="1"/>
  <c r="R1566" i="1"/>
  <c r="N1567" i="1"/>
  <c r="P1567" i="1"/>
  <c r="Q1567" i="1"/>
  <c r="R1567" i="1"/>
  <c r="N1568" i="1"/>
  <c r="P1568" i="1"/>
  <c r="Q1568" i="1"/>
  <c r="R1568" i="1"/>
  <c r="N1569" i="1"/>
  <c r="P1569" i="1"/>
  <c r="Q1569" i="1"/>
  <c r="R1569" i="1"/>
  <c r="N1570" i="1"/>
  <c r="P1570" i="1"/>
  <c r="Q1570" i="1"/>
  <c r="R1570" i="1"/>
  <c r="N1571" i="1"/>
  <c r="P1571" i="1"/>
  <c r="Q1571" i="1"/>
  <c r="R1571" i="1"/>
  <c r="N1572" i="1"/>
  <c r="P1572" i="1"/>
  <c r="Q1572" i="1"/>
  <c r="R1572" i="1"/>
  <c r="N1573" i="1"/>
  <c r="P1573" i="1"/>
  <c r="Q1573" i="1"/>
  <c r="R1573" i="1"/>
  <c r="N1574" i="1"/>
  <c r="P1574" i="1"/>
  <c r="Q1574" i="1"/>
  <c r="R1574" i="1"/>
  <c r="N1575" i="1"/>
  <c r="P1575" i="1"/>
  <c r="Q1575" i="1"/>
  <c r="R1575" i="1"/>
  <c r="N1576" i="1"/>
  <c r="P1576" i="1"/>
  <c r="Q1576" i="1"/>
  <c r="R1576" i="1"/>
  <c r="N1577" i="1"/>
  <c r="P1577" i="1"/>
  <c r="Q1577" i="1"/>
  <c r="R1577" i="1"/>
  <c r="N1578" i="1"/>
  <c r="P1578" i="1"/>
  <c r="Q1578" i="1"/>
  <c r="R1578" i="1"/>
  <c r="N1579" i="1"/>
  <c r="P1579" i="1"/>
  <c r="Q1579" i="1"/>
  <c r="R1579" i="1"/>
  <c r="N1580" i="1"/>
  <c r="P1580" i="1"/>
  <c r="Q1580" i="1"/>
  <c r="R1580" i="1"/>
  <c r="N1581" i="1"/>
  <c r="P1581" i="1"/>
  <c r="Q1581" i="1"/>
  <c r="R1581" i="1"/>
  <c r="N1582" i="1"/>
  <c r="P1582" i="1"/>
  <c r="Q1582" i="1"/>
  <c r="R1582" i="1"/>
  <c r="N1583" i="1"/>
  <c r="P1583" i="1"/>
  <c r="Q1583" i="1"/>
  <c r="R1583" i="1"/>
  <c r="N1584" i="1"/>
  <c r="P1584" i="1"/>
  <c r="Q1584" i="1"/>
  <c r="R1584" i="1"/>
  <c r="N1585" i="1"/>
  <c r="P1585" i="1"/>
  <c r="Q1585" i="1"/>
  <c r="R1585" i="1"/>
  <c r="N1586" i="1"/>
  <c r="P1586" i="1"/>
  <c r="Q1586" i="1"/>
  <c r="R1586" i="1"/>
  <c r="N1587" i="1"/>
  <c r="P1587" i="1"/>
  <c r="Q1587" i="1"/>
  <c r="R1587" i="1"/>
  <c r="N1588" i="1"/>
  <c r="P1588" i="1"/>
  <c r="Q1588" i="1"/>
  <c r="R1588" i="1"/>
  <c r="N1589" i="1"/>
  <c r="P1589" i="1"/>
  <c r="Q1589" i="1"/>
  <c r="R1589" i="1"/>
  <c r="N1590" i="1"/>
  <c r="P1590" i="1"/>
  <c r="Q1590" i="1"/>
  <c r="R1590" i="1"/>
  <c r="N1591" i="1"/>
  <c r="P1591" i="1"/>
  <c r="Q1591" i="1"/>
  <c r="R1591" i="1"/>
  <c r="N1592" i="1"/>
  <c r="P1592" i="1"/>
  <c r="Q1592" i="1"/>
  <c r="R1592" i="1"/>
  <c r="N1593" i="1"/>
  <c r="P1593" i="1"/>
  <c r="Q1593" i="1"/>
  <c r="R1593" i="1"/>
  <c r="N1594" i="1"/>
  <c r="P1594" i="1"/>
  <c r="Q1594" i="1"/>
  <c r="R1594" i="1"/>
  <c r="N1595" i="1"/>
  <c r="P1595" i="1"/>
  <c r="Q1595" i="1"/>
  <c r="R1595" i="1"/>
  <c r="N1596" i="1"/>
  <c r="P1596" i="1"/>
  <c r="Q1596" i="1"/>
  <c r="R1596" i="1"/>
  <c r="N1597" i="1"/>
  <c r="P1597" i="1"/>
  <c r="Q1597" i="1"/>
  <c r="R1597" i="1"/>
  <c r="N1598" i="1"/>
  <c r="P1598" i="1"/>
  <c r="Q1598" i="1"/>
  <c r="R1598" i="1"/>
  <c r="N1599" i="1"/>
  <c r="P1599" i="1"/>
  <c r="Q1599" i="1"/>
  <c r="R1599" i="1"/>
  <c r="N1600" i="1"/>
  <c r="P1600" i="1"/>
  <c r="Q1600" i="1"/>
  <c r="R1600" i="1"/>
  <c r="N1601" i="1"/>
  <c r="P1601" i="1"/>
  <c r="Q1601" i="1"/>
  <c r="R1601" i="1"/>
  <c r="N1602" i="1"/>
  <c r="P1602" i="1"/>
  <c r="Q1602" i="1"/>
  <c r="R1602" i="1"/>
  <c r="N1603" i="1"/>
  <c r="P1603" i="1"/>
  <c r="Q1603" i="1"/>
  <c r="R1603" i="1"/>
  <c r="N1604" i="1"/>
  <c r="P1604" i="1"/>
  <c r="Q1604" i="1"/>
  <c r="R1604" i="1"/>
  <c r="N1605" i="1"/>
  <c r="P1605" i="1"/>
  <c r="Q1605" i="1"/>
  <c r="R1605" i="1"/>
  <c r="N1606" i="1"/>
  <c r="P1606" i="1"/>
  <c r="Q1606" i="1"/>
  <c r="R1606" i="1"/>
  <c r="N1607" i="1"/>
  <c r="P1607" i="1"/>
  <c r="Q1607" i="1"/>
  <c r="R1607" i="1"/>
  <c r="N1608" i="1"/>
  <c r="P1608" i="1"/>
  <c r="Q1608" i="1"/>
  <c r="R1608" i="1"/>
  <c r="N1609" i="1"/>
  <c r="P1609" i="1"/>
  <c r="Q1609" i="1"/>
  <c r="R1609" i="1"/>
  <c r="N1610" i="1"/>
  <c r="P1610" i="1"/>
  <c r="Q1610" i="1"/>
  <c r="R1610" i="1"/>
  <c r="N1611" i="1"/>
  <c r="P1611" i="1"/>
  <c r="Q1611" i="1"/>
  <c r="R1611" i="1"/>
  <c r="N1612" i="1"/>
  <c r="P1612" i="1"/>
  <c r="Q1612" i="1"/>
  <c r="R1612" i="1"/>
  <c r="N1613" i="1"/>
  <c r="P1613" i="1"/>
  <c r="Q1613" i="1"/>
  <c r="R1613" i="1"/>
  <c r="N1614" i="1"/>
  <c r="P1614" i="1"/>
  <c r="Q1614" i="1"/>
  <c r="R1614" i="1"/>
  <c r="N1615" i="1"/>
  <c r="P1615" i="1"/>
  <c r="Q1615" i="1"/>
  <c r="R1615" i="1"/>
  <c r="N1616" i="1"/>
  <c r="P1616" i="1"/>
  <c r="Q1616" i="1"/>
  <c r="R1616" i="1"/>
  <c r="N1617" i="1"/>
  <c r="P1617" i="1"/>
  <c r="Q1617" i="1"/>
  <c r="R1617" i="1"/>
  <c r="N1618" i="1"/>
  <c r="P1618" i="1"/>
  <c r="Q1618" i="1"/>
  <c r="R1618" i="1"/>
  <c r="N1619" i="1"/>
  <c r="P1619" i="1"/>
  <c r="Q1619" i="1"/>
  <c r="R1619" i="1"/>
  <c r="N1620" i="1"/>
  <c r="P1620" i="1"/>
  <c r="Q1620" i="1"/>
  <c r="R1620" i="1"/>
  <c r="N1621" i="1"/>
  <c r="P1621" i="1"/>
  <c r="Q1621" i="1"/>
  <c r="R1621" i="1"/>
  <c r="N1622" i="1"/>
  <c r="P1622" i="1"/>
  <c r="Q1622" i="1"/>
  <c r="R1622" i="1"/>
  <c r="N1623" i="1"/>
  <c r="P1623" i="1"/>
  <c r="Q1623" i="1"/>
  <c r="R1623" i="1"/>
  <c r="N1624" i="1"/>
  <c r="P1624" i="1"/>
  <c r="Q1624" i="1"/>
  <c r="R1624" i="1"/>
  <c r="N1625" i="1"/>
  <c r="P1625" i="1"/>
  <c r="Q1625" i="1"/>
  <c r="R1625" i="1"/>
  <c r="N1626" i="1"/>
  <c r="P1626" i="1"/>
  <c r="Q1626" i="1"/>
  <c r="R1626" i="1"/>
  <c r="N1627" i="1"/>
  <c r="P1627" i="1"/>
  <c r="Q1627" i="1"/>
  <c r="R1627" i="1"/>
  <c r="N1628" i="1"/>
  <c r="P1628" i="1"/>
  <c r="Q1628" i="1"/>
  <c r="R1628" i="1"/>
  <c r="N1629" i="1"/>
  <c r="P1629" i="1"/>
  <c r="Q1629" i="1"/>
  <c r="R1629" i="1"/>
  <c r="N1630" i="1"/>
  <c r="P1630" i="1"/>
  <c r="Q1630" i="1"/>
  <c r="R1630" i="1"/>
  <c r="N1631" i="1"/>
  <c r="P1631" i="1"/>
  <c r="Q1631" i="1"/>
  <c r="R1631" i="1"/>
  <c r="N1632" i="1"/>
  <c r="P1632" i="1"/>
  <c r="Q1632" i="1"/>
  <c r="R1632" i="1"/>
  <c r="N1633" i="1"/>
  <c r="P1633" i="1"/>
  <c r="Q1633" i="1"/>
  <c r="R1633" i="1"/>
  <c r="N1634" i="1"/>
  <c r="P1634" i="1"/>
  <c r="Q1634" i="1"/>
  <c r="R1634" i="1"/>
  <c r="N1635" i="1"/>
  <c r="P1635" i="1"/>
  <c r="Q1635" i="1"/>
  <c r="R1635" i="1"/>
  <c r="N1636" i="1"/>
  <c r="P1636" i="1"/>
  <c r="Q1636" i="1"/>
  <c r="R1636" i="1"/>
  <c r="N1637" i="1"/>
  <c r="P1637" i="1"/>
  <c r="Q1637" i="1"/>
  <c r="R1637" i="1"/>
  <c r="N1638" i="1"/>
  <c r="P1638" i="1"/>
  <c r="Q1638" i="1"/>
  <c r="R1638" i="1"/>
  <c r="N1639" i="1"/>
  <c r="P1639" i="1"/>
  <c r="Q1639" i="1"/>
  <c r="R1639" i="1"/>
  <c r="N1640" i="1"/>
  <c r="P1640" i="1"/>
  <c r="Q1640" i="1"/>
  <c r="R1640" i="1"/>
  <c r="N1641" i="1"/>
  <c r="P1641" i="1"/>
  <c r="Q1641" i="1"/>
  <c r="R1641" i="1"/>
  <c r="N1642" i="1"/>
  <c r="P1642" i="1"/>
  <c r="Q1642" i="1"/>
  <c r="R1642" i="1"/>
  <c r="N1643" i="1"/>
  <c r="P1643" i="1"/>
  <c r="Q1643" i="1"/>
  <c r="R1643" i="1"/>
  <c r="N1644" i="1"/>
  <c r="P1644" i="1"/>
  <c r="Q1644" i="1"/>
  <c r="R1644" i="1"/>
  <c r="N1645" i="1"/>
  <c r="P1645" i="1"/>
  <c r="Q1645" i="1"/>
  <c r="R1645" i="1"/>
  <c r="N1646" i="1"/>
  <c r="P1646" i="1"/>
  <c r="Q1646" i="1"/>
  <c r="R1646" i="1"/>
  <c r="N1647" i="1"/>
  <c r="P1647" i="1"/>
  <c r="Q1647" i="1"/>
  <c r="R1647" i="1"/>
  <c r="N1648" i="1"/>
  <c r="P1648" i="1"/>
  <c r="Q1648" i="1"/>
  <c r="R1648" i="1"/>
  <c r="N1649" i="1"/>
  <c r="P1649" i="1"/>
  <c r="Q1649" i="1"/>
  <c r="R1649" i="1"/>
  <c r="N1650" i="1"/>
  <c r="P1650" i="1"/>
  <c r="Q1650" i="1"/>
  <c r="R1650" i="1"/>
  <c r="N1651" i="1"/>
  <c r="P1651" i="1"/>
  <c r="Q1651" i="1"/>
  <c r="R1651" i="1"/>
  <c r="N1652" i="1"/>
  <c r="P1652" i="1"/>
  <c r="Q1652" i="1"/>
  <c r="R1652" i="1"/>
  <c r="N1653" i="1"/>
  <c r="P1653" i="1"/>
  <c r="Q1653" i="1"/>
  <c r="R1653" i="1"/>
  <c r="N1654" i="1"/>
  <c r="P1654" i="1"/>
  <c r="Q1654" i="1"/>
  <c r="R1654" i="1"/>
  <c r="N1655" i="1"/>
  <c r="P1655" i="1"/>
  <c r="Q1655" i="1"/>
  <c r="R1655" i="1"/>
  <c r="N1656" i="1"/>
  <c r="P1656" i="1"/>
  <c r="Q1656" i="1"/>
  <c r="R1656" i="1"/>
  <c r="N1657" i="1"/>
  <c r="P1657" i="1"/>
  <c r="Q1657" i="1"/>
  <c r="R1657" i="1"/>
  <c r="N1658" i="1"/>
  <c r="P1658" i="1"/>
  <c r="Q1658" i="1"/>
  <c r="R1658" i="1"/>
  <c r="N1659" i="1"/>
  <c r="P1659" i="1"/>
  <c r="Q1659" i="1"/>
  <c r="R1659" i="1"/>
  <c r="N1660" i="1"/>
  <c r="P1660" i="1"/>
  <c r="Q1660" i="1"/>
  <c r="R1660" i="1"/>
  <c r="N1661" i="1"/>
  <c r="P1661" i="1"/>
  <c r="Q1661" i="1"/>
  <c r="R1661" i="1"/>
  <c r="N1662" i="1"/>
  <c r="P1662" i="1"/>
  <c r="Q1662" i="1"/>
  <c r="R1662" i="1"/>
  <c r="N1663" i="1"/>
  <c r="P1663" i="1"/>
  <c r="Q1663" i="1"/>
  <c r="R1663" i="1"/>
  <c r="N1664" i="1"/>
  <c r="P1664" i="1"/>
  <c r="Q1664" i="1"/>
  <c r="R1664" i="1"/>
  <c r="N1665" i="1"/>
  <c r="P1665" i="1"/>
  <c r="Q1665" i="1"/>
  <c r="R1665" i="1"/>
  <c r="N1666" i="1"/>
  <c r="P1666" i="1"/>
  <c r="Q1666" i="1"/>
  <c r="R1666" i="1"/>
  <c r="N1667" i="1"/>
  <c r="P1667" i="1"/>
  <c r="Q1667" i="1"/>
  <c r="R1667" i="1"/>
  <c r="N1668" i="1"/>
  <c r="P1668" i="1"/>
  <c r="Q1668" i="1"/>
  <c r="R1668" i="1"/>
  <c r="N1669" i="1"/>
  <c r="P1669" i="1"/>
  <c r="Q1669" i="1"/>
  <c r="R1669" i="1"/>
  <c r="N1670" i="1"/>
  <c r="P1670" i="1"/>
  <c r="Q1670" i="1"/>
  <c r="R1670" i="1"/>
  <c r="N1671" i="1"/>
  <c r="P1671" i="1"/>
  <c r="Q1671" i="1"/>
  <c r="R1671" i="1"/>
  <c r="N1672" i="1"/>
  <c r="P1672" i="1"/>
  <c r="Q1672" i="1"/>
  <c r="R1672" i="1"/>
  <c r="N1673" i="1"/>
  <c r="P1673" i="1"/>
  <c r="Q1673" i="1"/>
  <c r="R1673" i="1"/>
  <c r="N1674" i="1"/>
  <c r="P1674" i="1"/>
  <c r="Q1674" i="1"/>
  <c r="R1674" i="1"/>
  <c r="N1675" i="1"/>
  <c r="P1675" i="1"/>
  <c r="Q1675" i="1"/>
  <c r="R1675" i="1"/>
  <c r="N1676" i="1"/>
  <c r="P1676" i="1"/>
  <c r="Q1676" i="1"/>
  <c r="R1676" i="1"/>
  <c r="N1677" i="1"/>
  <c r="P1677" i="1"/>
  <c r="Q1677" i="1"/>
  <c r="R1677" i="1"/>
  <c r="N1678" i="1"/>
  <c r="P1678" i="1"/>
  <c r="Q1678" i="1"/>
  <c r="R1678" i="1"/>
  <c r="N1679" i="1"/>
  <c r="P1679" i="1"/>
  <c r="Q1679" i="1"/>
  <c r="R1679" i="1"/>
  <c r="N1680" i="1"/>
  <c r="P1680" i="1"/>
  <c r="Q1680" i="1"/>
  <c r="R1680" i="1"/>
  <c r="N1681" i="1"/>
  <c r="P1681" i="1"/>
  <c r="Q1681" i="1"/>
  <c r="R1681" i="1"/>
  <c r="N1682" i="1"/>
  <c r="P1682" i="1"/>
  <c r="Q1682" i="1"/>
  <c r="R1682" i="1"/>
  <c r="N1683" i="1"/>
  <c r="P1683" i="1"/>
  <c r="Q1683" i="1"/>
  <c r="R1683" i="1"/>
  <c r="N1684" i="1"/>
  <c r="P1684" i="1"/>
  <c r="Q1684" i="1"/>
  <c r="R1684" i="1"/>
  <c r="N1685" i="1"/>
  <c r="P1685" i="1"/>
  <c r="Q1685" i="1"/>
  <c r="R1685" i="1"/>
  <c r="N1686" i="1"/>
  <c r="P1686" i="1"/>
  <c r="Q1686" i="1"/>
  <c r="R1686" i="1"/>
  <c r="N1687" i="1"/>
  <c r="P1687" i="1"/>
  <c r="Q1687" i="1"/>
  <c r="R1687" i="1"/>
  <c r="N1688" i="1"/>
  <c r="P1688" i="1"/>
  <c r="Q1688" i="1"/>
  <c r="R1688" i="1"/>
  <c r="N1689" i="1"/>
  <c r="P1689" i="1"/>
  <c r="Q1689" i="1"/>
  <c r="R1689" i="1"/>
  <c r="N1690" i="1"/>
  <c r="P1690" i="1"/>
  <c r="Q1690" i="1"/>
  <c r="R1690" i="1"/>
  <c r="N1691" i="1"/>
  <c r="P1691" i="1"/>
  <c r="Q1691" i="1"/>
  <c r="R1691" i="1"/>
  <c r="N1692" i="1"/>
  <c r="P1692" i="1"/>
  <c r="Q1692" i="1"/>
  <c r="R1692" i="1"/>
  <c r="N1693" i="1"/>
  <c r="P1693" i="1"/>
  <c r="Q1693" i="1"/>
  <c r="R1693" i="1"/>
  <c r="N1694" i="1"/>
  <c r="P1694" i="1"/>
  <c r="Q1694" i="1"/>
  <c r="R1694" i="1"/>
  <c r="N1695" i="1"/>
  <c r="P1695" i="1"/>
  <c r="Q1695" i="1"/>
  <c r="R1695" i="1"/>
  <c r="N1696" i="1"/>
  <c r="P1696" i="1"/>
  <c r="Q1696" i="1"/>
  <c r="R1696" i="1"/>
  <c r="N1697" i="1"/>
  <c r="P1697" i="1"/>
  <c r="Q1697" i="1"/>
  <c r="R1697" i="1"/>
  <c r="N1698" i="1"/>
  <c r="P1698" i="1"/>
  <c r="Q1698" i="1"/>
  <c r="R1698" i="1"/>
  <c r="N1699" i="1"/>
  <c r="P1699" i="1"/>
  <c r="Q1699" i="1"/>
  <c r="R1699" i="1"/>
  <c r="N1700" i="1"/>
  <c r="P1700" i="1"/>
  <c r="Q1700" i="1"/>
  <c r="R1700" i="1"/>
  <c r="N1701" i="1"/>
  <c r="P1701" i="1"/>
  <c r="Q1701" i="1"/>
  <c r="R1701" i="1"/>
  <c r="N1702" i="1"/>
  <c r="P1702" i="1"/>
  <c r="Q1702" i="1"/>
  <c r="R1702" i="1"/>
  <c r="N1703" i="1"/>
  <c r="P1703" i="1"/>
  <c r="Q1703" i="1"/>
  <c r="R1703" i="1"/>
  <c r="N1704" i="1"/>
  <c r="P1704" i="1"/>
  <c r="Q1704" i="1"/>
  <c r="R1704" i="1"/>
  <c r="N1705" i="1"/>
  <c r="P1705" i="1"/>
  <c r="Q1705" i="1"/>
  <c r="R1705" i="1"/>
  <c r="N1706" i="1"/>
  <c r="P1706" i="1"/>
  <c r="Q1706" i="1"/>
  <c r="R1706" i="1"/>
  <c r="N1707" i="1"/>
  <c r="P1707" i="1"/>
  <c r="Q1707" i="1"/>
  <c r="R1707" i="1"/>
  <c r="N1708" i="1"/>
  <c r="P1708" i="1"/>
  <c r="Q1708" i="1"/>
  <c r="R1708" i="1"/>
  <c r="N1709" i="1"/>
  <c r="P1709" i="1"/>
  <c r="Q1709" i="1"/>
  <c r="R1709" i="1"/>
  <c r="N1710" i="1"/>
  <c r="P1710" i="1"/>
  <c r="Q1710" i="1"/>
  <c r="R1710" i="1"/>
  <c r="N1711" i="1"/>
  <c r="P1711" i="1"/>
  <c r="Q1711" i="1"/>
  <c r="R1711" i="1"/>
  <c r="N1712" i="1"/>
  <c r="P1712" i="1"/>
  <c r="Q1712" i="1"/>
  <c r="R1712" i="1"/>
  <c r="N1713" i="1"/>
  <c r="P1713" i="1"/>
  <c r="Q1713" i="1"/>
  <c r="R1713" i="1"/>
  <c r="N1714" i="1"/>
  <c r="P1714" i="1"/>
  <c r="Q1714" i="1"/>
  <c r="R1714" i="1"/>
  <c r="N1715" i="1"/>
  <c r="P1715" i="1"/>
  <c r="Q1715" i="1"/>
  <c r="R1715" i="1"/>
  <c r="N1716" i="1"/>
  <c r="P1716" i="1"/>
  <c r="Q1716" i="1"/>
  <c r="R1716" i="1"/>
  <c r="N1717" i="1"/>
  <c r="P1717" i="1"/>
  <c r="Q1717" i="1"/>
  <c r="R1717" i="1"/>
  <c r="N1718" i="1"/>
  <c r="P1718" i="1"/>
  <c r="Q1718" i="1"/>
  <c r="R1718" i="1"/>
  <c r="N1719" i="1"/>
  <c r="P1719" i="1"/>
  <c r="Q1719" i="1"/>
  <c r="R1719" i="1"/>
  <c r="N1720" i="1"/>
  <c r="P1720" i="1"/>
  <c r="Q1720" i="1"/>
  <c r="R1720" i="1"/>
  <c r="N1721" i="1"/>
  <c r="P1721" i="1"/>
  <c r="Q1721" i="1"/>
  <c r="R1721" i="1"/>
  <c r="N1722" i="1"/>
  <c r="P1722" i="1"/>
  <c r="Q1722" i="1"/>
  <c r="R1722" i="1"/>
  <c r="N1723" i="1"/>
  <c r="P1723" i="1"/>
  <c r="Q1723" i="1"/>
  <c r="R1723" i="1"/>
  <c r="N1724" i="1"/>
  <c r="P1724" i="1"/>
  <c r="Q1724" i="1"/>
  <c r="R1724" i="1"/>
  <c r="N1725" i="1"/>
  <c r="P1725" i="1"/>
  <c r="Q1725" i="1"/>
  <c r="R1725" i="1"/>
  <c r="N1726" i="1"/>
  <c r="P1726" i="1"/>
  <c r="Q1726" i="1"/>
  <c r="R1726" i="1"/>
  <c r="N1727" i="1"/>
  <c r="P1727" i="1"/>
  <c r="Q1727" i="1"/>
  <c r="R1727" i="1"/>
  <c r="N1728" i="1"/>
  <c r="P1728" i="1"/>
  <c r="Q1728" i="1"/>
  <c r="R1728" i="1"/>
  <c r="N1729" i="1"/>
  <c r="P1729" i="1"/>
  <c r="Q1729" i="1"/>
  <c r="R1729" i="1"/>
  <c r="N1730" i="1"/>
  <c r="P1730" i="1"/>
  <c r="Q1730" i="1"/>
  <c r="R1730" i="1"/>
  <c r="N1731" i="1"/>
  <c r="P1731" i="1"/>
  <c r="Q1731" i="1"/>
  <c r="R1731" i="1"/>
  <c r="N1732" i="1"/>
  <c r="P1732" i="1"/>
  <c r="Q1732" i="1"/>
  <c r="R1732" i="1"/>
  <c r="N1733" i="1"/>
  <c r="P1733" i="1"/>
  <c r="Q1733" i="1"/>
  <c r="R1733" i="1"/>
  <c r="N1734" i="1"/>
  <c r="P1734" i="1"/>
  <c r="Q1734" i="1"/>
  <c r="R1734" i="1"/>
  <c r="N1735" i="1"/>
  <c r="P1735" i="1"/>
  <c r="Q1735" i="1"/>
  <c r="R1735" i="1"/>
  <c r="N1736" i="1"/>
  <c r="P1736" i="1"/>
  <c r="Q1736" i="1"/>
  <c r="R1736" i="1"/>
  <c r="N1737" i="1"/>
  <c r="P1737" i="1"/>
  <c r="Q1737" i="1"/>
  <c r="R1737" i="1"/>
  <c r="N1738" i="1"/>
  <c r="P1738" i="1"/>
  <c r="Q1738" i="1"/>
  <c r="R1738" i="1"/>
  <c r="N1739" i="1"/>
  <c r="P1739" i="1"/>
  <c r="Q1739" i="1"/>
  <c r="R1739" i="1"/>
  <c r="N1740" i="1"/>
  <c r="P1740" i="1"/>
  <c r="Q1740" i="1"/>
  <c r="R1740" i="1"/>
  <c r="N1741" i="1"/>
  <c r="P1741" i="1"/>
  <c r="Q1741" i="1"/>
  <c r="R1741" i="1"/>
  <c r="N1742" i="1"/>
  <c r="P1742" i="1"/>
  <c r="Q1742" i="1"/>
  <c r="R1742" i="1"/>
  <c r="N1743" i="1"/>
  <c r="P1743" i="1"/>
  <c r="Q1743" i="1"/>
  <c r="R1743" i="1"/>
  <c r="N1744" i="1"/>
  <c r="P1744" i="1"/>
  <c r="Q1744" i="1"/>
  <c r="R1744" i="1"/>
  <c r="N1745" i="1"/>
  <c r="P1745" i="1"/>
  <c r="Q1745" i="1"/>
  <c r="R1745" i="1"/>
  <c r="N1746" i="1"/>
  <c r="P1746" i="1"/>
  <c r="Q1746" i="1"/>
  <c r="R1746" i="1"/>
  <c r="N1747" i="1"/>
  <c r="P1747" i="1"/>
  <c r="Q1747" i="1"/>
  <c r="R1747" i="1"/>
  <c r="N1748" i="1"/>
  <c r="P1748" i="1"/>
  <c r="Q1748" i="1"/>
  <c r="R1748" i="1"/>
  <c r="N1749" i="1"/>
  <c r="P1749" i="1"/>
  <c r="Q1749" i="1"/>
  <c r="R1749" i="1"/>
  <c r="N1750" i="1"/>
  <c r="P1750" i="1"/>
  <c r="Q1750" i="1"/>
  <c r="R1750" i="1"/>
  <c r="N1751" i="1"/>
  <c r="P1751" i="1"/>
  <c r="Q1751" i="1"/>
  <c r="R1751" i="1"/>
  <c r="N1752" i="1"/>
  <c r="P1752" i="1"/>
  <c r="Q1752" i="1"/>
  <c r="R1752" i="1"/>
  <c r="N1753" i="1"/>
  <c r="P1753" i="1"/>
  <c r="Q1753" i="1"/>
  <c r="R1753" i="1"/>
  <c r="N1754" i="1"/>
  <c r="P1754" i="1"/>
  <c r="Q1754" i="1"/>
  <c r="R1754" i="1"/>
  <c r="N1755" i="1"/>
  <c r="P1755" i="1"/>
  <c r="Q1755" i="1"/>
  <c r="R1755" i="1"/>
  <c r="N1756" i="1"/>
  <c r="P1756" i="1"/>
  <c r="Q1756" i="1"/>
  <c r="R1756" i="1"/>
  <c r="N1757" i="1"/>
  <c r="P1757" i="1"/>
  <c r="Q1757" i="1"/>
  <c r="R1757" i="1"/>
  <c r="N1758" i="1"/>
  <c r="P1758" i="1"/>
  <c r="Q1758" i="1"/>
  <c r="R1758" i="1"/>
  <c r="N1759" i="1"/>
  <c r="P1759" i="1"/>
  <c r="Q1759" i="1"/>
  <c r="R1759" i="1"/>
  <c r="N1760" i="1"/>
  <c r="P1760" i="1"/>
  <c r="Q1760" i="1"/>
  <c r="R1760" i="1"/>
  <c r="N1761" i="1"/>
  <c r="P1761" i="1"/>
  <c r="Q1761" i="1"/>
  <c r="R1761" i="1"/>
  <c r="N1762" i="1"/>
  <c r="P1762" i="1"/>
  <c r="Q1762" i="1"/>
  <c r="R1762" i="1"/>
  <c r="N1763" i="1"/>
  <c r="P1763" i="1"/>
  <c r="Q1763" i="1"/>
  <c r="R1763" i="1"/>
  <c r="N1764" i="1"/>
  <c r="P1764" i="1"/>
  <c r="Q1764" i="1"/>
  <c r="R1764" i="1"/>
  <c r="N1765" i="1"/>
  <c r="P1765" i="1"/>
  <c r="Q1765" i="1"/>
  <c r="R1765" i="1"/>
  <c r="N1766" i="1"/>
  <c r="P1766" i="1"/>
  <c r="Q1766" i="1"/>
  <c r="R1766" i="1"/>
  <c r="N1767" i="1"/>
  <c r="P1767" i="1"/>
  <c r="Q1767" i="1"/>
  <c r="R1767" i="1"/>
  <c r="N1768" i="1"/>
  <c r="P1768" i="1"/>
  <c r="Q1768" i="1"/>
  <c r="R1768" i="1"/>
  <c r="N1769" i="1"/>
  <c r="P1769" i="1"/>
  <c r="Q1769" i="1"/>
  <c r="R1769" i="1"/>
  <c r="N1770" i="1"/>
  <c r="P1770" i="1"/>
  <c r="Q1770" i="1"/>
  <c r="R1770" i="1"/>
  <c r="N1771" i="1"/>
  <c r="P1771" i="1"/>
  <c r="Q1771" i="1"/>
  <c r="R1771" i="1"/>
  <c r="N1772" i="1"/>
  <c r="P1772" i="1"/>
  <c r="Q1772" i="1"/>
  <c r="R1772" i="1"/>
  <c r="N1773" i="1"/>
  <c r="P1773" i="1"/>
  <c r="Q1773" i="1"/>
  <c r="R1773" i="1"/>
  <c r="N1774" i="1"/>
  <c r="P1774" i="1"/>
  <c r="Q1774" i="1"/>
  <c r="R1774" i="1"/>
  <c r="N1775" i="1"/>
  <c r="P1775" i="1"/>
  <c r="Q1775" i="1"/>
  <c r="R1775" i="1"/>
  <c r="N1776" i="1"/>
  <c r="P1776" i="1"/>
  <c r="Q1776" i="1"/>
  <c r="R1776" i="1"/>
  <c r="N1777" i="1"/>
  <c r="P1777" i="1"/>
  <c r="Q1777" i="1"/>
  <c r="R1777" i="1"/>
  <c r="N1778" i="1"/>
  <c r="P1778" i="1"/>
  <c r="Q1778" i="1"/>
  <c r="R1778" i="1"/>
  <c r="N1779" i="1"/>
  <c r="P1779" i="1"/>
  <c r="Q1779" i="1"/>
  <c r="R1779" i="1"/>
  <c r="N1780" i="1"/>
  <c r="P1780" i="1"/>
  <c r="Q1780" i="1"/>
  <c r="R1780" i="1"/>
  <c r="N1781" i="1"/>
  <c r="P1781" i="1"/>
  <c r="Q1781" i="1"/>
  <c r="R1781" i="1"/>
  <c r="N1782" i="1"/>
  <c r="P1782" i="1"/>
  <c r="Q1782" i="1"/>
  <c r="R1782" i="1"/>
  <c r="N1783" i="1"/>
  <c r="P1783" i="1"/>
  <c r="Q1783" i="1"/>
  <c r="R1783" i="1"/>
  <c r="N1784" i="1"/>
  <c r="P1784" i="1"/>
  <c r="Q1784" i="1"/>
  <c r="R1784" i="1"/>
  <c r="N1785" i="1"/>
  <c r="P1785" i="1"/>
  <c r="Q1785" i="1"/>
  <c r="R1785" i="1"/>
  <c r="N1786" i="1"/>
  <c r="P1786" i="1"/>
  <c r="Q1786" i="1"/>
  <c r="R1786" i="1"/>
  <c r="N1787" i="1"/>
  <c r="P1787" i="1"/>
  <c r="Q1787" i="1"/>
  <c r="R1787" i="1"/>
  <c r="N1788" i="1"/>
  <c r="P1788" i="1"/>
  <c r="Q1788" i="1"/>
  <c r="R1788" i="1"/>
  <c r="N1789" i="1"/>
  <c r="P1789" i="1"/>
  <c r="Q1789" i="1"/>
  <c r="R1789" i="1"/>
  <c r="N1790" i="1"/>
  <c r="P1790" i="1"/>
  <c r="Q1790" i="1"/>
  <c r="R1790" i="1"/>
  <c r="N1791" i="1"/>
  <c r="P1791" i="1"/>
  <c r="Q1791" i="1"/>
  <c r="R1791" i="1"/>
  <c r="N1792" i="1"/>
  <c r="P1792" i="1"/>
  <c r="Q1792" i="1"/>
  <c r="R1792" i="1"/>
  <c r="N1793" i="1"/>
  <c r="P1793" i="1"/>
  <c r="Q1793" i="1"/>
  <c r="R1793" i="1"/>
  <c r="N1794" i="1"/>
  <c r="P1794" i="1"/>
  <c r="Q1794" i="1"/>
  <c r="R1794" i="1"/>
  <c r="N1795" i="1"/>
  <c r="P1795" i="1"/>
  <c r="Q1795" i="1"/>
  <c r="R1795" i="1"/>
  <c r="N1796" i="1"/>
  <c r="P1796" i="1"/>
  <c r="Q1796" i="1"/>
  <c r="R1796" i="1"/>
  <c r="N1797" i="1"/>
  <c r="P1797" i="1"/>
  <c r="Q1797" i="1"/>
  <c r="R1797" i="1"/>
  <c r="N1798" i="1"/>
  <c r="P1798" i="1"/>
  <c r="Q1798" i="1"/>
  <c r="R1798" i="1"/>
  <c r="N1799" i="1"/>
  <c r="P1799" i="1"/>
  <c r="Q1799" i="1"/>
  <c r="R1799" i="1"/>
  <c r="N1800" i="1"/>
  <c r="P1800" i="1"/>
  <c r="Q1800" i="1"/>
  <c r="R1800" i="1"/>
  <c r="N1801" i="1"/>
  <c r="P1801" i="1"/>
  <c r="Q1801" i="1"/>
  <c r="R1801" i="1"/>
  <c r="N1802" i="1"/>
  <c r="P1802" i="1"/>
  <c r="Q1802" i="1"/>
  <c r="R1802" i="1"/>
  <c r="N1803" i="1"/>
  <c r="P1803" i="1"/>
  <c r="Q1803" i="1"/>
  <c r="R1803" i="1"/>
  <c r="N1804" i="1"/>
  <c r="P1804" i="1"/>
  <c r="Q1804" i="1"/>
  <c r="R1804" i="1"/>
  <c r="N1805" i="1"/>
  <c r="P1805" i="1"/>
  <c r="Q1805" i="1"/>
  <c r="R1805" i="1"/>
  <c r="N1806" i="1"/>
  <c r="P1806" i="1"/>
  <c r="Q1806" i="1"/>
  <c r="R1806" i="1"/>
  <c r="N1807" i="1"/>
  <c r="P1807" i="1"/>
  <c r="Q1807" i="1"/>
  <c r="R1807" i="1"/>
  <c r="N1808" i="1"/>
  <c r="P1808" i="1"/>
  <c r="Q1808" i="1"/>
  <c r="R1808" i="1"/>
  <c r="N1809" i="1"/>
  <c r="P1809" i="1"/>
  <c r="Q1809" i="1"/>
  <c r="R1809" i="1"/>
  <c r="N1810" i="1"/>
  <c r="P1810" i="1"/>
  <c r="Q1810" i="1"/>
  <c r="R1810" i="1"/>
  <c r="N1811" i="1"/>
  <c r="P1811" i="1"/>
  <c r="Q1811" i="1"/>
  <c r="R1811" i="1"/>
  <c r="N1812" i="1"/>
  <c r="P1812" i="1"/>
  <c r="Q1812" i="1"/>
  <c r="R1812" i="1"/>
  <c r="N1813" i="1"/>
  <c r="P1813" i="1"/>
  <c r="Q1813" i="1"/>
  <c r="R1813" i="1"/>
  <c r="N1814" i="1"/>
  <c r="P1814" i="1"/>
  <c r="Q1814" i="1"/>
  <c r="R1814" i="1"/>
  <c r="N1815" i="1"/>
  <c r="P1815" i="1"/>
  <c r="Q1815" i="1"/>
  <c r="R1815" i="1"/>
  <c r="N1816" i="1"/>
  <c r="P1816" i="1"/>
  <c r="Q1816" i="1"/>
  <c r="R1816" i="1"/>
  <c r="N1817" i="1"/>
  <c r="P1817" i="1"/>
  <c r="Q1817" i="1"/>
  <c r="R1817" i="1"/>
  <c r="N1818" i="1"/>
  <c r="P1818" i="1"/>
  <c r="Q1818" i="1"/>
  <c r="R1818" i="1"/>
  <c r="N1819" i="1"/>
  <c r="P1819" i="1"/>
  <c r="Q1819" i="1"/>
  <c r="R1819" i="1"/>
  <c r="N1820" i="1"/>
  <c r="P1820" i="1"/>
  <c r="Q1820" i="1"/>
  <c r="R1820" i="1"/>
  <c r="N1821" i="1"/>
  <c r="P1821" i="1"/>
  <c r="Q1821" i="1"/>
  <c r="R1821" i="1"/>
  <c r="N1822" i="1"/>
  <c r="P1822" i="1"/>
  <c r="Q1822" i="1"/>
  <c r="R1822" i="1"/>
  <c r="N1823" i="1"/>
  <c r="P1823" i="1"/>
  <c r="Q1823" i="1"/>
  <c r="R1823" i="1"/>
  <c r="N1824" i="1"/>
  <c r="P1824" i="1"/>
  <c r="Q1824" i="1"/>
  <c r="R1824" i="1"/>
  <c r="N1825" i="1"/>
  <c r="P1825" i="1"/>
  <c r="Q1825" i="1"/>
  <c r="R1825" i="1"/>
  <c r="N1826" i="1"/>
  <c r="P1826" i="1"/>
  <c r="Q1826" i="1"/>
  <c r="R1826" i="1"/>
  <c r="N1827" i="1"/>
  <c r="P1827" i="1"/>
  <c r="Q1827" i="1"/>
  <c r="R1827" i="1"/>
  <c r="N1828" i="1"/>
  <c r="P1828" i="1"/>
  <c r="Q1828" i="1"/>
  <c r="R1828" i="1"/>
  <c r="N1829" i="1"/>
  <c r="P1829" i="1"/>
  <c r="Q1829" i="1"/>
  <c r="R1829" i="1"/>
  <c r="N1830" i="1"/>
  <c r="P1830" i="1"/>
  <c r="Q1830" i="1"/>
  <c r="R1830" i="1"/>
  <c r="N1831" i="1"/>
  <c r="P1831" i="1"/>
  <c r="Q1831" i="1"/>
  <c r="R1831" i="1"/>
  <c r="N1832" i="1"/>
  <c r="P1832" i="1"/>
  <c r="Q1832" i="1"/>
  <c r="R1832" i="1"/>
  <c r="N1833" i="1"/>
  <c r="P1833" i="1"/>
  <c r="Q1833" i="1"/>
  <c r="R1833" i="1"/>
  <c r="N1834" i="1"/>
  <c r="P1834" i="1"/>
  <c r="Q1834" i="1"/>
  <c r="R1834" i="1"/>
  <c r="N1835" i="1"/>
  <c r="P1835" i="1"/>
  <c r="Q1835" i="1"/>
  <c r="R1835" i="1"/>
  <c r="N1836" i="1"/>
  <c r="P1836" i="1"/>
  <c r="Q1836" i="1"/>
  <c r="R1836" i="1"/>
  <c r="N1837" i="1"/>
  <c r="P1837" i="1"/>
  <c r="Q1837" i="1"/>
  <c r="R1837" i="1"/>
  <c r="N1838" i="1"/>
  <c r="P1838" i="1"/>
  <c r="Q1838" i="1"/>
  <c r="R1838" i="1"/>
  <c r="N1839" i="1"/>
  <c r="P1839" i="1"/>
  <c r="Q1839" i="1"/>
  <c r="R1839" i="1"/>
  <c r="N1840" i="1"/>
  <c r="P1840" i="1"/>
  <c r="Q1840" i="1"/>
  <c r="R1840" i="1"/>
  <c r="N1841" i="1"/>
  <c r="P1841" i="1"/>
  <c r="Q1841" i="1"/>
  <c r="R1841" i="1"/>
  <c r="N1842" i="1"/>
  <c r="P1842" i="1"/>
  <c r="Q1842" i="1"/>
  <c r="R1842" i="1"/>
  <c r="N1843" i="1"/>
  <c r="P1843" i="1"/>
  <c r="Q1843" i="1"/>
  <c r="R1843" i="1"/>
  <c r="N1844" i="1"/>
  <c r="P1844" i="1"/>
  <c r="Q1844" i="1"/>
  <c r="R1844" i="1"/>
  <c r="N1845" i="1"/>
  <c r="P1845" i="1"/>
  <c r="Q1845" i="1"/>
  <c r="R1845" i="1"/>
  <c r="N1846" i="1"/>
  <c r="P1846" i="1"/>
  <c r="Q1846" i="1"/>
  <c r="R1846" i="1"/>
  <c r="N1847" i="1"/>
  <c r="P1847" i="1"/>
  <c r="Q1847" i="1"/>
  <c r="R1847" i="1"/>
  <c r="N1848" i="1"/>
  <c r="P1848" i="1"/>
  <c r="Q1848" i="1"/>
  <c r="R1848" i="1"/>
  <c r="N1849" i="1"/>
  <c r="P1849" i="1"/>
  <c r="Q1849" i="1"/>
  <c r="R1849" i="1"/>
  <c r="N1850" i="1"/>
  <c r="P1850" i="1"/>
  <c r="Q1850" i="1"/>
  <c r="R1850" i="1"/>
  <c r="N1851" i="1"/>
  <c r="P1851" i="1"/>
  <c r="Q1851" i="1"/>
  <c r="R1851" i="1"/>
  <c r="N1852" i="1"/>
  <c r="P1852" i="1"/>
  <c r="Q1852" i="1"/>
  <c r="R1852" i="1"/>
  <c r="N1853" i="1"/>
  <c r="P1853" i="1"/>
  <c r="Q1853" i="1"/>
  <c r="R1853" i="1"/>
  <c r="N1854" i="1"/>
  <c r="P1854" i="1"/>
  <c r="Q1854" i="1"/>
  <c r="R1854" i="1"/>
  <c r="N1855" i="1"/>
  <c r="P1855" i="1"/>
  <c r="Q1855" i="1"/>
  <c r="R1855" i="1"/>
  <c r="N1856" i="1"/>
  <c r="P1856" i="1"/>
  <c r="Q1856" i="1"/>
  <c r="R1856" i="1"/>
  <c r="N1857" i="1"/>
  <c r="P1857" i="1"/>
  <c r="Q1857" i="1"/>
  <c r="R1857" i="1"/>
  <c r="N1858" i="1"/>
  <c r="P1858" i="1"/>
  <c r="Q1858" i="1"/>
  <c r="R1858" i="1"/>
  <c r="N1859" i="1"/>
  <c r="P1859" i="1"/>
  <c r="Q1859" i="1"/>
  <c r="R1859" i="1"/>
  <c r="N1860" i="1"/>
  <c r="P1860" i="1"/>
  <c r="Q1860" i="1"/>
  <c r="R1860" i="1"/>
  <c r="N1861" i="1"/>
  <c r="P1861" i="1"/>
  <c r="Q1861" i="1"/>
  <c r="R1861" i="1"/>
  <c r="N1862" i="1"/>
  <c r="P1862" i="1"/>
  <c r="Q1862" i="1"/>
  <c r="R1862" i="1"/>
  <c r="N1863" i="1"/>
  <c r="P1863" i="1"/>
  <c r="Q1863" i="1"/>
  <c r="R1863" i="1"/>
  <c r="N1864" i="1"/>
  <c r="P1864" i="1"/>
  <c r="Q1864" i="1"/>
  <c r="R1864" i="1"/>
  <c r="N1865" i="1"/>
  <c r="P1865" i="1"/>
  <c r="Q1865" i="1"/>
  <c r="R1865" i="1"/>
  <c r="N1866" i="1"/>
  <c r="P1866" i="1"/>
  <c r="Q1866" i="1"/>
  <c r="R1866" i="1"/>
  <c r="N1867" i="1"/>
  <c r="P1867" i="1"/>
  <c r="Q1867" i="1"/>
  <c r="R1867" i="1"/>
  <c r="N1868" i="1"/>
  <c r="P1868" i="1"/>
  <c r="Q1868" i="1"/>
  <c r="R1868" i="1"/>
  <c r="N1869" i="1"/>
  <c r="P1869" i="1"/>
  <c r="Q1869" i="1"/>
  <c r="R1869" i="1"/>
  <c r="N1870" i="1"/>
  <c r="P1870" i="1"/>
  <c r="Q1870" i="1"/>
  <c r="R1870" i="1"/>
  <c r="N1871" i="1"/>
  <c r="P1871" i="1"/>
  <c r="Q1871" i="1"/>
  <c r="R1871" i="1"/>
  <c r="N1872" i="1"/>
  <c r="P1872" i="1"/>
  <c r="Q1872" i="1"/>
  <c r="R1872" i="1"/>
  <c r="N1873" i="1"/>
  <c r="P1873" i="1"/>
  <c r="Q1873" i="1"/>
  <c r="R1873" i="1"/>
  <c r="N1874" i="1"/>
  <c r="P1874" i="1"/>
  <c r="Q1874" i="1"/>
  <c r="R1874" i="1"/>
  <c r="N1875" i="1"/>
  <c r="P1875" i="1"/>
  <c r="Q1875" i="1"/>
  <c r="R1875" i="1"/>
  <c r="N1876" i="1"/>
  <c r="P1876" i="1"/>
  <c r="Q1876" i="1"/>
  <c r="R1876" i="1"/>
  <c r="N1877" i="1"/>
  <c r="P1877" i="1"/>
  <c r="Q1877" i="1"/>
  <c r="R1877" i="1"/>
  <c r="N1878" i="1"/>
  <c r="P1878" i="1"/>
  <c r="Q1878" i="1"/>
  <c r="R1878" i="1"/>
  <c r="N1879" i="1"/>
  <c r="P1879" i="1"/>
  <c r="Q1879" i="1"/>
  <c r="R1879" i="1"/>
  <c r="N1880" i="1"/>
  <c r="P1880" i="1"/>
  <c r="Q1880" i="1"/>
  <c r="R1880" i="1"/>
  <c r="N1881" i="1"/>
  <c r="P1881" i="1"/>
  <c r="Q1881" i="1"/>
  <c r="R1881" i="1"/>
  <c r="N1882" i="1"/>
  <c r="P1882" i="1"/>
  <c r="Q1882" i="1"/>
  <c r="R1882" i="1"/>
  <c r="N1883" i="1"/>
  <c r="P1883" i="1"/>
  <c r="Q1883" i="1"/>
  <c r="R1883" i="1"/>
  <c r="N1884" i="1"/>
  <c r="P1884" i="1"/>
  <c r="Q1884" i="1"/>
  <c r="R1884" i="1"/>
  <c r="N1885" i="1"/>
  <c r="P1885" i="1"/>
  <c r="Q1885" i="1"/>
  <c r="R1885" i="1"/>
  <c r="N1886" i="1"/>
  <c r="P1886" i="1"/>
  <c r="Q1886" i="1"/>
  <c r="R1886" i="1"/>
  <c r="N1887" i="1"/>
  <c r="P1887" i="1"/>
  <c r="Q1887" i="1"/>
  <c r="R1887" i="1"/>
  <c r="N1888" i="1"/>
  <c r="P1888" i="1"/>
  <c r="Q1888" i="1"/>
  <c r="R1888" i="1"/>
  <c r="N1889" i="1"/>
  <c r="P1889" i="1"/>
  <c r="Q1889" i="1"/>
  <c r="R1889" i="1"/>
  <c r="N1890" i="1"/>
  <c r="P1890" i="1"/>
  <c r="Q1890" i="1"/>
  <c r="R1890" i="1"/>
  <c r="N1891" i="1"/>
  <c r="P1891" i="1"/>
  <c r="Q1891" i="1"/>
  <c r="R1891" i="1"/>
  <c r="N1892" i="1"/>
  <c r="P1892" i="1"/>
  <c r="Q1892" i="1"/>
  <c r="R1892" i="1"/>
  <c r="N1893" i="1"/>
  <c r="P1893" i="1"/>
  <c r="Q1893" i="1"/>
  <c r="R1893" i="1"/>
  <c r="N1894" i="1"/>
  <c r="P1894" i="1"/>
  <c r="Q1894" i="1"/>
  <c r="R1894" i="1"/>
  <c r="N1895" i="1"/>
  <c r="P1895" i="1"/>
  <c r="Q1895" i="1"/>
  <c r="R1895" i="1"/>
  <c r="N1896" i="1"/>
  <c r="P1896" i="1"/>
  <c r="Q1896" i="1"/>
  <c r="R1896" i="1"/>
  <c r="N1897" i="1"/>
  <c r="P1897" i="1"/>
  <c r="Q1897" i="1"/>
  <c r="R1897" i="1"/>
  <c r="N1898" i="1"/>
  <c r="P1898" i="1"/>
  <c r="Q1898" i="1"/>
  <c r="R1898" i="1"/>
  <c r="N1899" i="1"/>
  <c r="P1899" i="1"/>
  <c r="Q1899" i="1"/>
  <c r="R1899" i="1"/>
  <c r="N1900" i="1"/>
  <c r="P1900" i="1"/>
  <c r="Q1900" i="1"/>
  <c r="R1900" i="1"/>
  <c r="N1901" i="1"/>
  <c r="P1901" i="1"/>
  <c r="Q1901" i="1"/>
  <c r="R1901" i="1"/>
  <c r="N1902" i="1"/>
  <c r="P1902" i="1"/>
  <c r="Q1902" i="1"/>
  <c r="R1902" i="1"/>
  <c r="N1903" i="1"/>
  <c r="P1903" i="1"/>
  <c r="Q1903" i="1"/>
  <c r="R1903" i="1"/>
  <c r="N1904" i="1"/>
  <c r="P1904" i="1"/>
  <c r="Q1904" i="1"/>
  <c r="R1904" i="1"/>
  <c r="N1905" i="1"/>
  <c r="P1905" i="1"/>
  <c r="Q1905" i="1"/>
  <c r="R1905" i="1"/>
  <c r="N1906" i="1"/>
  <c r="P1906" i="1"/>
  <c r="Q1906" i="1"/>
  <c r="R1906" i="1"/>
  <c r="N1907" i="1"/>
  <c r="P1907" i="1"/>
  <c r="Q1907" i="1"/>
  <c r="R1907" i="1"/>
  <c r="N1908" i="1"/>
  <c r="P1908" i="1"/>
  <c r="Q1908" i="1"/>
  <c r="R1908" i="1"/>
  <c r="N1909" i="1"/>
  <c r="P1909" i="1"/>
  <c r="Q1909" i="1"/>
  <c r="R1909" i="1"/>
  <c r="N1910" i="1"/>
  <c r="P1910" i="1"/>
  <c r="Q1910" i="1"/>
  <c r="R1910" i="1"/>
  <c r="N1911" i="1"/>
  <c r="P1911" i="1"/>
  <c r="Q1911" i="1"/>
  <c r="R1911" i="1"/>
  <c r="N1912" i="1"/>
  <c r="P1912" i="1"/>
  <c r="Q1912" i="1"/>
  <c r="R1912" i="1"/>
  <c r="N1913" i="1"/>
  <c r="P1913" i="1"/>
  <c r="Q1913" i="1"/>
  <c r="R1913" i="1"/>
  <c r="N1914" i="1"/>
  <c r="P1914" i="1"/>
  <c r="Q1914" i="1"/>
  <c r="R1914" i="1"/>
  <c r="N1915" i="1"/>
  <c r="P1915" i="1"/>
  <c r="Q1915" i="1"/>
  <c r="R1915" i="1"/>
  <c r="N1916" i="1"/>
  <c r="P1916" i="1"/>
  <c r="Q1916" i="1"/>
  <c r="R1916" i="1"/>
  <c r="N1917" i="1"/>
  <c r="P1917" i="1"/>
  <c r="Q1917" i="1"/>
  <c r="R1917" i="1"/>
  <c r="N1918" i="1"/>
  <c r="P1918" i="1"/>
  <c r="Q1918" i="1"/>
  <c r="R1918" i="1"/>
  <c r="N1919" i="1"/>
  <c r="P1919" i="1"/>
  <c r="Q1919" i="1"/>
  <c r="R1919" i="1"/>
  <c r="N1920" i="1"/>
  <c r="P1920" i="1"/>
  <c r="Q1920" i="1"/>
  <c r="R1920" i="1"/>
  <c r="N1921" i="1"/>
  <c r="P1921" i="1"/>
  <c r="Q1921" i="1"/>
  <c r="R1921" i="1"/>
  <c r="N1922" i="1"/>
  <c r="P1922" i="1"/>
  <c r="Q1922" i="1"/>
  <c r="R1922" i="1"/>
  <c r="N1923" i="1"/>
  <c r="P1923" i="1"/>
  <c r="Q1923" i="1"/>
  <c r="R1923" i="1"/>
  <c r="N1924" i="1"/>
  <c r="P1924" i="1"/>
  <c r="Q1924" i="1"/>
  <c r="R1924" i="1"/>
  <c r="N1925" i="1"/>
  <c r="P1925" i="1"/>
  <c r="Q1925" i="1"/>
  <c r="R1925" i="1"/>
  <c r="N1926" i="1"/>
  <c r="P1926" i="1"/>
  <c r="Q1926" i="1"/>
  <c r="R1926" i="1"/>
  <c r="N1927" i="1"/>
  <c r="P1927" i="1"/>
  <c r="Q1927" i="1"/>
  <c r="R1927" i="1"/>
  <c r="N1928" i="1"/>
  <c r="P1928" i="1"/>
  <c r="Q1928" i="1"/>
  <c r="R1928" i="1"/>
  <c r="N1929" i="1"/>
  <c r="P1929" i="1"/>
  <c r="Q1929" i="1"/>
  <c r="R1929" i="1"/>
  <c r="N1930" i="1"/>
  <c r="P1930" i="1"/>
  <c r="Q1930" i="1"/>
  <c r="R1930" i="1"/>
  <c r="N1931" i="1"/>
  <c r="P1931" i="1"/>
  <c r="Q1931" i="1"/>
  <c r="R1931" i="1"/>
  <c r="N1932" i="1"/>
  <c r="P1932" i="1"/>
  <c r="Q1932" i="1"/>
  <c r="R1932" i="1"/>
  <c r="N1933" i="1"/>
  <c r="P1933" i="1"/>
  <c r="Q1933" i="1"/>
  <c r="R1933" i="1"/>
  <c r="N1934" i="1"/>
  <c r="P1934" i="1"/>
  <c r="Q1934" i="1"/>
  <c r="R1934" i="1"/>
  <c r="N1935" i="1"/>
  <c r="P1935" i="1"/>
  <c r="Q1935" i="1"/>
  <c r="R1935" i="1"/>
  <c r="N1936" i="1"/>
  <c r="P1936" i="1"/>
  <c r="Q1936" i="1"/>
  <c r="R1936" i="1"/>
  <c r="N1937" i="1"/>
  <c r="P1937" i="1"/>
  <c r="Q1937" i="1"/>
  <c r="R1937" i="1"/>
  <c r="N1938" i="1"/>
  <c r="P1938" i="1"/>
  <c r="Q1938" i="1"/>
  <c r="R1938" i="1"/>
  <c r="N1939" i="1"/>
  <c r="P1939" i="1"/>
  <c r="Q1939" i="1"/>
  <c r="R1939" i="1"/>
  <c r="N1940" i="1"/>
  <c r="P1940" i="1"/>
  <c r="Q1940" i="1"/>
  <c r="R1940" i="1"/>
  <c r="N1941" i="1"/>
  <c r="P1941" i="1"/>
  <c r="Q1941" i="1"/>
  <c r="R1941" i="1"/>
  <c r="N1942" i="1"/>
  <c r="P1942" i="1"/>
  <c r="Q1942" i="1"/>
  <c r="R1942" i="1"/>
  <c r="N1943" i="1"/>
  <c r="P1943" i="1"/>
  <c r="Q1943" i="1"/>
  <c r="R1943" i="1"/>
  <c r="N1944" i="1"/>
  <c r="P1944" i="1"/>
  <c r="Q1944" i="1"/>
  <c r="R1944" i="1"/>
  <c r="N1945" i="1"/>
  <c r="P1945" i="1"/>
  <c r="Q1945" i="1"/>
  <c r="R1945" i="1"/>
  <c r="N1946" i="1"/>
  <c r="P1946" i="1"/>
  <c r="Q1946" i="1"/>
  <c r="R1946" i="1"/>
  <c r="N1947" i="1"/>
  <c r="P1947" i="1"/>
  <c r="Q1947" i="1"/>
  <c r="R1947" i="1"/>
  <c r="N1948" i="1"/>
  <c r="P1948" i="1"/>
  <c r="Q1948" i="1"/>
  <c r="R1948" i="1"/>
  <c r="N1949" i="1"/>
  <c r="P1949" i="1"/>
  <c r="Q1949" i="1"/>
  <c r="R1949" i="1"/>
  <c r="N1950" i="1"/>
  <c r="P1950" i="1"/>
  <c r="Q1950" i="1"/>
  <c r="R1950" i="1"/>
  <c r="N1951" i="1"/>
  <c r="P1951" i="1"/>
  <c r="Q1951" i="1"/>
  <c r="R1951" i="1"/>
  <c r="N1952" i="1"/>
  <c r="P1952" i="1"/>
  <c r="Q1952" i="1"/>
  <c r="R1952" i="1"/>
  <c r="N1953" i="1"/>
  <c r="P1953" i="1"/>
  <c r="Q1953" i="1"/>
  <c r="R1953" i="1"/>
  <c r="N1954" i="1"/>
  <c r="P1954" i="1"/>
  <c r="Q1954" i="1"/>
  <c r="R1954" i="1"/>
  <c r="N1955" i="1"/>
  <c r="P1955" i="1"/>
  <c r="Q1955" i="1"/>
  <c r="R1955" i="1"/>
  <c r="N1956" i="1"/>
  <c r="P1956" i="1"/>
  <c r="Q1956" i="1"/>
  <c r="R1956" i="1"/>
  <c r="N1957" i="1"/>
  <c r="P1957" i="1"/>
  <c r="Q1957" i="1"/>
  <c r="R1957" i="1"/>
  <c r="N1958" i="1"/>
  <c r="P1958" i="1"/>
  <c r="Q1958" i="1"/>
  <c r="R1958" i="1"/>
  <c r="N1959" i="1"/>
  <c r="P1959" i="1"/>
  <c r="Q1959" i="1"/>
  <c r="R1959" i="1"/>
  <c r="N1960" i="1"/>
  <c r="P1960" i="1"/>
  <c r="Q1960" i="1"/>
  <c r="R1960" i="1"/>
  <c r="N1961" i="1"/>
  <c r="P1961" i="1"/>
  <c r="Q1961" i="1"/>
  <c r="R1961" i="1"/>
  <c r="N1962" i="1"/>
  <c r="P1962" i="1"/>
  <c r="Q1962" i="1"/>
  <c r="R1962" i="1"/>
  <c r="N1963" i="1"/>
  <c r="P1963" i="1"/>
  <c r="Q1963" i="1"/>
  <c r="R1963" i="1"/>
  <c r="N1964" i="1"/>
  <c r="P1964" i="1"/>
  <c r="Q1964" i="1"/>
  <c r="R1964" i="1"/>
  <c r="N1965" i="1"/>
  <c r="P1965" i="1"/>
  <c r="Q1965" i="1"/>
  <c r="R1965" i="1"/>
  <c r="N1966" i="1"/>
  <c r="P1966" i="1"/>
  <c r="Q1966" i="1"/>
  <c r="R1966" i="1"/>
  <c r="N1967" i="1"/>
  <c r="P1967" i="1"/>
  <c r="Q1967" i="1"/>
  <c r="R1967" i="1"/>
  <c r="N1968" i="1"/>
  <c r="P1968" i="1"/>
  <c r="Q1968" i="1"/>
  <c r="R1968" i="1"/>
  <c r="N1969" i="1"/>
  <c r="P1969" i="1"/>
  <c r="Q1969" i="1"/>
  <c r="R1969" i="1"/>
  <c r="N1970" i="1"/>
  <c r="P1970" i="1"/>
  <c r="Q1970" i="1"/>
  <c r="R1970" i="1"/>
  <c r="N1971" i="1"/>
  <c r="P1971" i="1"/>
  <c r="Q1971" i="1"/>
  <c r="R1971" i="1"/>
  <c r="N1972" i="1"/>
  <c r="P1972" i="1"/>
  <c r="Q1972" i="1"/>
  <c r="R1972" i="1"/>
  <c r="N1973" i="1"/>
  <c r="P1973" i="1"/>
  <c r="Q1973" i="1"/>
  <c r="R1973" i="1"/>
  <c r="N1974" i="1"/>
  <c r="P1974" i="1"/>
  <c r="Q1974" i="1"/>
  <c r="R1974" i="1"/>
  <c r="N1975" i="1"/>
  <c r="P1975" i="1"/>
  <c r="Q1975" i="1"/>
  <c r="R1975" i="1"/>
  <c r="N1976" i="1"/>
  <c r="P1976" i="1"/>
  <c r="Q1976" i="1"/>
  <c r="R1976" i="1"/>
  <c r="N1977" i="1"/>
  <c r="P1977" i="1"/>
  <c r="Q1977" i="1"/>
  <c r="R1977" i="1"/>
  <c r="N1978" i="1"/>
  <c r="P1978" i="1"/>
  <c r="Q1978" i="1"/>
  <c r="R1978" i="1"/>
  <c r="N1979" i="1"/>
  <c r="P1979" i="1"/>
  <c r="Q1979" i="1"/>
  <c r="R1979" i="1"/>
  <c r="N1980" i="1"/>
  <c r="P1980" i="1"/>
  <c r="Q1980" i="1"/>
  <c r="R1980" i="1"/>
  <c r="N1981" i="1"/>
  <c r="P1981" i="1"/>
  <c r="Q1981" i="1"/>
  <c r="R1981" i="1"/>
  <c r="N1982" i="1"/>
  <c r="P1982" i="1"/>
  <c r="Q1982" i="1"/>
  <c r="R1982" i="1"/>
  <c r="N1983" i="1"/>
  <c r="P1983" i="1"/>
  <c r="Q1983" i="1"/>
  <c r="R1983" i="1"/>
  <c r="N1984" i="1"/>
  <c r="P1984" i="1"/>
  <c r="Q1984" i="1"/>
  <c r="R1984" i="1"/>
  <c r="N1985" i="1"/>
  <c r="P1985" i="1"/>
  <c r="Q1985" i="1"/>
  <c r="R1985" i="1"/>
  <c r="N1986" i="1"/>
  <c r="P1986" i="1"/>
  <c r="Q1986" i="1"/>
  <c r="R1986" i="1"/>
  <c r="N1987" i="1"/>
  <c r="P1987" i="1"/>
  <c r="Q1987" i="1"/>
  <c r="R1987" i="1"/>
  <c r="N1988" i="1"/>
  <c r="P1988" i="1"/>
  <c r="Q1988" i="1"/>
  <c r="R1988" i="1"/>
  <c r="N1989" i="1"/>
  <c r="P1989" i="1"/>
  <c r="Q1989" i="1"/>
  <c r="R1989" i="1"/>
  <c r="N1990" i="1"/>
  <c r="P1990" i="1"/>
  <c r="Q1990" i="1"/>
  <c r="R1990" i="1"/>
  <c r="N1991" i="1"/>
  <c r="P1991" i="1"/>
  <c r="Q1991" i="1"/>
  <c r="R1991" i="1"/>
  <c r="N1992" i="1"/>
  <c r="P1992" i="1"/>
  <c r="Q1992" i="1"/>
  <c r="R1992" i="1"/>
  <c r="N1993" i="1"/>
  <c r="P1993" i="1"/>
  <c r="Q1993" i="1"/>
  <c r="R1993" i="1"/>
  <c r="N1994" i="1"/>
  <c r="P1994" i="1"/>
  <c r="Q1994" i="1"/>
  <c r="R1994" i="1"/>
  <c r="N1995" i="1"/>
  <c r="P1995" i="1"/>
  <c r="Q1995" i="1"/>
  <c r="R1995" i="1"/>
  <c r="N1996" i="1"/>
  <c r="P1996" i="1"/>
  <c r="Q1996" i="1"/>
  <c r="R1996" i="1"/>
  <c r="N1997" i="1"/>
  <c r="P1997" i="1"/>
  <c r="Q1997" i="1"/>
  <c r="R1997" i="1"/>
  <c r="N1998" i="1"/>
  <c r="P1998" i="1"/>
  <c r="Q1998" i="1"/>
  <c r="R1998" i="1"/>
  <c r="N1999" i="1"/>
  <c r="P1999" i="1"/>
  <c r="Q1999" i="1"/>
  <c r="R1999" i="1"/>
  <c r="N2000" i="1"/>
  <c r="P2000" i="1"/>
  <c r="Q2000" i="1"/>
  <c r="R2000" i="1"/>
  <c r="N2001" i="1"/>
  <c r="P2001" i="1"/>
  <c r="Q2001" i="1"/>
  <c r="R2001" i="1"/>
  <c r="N2002" i="1"/>
  <c r="P2002" i="1"/>
  <c r="Q2002" i="1"/>
  <c r="R2002" i="1"/>
  <c r="N2003" i="1"/>
  <c r="P2003" i="1"/>
  <c r="Q2003" i="1"/>
  <c r="R2003" i="1"/>
  <c r="N2004" i="1"/>
  <c r="P2004" i="1"/>
  <c r="Q2004" i="1"/>
  <c r="R2004" i="1"/>
  <c r="N2005" i="1"/>
  <c r="P2005" i="1"/>
  <c r="Q2005" i="1"/>
  <c r="R2005" i="1"/>
  <c r="N2006" i="1"/>
  <c r="P2006" i="1"/>
  <c r="Q2006" i="1"/>
  <c r="R2006" i="1"/>
  <c r="N2007" i="1"/>
  <c r="P2007" i="1"/>
  <c r="Q2007" i="1"/>
  <c r="R2007" i="1"/>
  <c r="N2008" i="1"/>
  <c r="P2008" i="1"/>
  <c r="Q2008" i="1"/>
  <c r="R2008" i="1"/>
  <c r="N2009" i="1"/>
  <c r="P2009" i="1"/>
  <c r="Q2009" i="1"/>
  <c r="R2009" i="1"/>
  <c r="N2010" i="1"/>
  <c r="P2010" i="1"/>
  <c r="Q2010" i="1"/>
  <c r="R2010" i="1"/>
  <c r="N2011" i="1"/>
  <c r="P2011" i="1"/>
  <c r="Q2011" i="1"/>
  <c r="R2011" i="1"/>
  <c r="N2012" i="1"/>
  <c r="P2012" i="1"/>
  <c r="Q2012" i="1"/>
  <c r="R2012" i="1"/>
  <c r="N2013" i="1"/>
  <c r="P2013" i="1"/>
  <c r="Q2013" i="1"/>
  <c r="R2013" i="1"/>
  <c r="N2014" i="1"/>
  <c r="P2014" i="1"/>
  <c r="Q2014" i="1"/>
  <c r="R2014" i="1"/>
  <c r="N2015" i="1"/>
  <c r="P2015" i="1"/>
  <c r="Q2015" i="1"/>
  <c r="R2015" i="1"/>
  <c r="N2016" i="1"/>
  <c r="P2016" i="1"/>
  <c r="Q2016" i="1"/>
  <c r="R2016" i="1"/>
  <c r="N2017" i="1"/>
  <c r="P2017" i="1"/>
  <c r="Q2017" i="1"/>
  <c r="R2017" i="1"/>
  <c r="N2018" i="1"/>
  <c r="P2018" i="1"/>
  <c r="Q2018" i="1"/>
  <c r="R2018" i="1"/>
  <c r="N2019" i="1"/>
  <c r="P2019" i="1"/>
  <c r="Q2019" i="1"/>
  <c r="R2019" i="1"/>
  <c r="N2020" i="1"/>
  <c r="P2020" i="1"/>
  <c r="Q2020" i="1"/>
  <c r="R2020" i="1"/>
  <c r="N2021" i="1"/>
  <c r="P2021" i="1"/>
  <c r="Q2021" i="1"/>
  <c r="R2021" i="1"/>
  <c r="N2022" i="1"/>
  <c r="P2022" i="1"/>
  <c r="Q2022" i="1"/>
  <c r="R2022" i="1"/>
  <c r="N2023" i="1"/>
  <c r="P2023" i="1"/>
  <c r="Q2023" i="1"/>
  <c r="R2023" i="1"/>
  <c r="N2024" i="1"/>
  <c r="P2024" i="1"/>
  <c r="Q2024" i="1"/>
  <c r="R2024" i="1"/>
  <c r="N2025" i="1"/>
  <c r="P2025" i="1"/>
  <c r="Q2025" i="1"/>
  <c r="R2025" i="1"/>
  <c r="N2026" i="1"/>
  <c r="P2026" i="1"/>
  <c r="Q2026" i="1"/>
  <c r="R2026" i="1"/>
  <c r="N2027" i="1"/>
  <c r="P2027" i="1"/>
  <c r="Q2027" i="1"/>
  <c r="R2027" i="1"/>
  <c r="N2028" i="1"/>
  <c r="P2028" i="1"/>
  <c r="Q2028" i="1"/>
  <c r="R2028" i="1"/>
  <c r="N2029" i="1"/>
  <c r="P2029" i="1"/>
  <c r="Q2029" i="1"/>
  <c r="R2029" i="1"/>
  <c r="N2030" i="1"/>
  <c r="P2030" i="1"/>
  <c r="Q2030" i="1"/>
  <c r="R2030" i="1"/>
  <c r="N2031" i="1"/>
  <c r="P2031" i="1"/>
  <c r="Q2031" i="1"/>
  <c r="R2031" i="1"/>
  <c r="N2032" i="1"/>
  <c r="P2032" i="1"/>
  <c r="Q2032" i="1"/>
  <c r="R2032" i="1"/>
  <c r="N2033" i="1"/>
  <c r="P2033" i="1"/>
  <c r="Q2033" i="1"/>
  <c r="R2033" i="1"/>
  <c r="N2034" i="1"/>
  <c r="P2034" i="1"/>
  <c r="Q2034" i="1"/>
  <c r="R2034" i="1"/>
  <c r="N2035" i="1"/>
  <c r="P2035" i="1"/>
  <c r="Q2035" i="1"/>
  <c r="R2035" i="1"/>
  <c r="N2036" i="1"/>
  <c r="P2036" i="1"/>
  <c r="Q2036" i="1"/>
  <c r="R2036" i="1"/>
  <c r="N2037" i="1"/>
  <c r="P2037" i="1"/>
  <c r="Q2037" i="1"/>
  <c r="R2037" i="1"/>
  <c r="N2038" i="1"/>
  <c r="P2038" i="1"/>
  <c r="Q2038" i="1"/>
  <c r="R2038" i="1"/>
  <c r="N2039" i="1"/>
  <c r="P2039" i="1"/>
  <c r="Q2039" i="1"/>
  <c r="R2039" i="1"/>
  <c r="N2040" i="1"/>
  <c r="P2040" i="1"/>
  <c r="Q2040" i="1"/>
  <c r="R2040" i="1"/>
  <c r="N2041" i="1"/>
  <c r="P2041" i="1"/>
  <c r="Q2041" i="1"/>
  <c r="R2041" i="1"/>
  <c r="N2042" i="1"/>
  <c r="P2042" i="1"/>
  <c r="Q2042" i="1"/>
  <c r="R2042" i="1"/>
  <c r="N2043" i="1"/>
  <c r="P2043" i="1"/>
  <c r="Q2043" i="1"/>
  <c r="R2043" i="1"/>
  <c r="N2044" i="1"/>
  <c r="P2044" i="1"/>
  <c r="Q2044" i="1"/>
  <c r="R2044" i="1"/>
  <c r="N2045" i="1"/>
  <c r="P2045" i="1"/>
  <c r="Q2045" i="1"/>
  <c r="R2045" i="1"/>
  <c r="N2046" i="1"/>
  <c r="P2046" i="1"/>
  <c r="Q2046" i="1"/>
  <c r="R2046" i="1"/>
  <c r="N2047" i="1"/>
  <c r="P2047" i="1"/>
  <c r="Q2047" i="1"/>
  <c r="R2047" i="1"/>
  <c r="N2048" i="1"/>
  <c r="P2048" i="1"/>
  <c r="Q2048" i="1"/>
  <c r="R2048" i="1"/>
  <c r="N2049" i="1"/>
  <c r="P2049" i="1"/>
  <c r="Q2049" i="1"/>
  <c r="R2049" i="1"/>
  <c r="N2050" i="1"/>
  <c r="P2050" i="1"/>
  <c r="Q2050" i="1"/>
  <c r="R2050" i="1"/>
  <c r="N2051" i="1"/>
  <c r="P2051" i="1"/>
  <c r="Q2051" i="1"/>
  <c r="R2051" i="1"/>
  <c r="N2052" i="1"/>
  <c r="P2052" i="1"/>
  <c r="Q2052" i="1"/>
  <c r="R2052" i="1"/>
  <c r="N2053" i="1"/>
  <c r="P2053" i="1"/>
  <c r="Q2053" i="1"/>
  <c r="R2053" i="1"/>
  <c r="N2054" i="1"/>
  <c r="P2054" i="1"/>
  <c r="Q2054" i="1"/>
  <c r="R2054" i="1"/>
  <c r="N2055" i="1"/>
  <c r="P2055" i="1"/>
  <c r="Q2055" i="1"/>
  <c r="R2055" i="1"/>
  <c r="N2056" i="1"/>
  <c r="P2056" i="1"/>
  <c r="Q2056" i="1"/>
  <c r="R2056" i="1"/>
  <c r="N2057" i="1"/>
  <c r="P2057" i="1"/>
  <c r="Q2057" i="1"/>
  <c r="R2057" i="1"/>
  <c r="N2058" i="1"/>
  <c r="P2058" i="1"/>
  <c r="Q2058" i="1"/>
  <c r="R2058" i="1"/>
  <c r="N2059" i="1"/>
  <c r="P2059" i="1"/>
  <c r="Q2059" i="1"/>
  <c r="R2059" i="1"/>
  <c r="N2060" i="1"/>
  <c r="P2060" i="1"/>
  <c r="Q2060" i="1"/>
  <c r="R2060" i="1"/>
  <c r="N2061" i="1"/>
  <c r="P2061" i="1"/>
  <c r="Q2061" i="1"/>
  <c r="R2061" i="1"/>
  <c r="N2062" i="1"/>
  <c r="P2062" i="1"/>
  <c r="Q2062" i="1"/>
  <c r="R2062" i="1"/>
  <c r="N2063" i="1"/>
  <c r="P2063" i="1"/>
  <c r="Q2063" i="1"/>
  <c r="R2063" i="1"/>
  <c r="N2064" i="1"/>
  <c r="P2064" i="1"/>
  <c r="Q2064" i="1"/>
  <c r="R2064" i="1"/>
  <c r="N2065" i="1"/>
  <c r="P2065" i="1"/>
  <c r="Q2065" i="1"/>
  <c r="R2065" i="1"/>
  <c r="N2066" i="1"/>
  <c r="P2066" i="1"/>
  <c r="Q2066" i="1"/>
  <c r="R2066" i="1"/>
  <c r="N2067" i="1"/>
  <c r="P2067" i="1"/>
  <c r="Q2067" i="1"/>
  <c r="R2067" i="1"/>
  <c r="N2068" i="1"/>
  <c r="P2068" i="1"/>
  <c r="Q2068" i="1"/>
  <c r="R2068" i="1"/>
  <c r="N2069" i="1"/>
  <c r="P2069" i="1"/>
  <c r="Q2069" i="1"/>
  <c r="R2069" i="1"/>
  <c r="N2070" i="1"/>
  <c r="P2070" i="1"/>
  <c r="Q2070" i="1"/>
  <c r="R2070" i="1"/>
  <c r="N2071" i="1"/>
  <c r="P2071" i="1"/>
  <c r="Q2071" i="1"/>
  <c r="R2071" i="1"/>
  <c r="N2072" i="1"/>
  <c r="P2072" i="1"/>
  <c r="Q2072" i="1"/>
  <c r="R2072" i="1"/>
  <c r="N2073" i="1"/>
  <c r="P2073" i="1"/>
  <c r="Q2073" i="1"/>
  <c r="R2073" i="1"/>
  <c r="N2074" i="1"/>
  <c r="P2074" i="1"/>
  <c r="Q2074" i="1"/>
  <c r="R2074" i="1"/>
  <c r="N2075" i="1"/>
  <c r="P2075" i="1"/>
  <c r="Q2075" i="1"/>
  <c r="R2075" i="1"/>
  <c r="N2076" i="1"/>
  <c r="P2076" i="1"/>
  <c r="Q2076" i="1"/>
  <c r="R2076" i="1"/>
  <c r="N2077" i="1"/>
  <c r="P2077" i="1"/>
  <c r="Q2077" i="1"/>
  <c r="R2077" i="1"/>
  <c r="N2078" i="1"/>
  <c r="P2078" i="1"/>
  <c r="Q2078" i="1"/>
  <c r="R2078" i="1"/>
  <c r="N2079" i="1"/>
  <c r="P2079" i="1"/>
  <c r="Q2079" i="1"/>
  <c r="R2079" i="1"/>
  <c r="N2080" i="1"/>
  <c r="P2080" i="1"/>
  <c r="Q2080" i="1"/>
  <c r="R2080" i="1"/>
  <c r="N2081" i="1"/>
  <c r="P2081" i="1"/>
  <c r="Q2081" i="1"/>
  <c r="R2081" i="1"/>
  <c r="N2082" i="1"/>
  <c r="P2082" i="1"/>
  <c r="Q2082" i="1"/>
  <c r="R2082" i="1"/>
  <c r="N2083" i="1"/>
  <c r="P2083" i="1"/>
  <c r="Q2083" i="1"/>
  <c r="R2083" i="1"/>
  <c r="N2084" i="1"/>
  <c r="P2084" i="1"/>
  <c r="Q2084" i="1"/>
  <c r="R2084" i="1"/>
  <c r="N2085" i="1"/>
  <c r="P2085" i="1"/>
  <c r="Q2085" i="1"/>
  <c r="R2085" i="1"/>
  <c r="N2086" i="1"/>
  <c r="P2086" i="1"/>
  <c r="Q2086" i="1"/>
  <c r="R2086" i="1"/>
  <c r="N2087" i="1"/>
  <c r="P2087" i="1"/>
  <c r="Q2087" i="1"/>
  <c r="R2087" i="1"/>
  <c r="N2088" i="1"/>
  <c r="P2088" i="1"/>
  <c r="Q2088" i="1"/>
  <c r="R2088" i="1"/>
  <c r="N2089" i="1"/>
  <c r="P2089" i="1"/>
  <c r="Q2089" i="1"/>
  <c r="R2089" i="1"/>
  <c r="N2090" i="1"/>
  <c r="P2090" i="1"/>
  <c r="Q2090" i="1"/>
  <c r="R2090" i="1"/>
  <c r="N2091" i="1"/>
  <c r="P2091" i="1"/>
  <c r="Q2091" i="1"/>
  <c r="R2091" i="1"/>
  <c r="N2092" i="1"/>
  <c r="P2092" i="1"/>
  <c r="Q2092" i="1"/>
  <c r="R2092" i="1"/>
  <c r="N2093" i="1"/>
  <c r="P2093" i="1"/>
  <c r="Q2093" i="1"/>
  <c r="R2093" i="1"/>
  <c r="N2094" i="1"/>
  <c r="P2094" i="1"/>
  <c r="Q2094" i="1"/>
  <c r="R2094" i="1"/>
  <c r="N2095" i="1"/>
  <c r="P2095" i="1"/>
  <c r="Q2095" i="1"/>
  <c r="R2095" i="1"/>
  <c r="N2096" i="1"/>
  <c r="P2096" i="1"/>
  <c r="Q2096" i="1"/>
  <c r="R2096" i="1"/>
  <c r="N2097" i="1"/>
  <c r="P2097" i="1"/>
  <c r="Q2097" i="1"/>
  <c r="R2097" i="1"/>
  <c r="N2098" i="1"/>
  <c r="P2098" i="1"/>
  <c r="Q2098" i="1"/>
  <c r="R2098" i="1"/>
  <c r="N2099" i="1"/>
  <c r="P2099" i="1"/>
  <c r="Q2099" i="1"/>
  <c r="R2099" i="1"/>
  <c r="N2100" i="1"/>
  <c r="P2100" i="1"/>
  <c r="Q2100" i="1"/>
  <c r="R2100" i="1"/>
  <c r="N2101" i="1"/>
  <c r="P2101" i="1"/>
  <c r="Q2101" i="1"/>
  <c r="R2101" i="1"/>
  <c r="N2102" i="1"/>
  <c r="P2102" i="1"/>
  <c r="Q2102" i="1"/>
  <c r="R2102" i="1"/>
  <c r="N2103" i="1"/>
  <c r="P2103" i="1"/>
  <c r="Q2103" i="1"/>
  <c r="R2103" i="1"/>
  <c r="N2104" i="1"/>
  <c r="P2104" i="1"/>
  <c r="Q2104" i="1"/>
  <c r="R2104" i="1"/>
  <c r="N2105" i="1"/>
  <c r="P2105" i="1"/>
  <c r="Q2105" i="1"/>
  <c r="R2105" i="1"/>
  <c r="N2106" i="1"/>
  <c r="P2106" i="1"/>
  <c r="Q2106" i="1"/>
  <c r="R2106" i="1"/>
  <c r="N2107" i="1"/>
  <c r="P2107" i="1"/>
  <c r="Q2107" i="1"/>
  <c r="R2107" i="1"/>
  <c r="N2108" i="1"/>
  <c r="P2108" i="1"/>
  <c r="Q2108" i="1"/>
  <c r="R2108" i="1"/>
  <c r="N2109" i="1"/>
  <c r="P2109" i="1"/>
  <c r="Q2109" i="1"/>
  <c r="R2109" i="1"/>
  <c r="N2110" i="1"/>
  <c r="P2110" i="1"/>
  <c r="Q2110" i="1"/>
  <c r="R2110" i="1"/>
  <c r="N2111" i="1"/>
  <c r="P2111" i="1"/>
  <c r="Q2111" i="1"/>
  <c r="R2111" i="1"/>
  <c r="N2112" i="1"/>
  <c r="P2112" i="1"/>
  <c r="Q2112" i="1"/>
  <c r="R2112" i="1"/>
  <c r="N2113" i="1"/>
  <c r="P2113" i="1"/>
  <c r="Q2113" i="1"/>
  <c r="R2113" i="1"/>
  <c r="N2114" i="1"/>
  <c r="P2114" i="1"/>
  <c r="Q2114" i="1"/>
  <c r="R2114" i="1"/>
  <c r="N2115" i="1"/>
  <c r="P2115" i="1"/>
  <c r="Q2115" i="1"/>
  <c r="R2115" i="1"/>
  <c r="N2116" i="1"/>
  <c r="P2116" i="1"/>
  <c r="Q2116" i="1"/>
  <c r="R2116" i="1"/>
  <c r="N2117" i="1"/>
  <c r="P2117" i="1"/>
  <c r="Q2117" i="1"/>
  <c r="R2117" i="1"/>
  <c r="N2118" i="1"/>
  <c r="P2118" i="1"/>
  <c r="Q2118" i="1"/>
  <c r="R2118" i="1"/>
  <c r="N2119" i="1"/>
  <c r="P2119" i="1"/>
  <c r="Q2119" i="1"/>
  <c r="R2119" i="1"/>
  <c r="N2120" i="1"/>
  <c r="P2120" i="1"/>
  <c r="Q2120" i="1"/>
  <c r="R2120" i="1"/>
  <c r="N2121" i="1"/>
  <c r="P2121" i="1"/>
  <c r="Q2121" i="1"/>
  <c r="R2121" i="1"/>
  <c r="N2122" i="1"/>
  <c r="P2122" i="1"/>
  <c r="Q2122" i="1"/>
  <c r="R2122" i="1"/>
  <c r="N2123" i="1"/>
  <c r="P2123" i="1"/>
  <c r="Q2123" i="1"/>
  <c r="R2123" i="1"/>
  <c r="N2124" i="1"/>
  <c r="P2124" i="1"/>
  <c r="Q2124" i="1"/>
  <c r="R2124" i="1"/>
  <c r="N2125" i="1"/>
  <c r="P2125" i="1"/>
  <c r="Q2125" i="1"/>
  <c r="R2125" i="1"/>
  <c r="N2126" i="1"/>
  <c r="P2126" i="1"/>
  <c r="Q2126" i="1"/>
  <c r="R2126" i="1"/>
  <c r="N2127" i="1"/>
  <c r="P2127" i="1"/>
  <c r="Q2127" i="1"/>
  <c r="R2127" i="1"/>
  <c r="N2128" i="1"/>
  <c r="P2128" i="1"/>
  <c r="Q2128" i="1"/>
  <c r="R2128" i="1"/>
  <c r="N2129" i="1"/>
  <c r="P2129" i="1"/>
  <c r="Q2129" i="1"/>
  <c r="R2129" i="1"/>
  <c r="N2130" i="1"/>
  <c r="P2130" i="1"/>
  <c r="Q2130" i="1"/>
  <c r="R2130" i="1"/>
  <c r="N2131" i="1"/>
  <c r="P2131" i="1"/>
  <c r="Q2131" i="1"/>
  <c r="R2131" i="1"/>
  <c r="N2132" i="1"/>
  <c r="P2132" i="1"/>
  <c r="Q2132" i="1"/>
  <c r="R2132" i="1"/>
  <c r="N2133" i="1"/>
  <c r="P2133" i="1"/>
  <c r="Q2133" i="1"/>
  <c r="R2133" i="1"/>
  <c r="N2134" i="1"/>
  <c r="P2134" i="1"/>
  <c r="Q2134" i="1"/>
  <c r="R2134" i="1"/>
  <c r="N2135" i="1"/>
  <c r="P2135" i="1"/>
  <c r="Q2135" i="1"/>
  <c r="R2135" i="1"/>
  <c r="N2136" i="1"/>
  <c r="P2136" i="1"/>
  <c r="Q2136" i="1"/>
  <c r="R2136" i="1"/>
  <c r="N2137" i="1"/>
  <c r="P2137" i="1"/>
  <c r="Q2137" i="1"/>
  <c r="R2137" i="1"/>
  <c r="N2138" i="1"/>
  <c r="P2138" i="1"/>
  <c r="Q2138" i="1"/>
  <c r="R2138" i="1"/>
  <c r="N2139" i="1"/>
  <c r="P2139" i="1"/>
  <c r="Q2139" i="1"/>
  <c r="R2139" i="1"/>
  <c r="N2140" i="1"/>
  <c r="P2140" i="1"/>
  <c r="Q2140" i="1"/>
  <c r="R2140" i="1"/>
  <c r="N2141" i="1"/>
  <c r="P2141" i="1"/>
  <c r="Q2141" i="1"/>
  <c r="R2141" i="1"/>
  <c r="N2142" i="1"/>
  <c r="P2142" i="1"/>
  <c r="Q2142" i="1"/>
  <c r="R2142" i="1"/>
  <c r="N2143" i="1"/>
  <c r="P2143" i="1"/>
  <c r="Q2143" i="1"/>
  <c r="R2143" i="1"/>
  <c r="N2144" i="1"/>
  <c r="P2144" i="1"/>
  <c r="Q2144" i="1"/>
  <c r="R2144" i="1"/>
  <c r="N2145" i="1"/>
  <c r="P2145" i="1"/>
  <c r="Q2145" i="1"/>
  <c r="R2145" i="1"/>
  <c r="N2146" i="1"/>
  <c r="P2146" i="1"/>
  <c r="Q2146" i="1"/>
  <c r="R2146" i="1"/>
  <c r="N2147" i="1"/>
  <c r="P2147" i="1"/>
  <c r="Q2147" i="1"/>
  <c r="R2147" i="1"/>
  <c r="N2148" i="1"/>
  <c r="P2148" i="1"/>
  <c r="Q2148" i="1"/>
  <c r="R2148" i="1"/>
  <c r="N2149" i="1"/>
  <c r="P2149" i="1"/>
  <c r="Q2149" i="1"/>
  <c r="R2149" i="1"/>
  <c r="N2150" i="1"/>
  <c r="P2150" i="1"/>
  <c r="Q2150" i="1"/>
  <c r="R2150" i="1"/>
  <c r="N2151" i="1"/>
  <c r="P2151" i="1"/>
  <c r="Q2151" i="1"/>
  <c r="R2151" i="1"/>
  <c r="N2152" i="1"/>
  <c r="P2152" i="1"/>
  <c r="Q2152" i="1"/>
  <c r="R2152" i="1"/>
  <c r="N2153" i="1"/>
  <c r="P2153" i="1"/>
  <c r="Q2153" i="1"/>
  <c r="R2153" i="1"/>
  <c r="N2154" i="1"/>
  <c r="P2154" i="1"/>
  <c r="Q2154" i="1"/>
  <c r="R2154" i="1"/>
  <c r="N2155" i="1"/>
  <c r="P2155" i="1"/>
  <c r="Q2155" i="1"/>
  <c r="R2155" i="1"/>
  <c r="N2156" i="1"/>
  <c r="P2156" i="1"/>
  <c r="Q2156" i="1"/>
  <c r="R2156" i="1"/>
  <c r="N2157" i="1"/>
  <c r="P2157" i="1"/>
  <c r="Q2157" i="1"/>
  <c r="R2157" i="1"/>
  <c r="N2158" i="1"/>
  <c r="P2158" i="1"/>
  <c r="Q2158" i="1"/>
  <c r="R2158" i="1"/>
  <c r="N2159" i="1"/>
  <c r="P2159" i="1"/>
  <c r="Q2159" i="1"/>
  <c r="R2159" i="1"/>
  <c r="N2160" i="1"/>
  <c r="P2160" i="1"/>
  <c r="Q2160" i="1"/>
  <c r="R2160" i="1"/>
  <c r="N2161" i="1"/>
  <c r="P2161" i="1"/>
  <c r="Q2161" i="1"/>
  <c r="R2161" i="1"/>
  <c r="N2162" i="1"/>
  <c r="P2162" i="1"/>
  <c r="Q2162" i="1"/>
  <c r="R2162" i="1"/>
  <c r="N2163" i="1"/>
  <c r="P2163" i="1"/>
  <c r="Q2163" i="1"/>
  <c r="R2163" i="1"/>
  <c r="N2164" i="1"/>
  <c r="P2164" i="1"/>
  <c r="Q2164" i="1"/>
  <c r="R2164" i="1"/>
  <c r="N2165" i="1"/>
  <c r="P2165" i="1"/>
  <c r="Q2165" i="1"/>
  <c r="R2165" i="1"/>
  <c r="N2166" i="1"/>
  <c r="P2166" i="1"/>
  <c r="Q2166" i="1"/>
  <c r="R2166" i="1"/>
  <c r="N2167" i="1"/>
  <c r="P2167" i="1"/>
  <c r="Q2167" i="1"/>
  <c r="R2167" i="1"/>
  <c r="N2168" i="1"/>
  <c r="P2168" i="1"/>
  <c r="Q2168" i="1"/>
  <c r="R2168" i="1"/>
  <c r="N2169" i="1"/>
  <c r="P2169" i="1"/>
  <c r="Q2169" i="1"/>
  <c r="R2169" i="1"/>
  <c r="N2170" i="1"/>
  <c r="P2170" i="1"/>
  <c r="Q2170" i="1"/>
  <c r="R2170" i="1"/>
  <c r="N2171" i="1"/>
  <c r="P2171" i="1"/>
  <c r="Q2171" i="1"/>
  <c r="R2171" i="1"/>
  <c r="N2172" i="1"/>
  <c r="P2172" i="1"/>
  <c r="Q2172" i="1"/>
  <c r="R2172" i="1"/>
  <c r="N2173" i="1"/>
  <c r="P2173" i="1"/>
  <c r="Q2173" i="1"/>
  <c r="R2173" i="1"/>
  <c r="N2174" i="1"/>
  <c r="P2174" i="1"/>
  <c r="Q2174" i="1"/>
  <c r="R2174" i="1"/>
  <c r="N2175" i="1"/>
  <c r="P2175" i="1"/>
  <c r="Q2175" i="1"/>
  <c r="R2175" i="1"/>
  <c r="N2176" i="1"/>
  <c r="P2176" i="1"/>
  <c r="Q2176" i="1"/>
  <c r="R2176" i="1"/>
  <c r="N2177" i="1"/>
  <c r="P2177" i="1"/>
  <c r="Q2177" i="1"/>
  <c r="R2177" i="1"/>
  <c r="N2178" i="1"/>
  <c r="P2178" i="1"/>
  <c r="Q2178" i="1"/>
  <c r="R2178" i="1"/>
  <c r="N2179" i="1"/>
  <c r="P2179" i="1"/>
  <c r="Q2179" i="1"/>
  <c r="R2179" i="1"/>
  <c r="N2180" i="1"/>
  <c r="P2180" i="1"/>
  <c r="Q2180" i="1"/>
  <c r="R2180" i="1"/>
  <c r="N2181" i="1"/>
  <c r="P2181" i="1"/>
  <c r="Q2181" i="1"/>
  <c r="R2181" i="1"/>
  <c r="N2182" i="1"/>
  <c r="P2182" i="1"/>
  <c r="Q2182" i="1"/>
  <c r="R2182" i="1"/>
  <c r="N2183" i="1"/>
  <c r="P2183" i="1"/>
  <c r="Q2183" i="1"/>
  <c r="R2183" i="1"/>
  <c r="N2184" i="1"/>
  <c r="P2184" i="1"/>
  <c r="Q2184" i="1"/>
  <c r="R2184" i="1"/>
  <c r="N2185" i="1"/>
  <c r="P2185" i="1"/>
  <c r="Q2185" i="1"/>
  <c r="R2185" i="1"/>
  <c r="N2186" i="1"/>
  <c r="P2186" i="1"/>
  <c r="Q2186" i="1"/>
  <c r="R2186" i="1"/>
  <c r="N2187" i="1"/>
  <c r="P2187" i="1"/>
  <c r="Q2187" i="1"/>
  <c r="R2187" i="1"/>
  <c r="N2188" i="1"/>
  <c r="P2188" i="1"/>
  <c r="Q2188" i="1"/>
  <c r="R2188" i="1"/>
  <c r="N2189" i="1"/>
  <c r="P2189" i="1"/>
  <c r="Q2189" i="1"/>
  <c r="R2189" i="1"/>
  <c r="N2190" i="1"/>
  <c r="P2190" i="1"/>
  <c r="Q2190" i="1"/>
  <c r="R2190" i="1"/>
  <c r="N2191" i="1"/>
  <c r="P2191" i="1"/>
  <c r="Q2191" i="1"/>
  <c r="R2191" i="1"/>
  <c r="N2192" i="1"/>
  <c r="P2192" i="1"/>
  <c r="Q2192" i="1"/>
  <c r="R2192" i="1"/>
  <c r="N2193" i="1"/>
  <c r="P2193" i="1"/>
  <c r="Q2193" i="1"/>
  <c r="R2193" i="1"/>
  <c r="N2194" i="1"/>
  <c r="P2194" i="1"/>
  <c r="Q2194" i="1"/>
  <c r="R2194" i="1"/>
  <c r="N2195" i="1"/>
  <c r="P2195" i="1"/>
  <c r="Q2195" i="1"/>
  <c r="R2195" i="1"/>
  <c r="N2196" i="1"/>
  <c r="P2196" i="1"/>
  <c r="Q2196" i="1"/>
  <c r="R2196" i="1"/>
  <c r="N2197" i="1"/>
  <c r="P2197" i="1"/>
  <c r="Q2197" i="1"/>
  <c r="R2197" i="1"/>
  <c r="N2198" i="1"/>
  <c r="P2198" i="1"/>
  <c r="Q2198" i="1"/>
  <c r="R2198" i="1"/>
  <c r="N2199" i="1"/>
  <c r="P2199" i="1"/>
  <c r="Q2199" i="1"/>
  <c r="R2199" i="1"/>
  <c r="N2200" i="1"/>
  <c r="P2200" i="1"/>
  <c r="Q2200" i="1"/>
  <c r="R2200" i="1"/>
  <c r="N2201" i="1"/>
  <c r="P2201" i="1"/>
  <c r="Q2201" i="1"/>
  <c r="R2201" i="1"/>
  <c r="N2202" i="1"/>
  <c r="P2202" i="1"/>
  <c r="Q2202" i="1"/>
  <c r="R2202" i="1"/>
  <c r="N2203" i="1"/>
  <c r="P2203" i="1"/>
  <c r="Q2203" i="1"/>
  <c r="R2203" i="1"/>
  <c r="N2204" i="1"/>
  <c r="P2204" i="1"/>
  <c r="Q2204" i="1"/>
  <c r="R2204" i="1"/>
  <c r="N2205" i="1"/>
  <c r="P2205" i="1"/>
  <c r="Q2205" i="1"/>
  <c r="R2205" i="1"/>
  <c r="N2206" i="1"/>
  <c r="P2206" i="1"/>
  <c r="Q2206" i="1"/>
  <c r="R2206" i="1"/>
  <c r="N2207" i="1"/>
  <c r="P2207" i="1"/>
  <c r="Q2207" i="1"/>
  <c r="R2207" i="1"/>
  <c r="N2208" i="1"/>
  <c r="P2208" i="1"/>
  <c r="Q2208" i="1"/>
  <c r="R2208" i="1"/>
  <c r="N2209" i="1"/>
  <c r="P2209" i="1"/>
  <c r="Q2209" i="1"/>
  <c r="R2209" i="1"/>
  <c r="N2210" i="1"/>
  <c r="P2210" i="1"/>
  <c r="Q2210" i="1"/>
  <c r="R2210" i="1"/>
  <c r="N2211" i="1"/>
  <c r="P2211" i="1"/>
  <c r="Q2211" i="1"/>
  <c r="R2211" i="1"/>
  <c r="N2212" i="1"/>
  <c r="P2212" i="1"/>
  <c r="Q2212" i="1"/>
  <c r="R2212" i="1"/>
  <c r="N2213" i="1"/>
  <c r="P2213" i="1"/>
  <c r="Q2213" i="1"/>
  <c r="R2213" i="1"/>
  <c r="N2214" i="1"/>
  <c r="P2214" i="1"/>
  <c r="Q2214" i="1"/>
  <c r="R2214" i="1"/>
  <c r="N2215" i="1"/>
  <c r="P2215" i="1"/>
  <c r="Q2215" i="1"/>
  <c r="R2215" i="1"/>
  <c r="N2216" i="1"/>
  <c r="P2216" i="1"/>
  <c r="Q2216" i="1"/>
  <c r="R2216" i="1"/>
  <c r="N2217" i="1"/>
  <c r="P2217" i="1"/>
  <c r="Q2217" i="1"/>
  <c r="R2217" i="1"/>
  <c r="N2218" i="1"/>
  <c r="P2218" i="1"/>
  <c r="Q2218" i="1"/>
  <c r="R2218" i="1"/>
  <c r="N2219" i="1"/>
  <c r="P2219" i="1"/>
  <c r="Q2219" i="1"/>
  <c r="R2219" i="1"/>
  <c r="N2220" i="1"/>
  <c r="P2220" i="1"/>
  <c r="Q2220" i="1"/>
  <c r="R2220" i="1"/>
  <c r="N2221" i="1"/>
  <c r="P2221" i="1"/>
  <c r="Q2221" i="1"/>
  <c r="R2221" i="1"/>
  <c r="N2222" i="1"/>
  <c r="P2222" i="1"/>
  <c r="Q2222" i="1"/>
  <c r="R2222" i="1"/>
  <c r="N2223" i="1"/>
  <c r="P2223" i="1"/>
  <c r="Q2223" i="1"/>
  <c r="R2223" i="1"/>
  <c r="N2224" i="1"/>
  <c r="P2224" i="1"/>
  <c r="Q2224" i="1"/>
  <c r="R2224" i="1"/>
  <c r="N2225" i="1"/>
  <c r="P2225" i="1"/>
  <c r="Q2225" i="1"/>
  <c r="R2225" i="1"/>
  <c r="N2226" i="1"/>
  <c r="P2226" i="1"/>
  <c r="Q2226" i="1"/>
  <c r="R2226" i="1"/>
  <c r="N2227" i="1"/>
  <c r="P2227" i="1"/>
  <c r="Q2227" i="1"/>
  <c r="R2227" i="1"/>
  <c r="N2228" i="1"/>
  <c r="P2228" i="1"/>
  <c r="Q2228" i="1"/>
  <c r="R2228" i="1"/>
  <c r="N2229" i="1"/>
  <c r="P2229" i="1"/>
  <c r="Q2229" i="1"/>
  <c r="R2229" i="1"/>
  <c r="N2230" i="1"/>
  <c r="P2230" i="1"/>
  <c r="Q2230" i="1"/>
  <c r="R2230" i="1"/>
  <c r="N2231" i="1"/>
  <c r="P2231" i="1"/>
  <c r="Q2231" i="1"/>
  <c r="R2231" i="1"/>
  <c r="N2232" i="1"/>
  <c r="P2232" i="1"/>
  <c r="Q2232" i="1"/>
  <c r="R2232" i="1"/>
  <c r="N2233" i="1"/>
  <c r="P2233" i="1"/>
  <c r="Q2233" i="1"/>
  <c r="R2233" i="1"/>
  <c r="N2234" i="1"/>
  <c r="P2234" i="1"/>
  <c r="Q2234" i="1"/>
  <c r="R2234" i="1"/>
  <c r="N2235" i="1"/>
  <c r="P2235" i="1"/>
  <c r="Q2235" i="1"/>
  <c r="R2235" i="1"/>
  <c r="N2236" i="1"/>
  <c r="P2236" i="1"/>
  <c r="Q2236" i="1"/>
  <c r="R2236" i="1"/>
  <c r="N2237" i="1"/>
  <c r="P2237" i="1"/>
  <c r="Q2237" i="1"/>
  <c r="R2237" i="1"/>
  <c r="N2238" i="1"/>
  <c r="P2238" i="1"/>
  <c r="Q2238" i="1"/>
  <c r="R2238" i="1"/>
  <c r="N2239" i="1"/>
  <c r="P2239" i="1"/>
  <c r="Q2239" i="1"/>
  <c r="R2239" i="1"/>
  <c r="N2240" i="1"/>
  <c r="P2240" i="1"/>
  <c r="Q2240" i="1"/>
  <c r="R2240" i="1"/>
  <c r="N2241" i="1"/>
  <c r="P2241" i="1"/>
  <c r="Q2241" i="1"/>
  <c r="R2241" i="1"/>
  <c r="N2242" i="1"/>
  <c r="P2242" i="1"/>
  <c r="Q2242" i="1"/>
  <c r="R2242" i="1"/>
  <c r="N2243" i="1"/>
  <c r="P2243" i="1"/>
  <c r="Q2243" i="1"/>
  <c r="R2243" i="1"/>
  <c r="N2244" i="1"/>
  <c r="P2244" i="1"/>
  <c r="Q2244" i="1"/>
  <c r="R2244" i="1"/>
  <c r="N2245" i="1"/>
  <c r="P2245" i="1"/>
  <c r="Q2245" i="1"/>
  <c r="R2245" i="1"/>
  <c r="N2246" i="1"/>
  <c r="P2246" i="1"/>
  <c r="Q2246" i="1"/>
  <c r="R2246" i="1"/>
  <c r="N2247" i="1"/>
  <c r="P2247" i="1"/>
  <c r="Q2247" i="1"/>
  <c r="R2247" i="1"/>
  <c r="N2248" i="1"/>
  <c r="P2248" i="1"/>
  <c r="Q2248" i="1"/>
  <c r="R2248" i="1"/>
  <c r="N2249" i="1"/>
  <c r="P2249" i="1"/>
  <c r="Q2249" i="1"/>
  <c r="R2249" i="1"/>
  <c r="N2250" i="1"/>
  <c r="P2250" i="1"/>
  <c r="Q2250" i="1"/>
  <c r="R2250" i="1"/>
  <c r="N2251" i="1"/>
  <c r="P2251" i="1"/>
  <c r="Q2251" i="1"/>
  <c r="R2251" i="1"/>
  <c r="N2252" i="1"/>
  <c r="P2252" i="1"/>
  <c r="Q2252" i="1"/>
  <c r="R2252" i="1"/>
  <c r="N2253" i="1"/>
  <c r="P2253" i="1"/>
  <c r="Q2253" i="1"/>
  <c r="R2253" i="1"/>
  <c r="N2254" i="1"/>
  <c r="P2254" i="1"/>
  <c r="Q2254" i="1"/>
  <c r="R2254" i="1"/>
  <c r="N2255" i="1"/>
  <c r="P2255" i="1"/>
  <c r="Q2255" i="1"/>
  <c r="R2255" i="1"/>
  <c r="N2256" i="1"/>
  <c r="P2256" i="1"/>
  <c r="Q2256" i="1"/>
  <c r="R2256" i="1"/>
  <c r="N2257" i="1"/>
  <c r="P2257" i="1"/>
  <c r="Q2257" i="1"/>
  <c r="R2257" i="1"/>
  <c r="N2258" i="1"/>
  <c r="P2258" i="1"/>
  <c r="Q2258" i="1"/>
  <c r="R2258" i="1"/>
  <c r="N2259" i="1"/>
  <c r="P2259" i="1"/>
  <c r="Q2259" i="1"/>
  <c r="R2259" i="1"/>
  <c r="N2260" i="1"/>
  <c r="P2260" i="1"/>
  <c r="Q2260" i="1"/>
  <c r="R2260" i="1"/>
  <c r="N2261" i="1"/>
  <c r="P2261" i="1"/>
  <c r="Q2261" i="1"/>
  <c r="R2261" i="1"/>
  <c r="N2262" i="1"/>
  <c r="P2262" i="1"/>
  <c r="Q2262" i="1"/>
  <c r="R2262" i="1"/>
  <c r="N2263" i="1"/>
  <c r="P2263" i="1"/>
  <c r="Q2263" i="1"/>
  <c r="R2263" i="1"/>
  <c r="N2264" i="1"/>
  <c r="P2264" i="1"/>
  <c r="Q2264" i="1"/>
  <c r="R2264" i="1"/>
  <c r="N2265" i="1"/>
  <c r="P2265" i="1"/>
  <c r="Q2265" i="1"/>
  <c r="R2265" i="1"/>
  <c r="N2266" i="1"/>
  <c r="P2266" i="1"/>
  <c r="Q2266" i="1"/>
  <c r="R2266" i="1"/>
  <c r="N2267" i="1"/>
  <c r="P2267" i="1"/>
  <c r="Q2267" i="1"/>
  <c r="R2267" i="1"/>
  <c r="N2268" i="1"/>
  <c r="P2268" i="1"/>
  <c r="Q2268" i="1"/>
  <c r="R2268" i="1"/>
  <c r="N2269" i="1"/>
  <c r="P2269" i="1"/>
  <c r="Q2269" i="1"/>
  <c r="R2269" i="1"/>
  <c r="N2270" i="1"/>
  <c r="P2270" i="1"/>
  <c r="Q2270" i="1"/>
  <c r="R2270" i="1"/>
  <c r="N2271" i="1"/>
  <c r="P2271" i="1"/>
  <c r="Q2271" i="1"/>
  <c r="R2271" i="1"/>
  <c r="N2272" i="1"/>
  <c r="P2272" i="1"/>
  <c r="Q2272" i="1"/>
  <c r="R2272" i="1"/>
  <c r="N2273" i="1"/>
  <c r="P2273" i="1"/>
  <c r="Q2273" i="1"/>
  <c r="R2273" i="1"/>
  <c r="N2274" i="1"/>
  <c r="P2274" i="1"/>
  <c r="Q2274" i="1"/>
  <c r="R2274" i="1"/>
  <c r="N2275" i="1"/>
  <c r="P2275" i="1"/>
  <c r="Q2275" i="1"/>
  <c r="R2275" i="1"/>
  <c r="N2276" i="1"/>
  <c r="P2276" i="1"/>
  <c r="Q2276" i="1"/>
  <c r="R2276" i="1"/>
  <c r="N2277" i="1"/>
  <c r="P2277" i="1"/>
  <c r="Q2277" i="1"/>
  <c r="R2277" i="1"/>
  <c r="N2278" i="1"/>
  <c r="P2278" i="1"/>
  <c r="Q2278" i="1"/>
  <c r="R2278" i="1"/>
  <c r="N2279" i="1"/>
  <c r="P2279" i="1"/>
  <c r="Q2279" i="1"/>
  <c r="R2279" i="1"/>
  <c r="N2280" i="1"/>
  <c r="P2280" i="1"/>
  <c r="Q2280" i="1"/>
  <c r="R2280" i="1"/>
  <c r="N2281" i="1"/>
  <c r="P2281" i="1"/>
  <c r="Q2281" i="1"/>
  <c r="R2281" i="1"/>
  <c r="N2282" i="1"/>
  <c r="P2282" i="1"/>
  <c r="Q2282" i="1"/>
  <c r="R2282" i="1"/>
  <c r="N2283" i="1"/>
  <c r="P2283" i="1"/>
  <c r="Q2283" i="1"/>
  <c r="R2283" i="1"/>
  <c r="N2284" i="1"/>
  <c r="P2284" i="1"/>
  <c r="Q2284" i="1"/>
  <c r="R2284" i="1"/>
  <c r="N2285" i="1"/>
  <c r="P2285" i="1"/>
  <c r="Q2285" i="1"/>
  <c r="R2285" i="1"/>
  <c r="N2286" i="1"/>
  <c r="P2286" i="1"/>
  <c r="Q2286" i="1"/>
  <c r="R2286" i="1"/>
  <c r="N2287" i="1"/>
  <c r="P2287" i="1"/>
  <c r="Q2287" i="1"/>
  <c r="R2287" i="1"/>
  <c r="N2288" i="1"/>
  <c r="P2288" i="1"/>
  <c r="Q2288" i="1"/>
  <c r="R2288" i="1"/>
  <c r="N2289" i="1"/>
  <c r="P2289" i="1"/>
  <c r="Q2289" i="1"/>
  <c r="R2289" i="1"/>
  <c r="N2290" i="1"/>
  <c r="P2290" i="1"/>
  <c r="Q2290" i="1"/>
  <c r="R2290" i="1"/>
  <c r="N2291" i="1"/>
  <c r="P2291" i="1"/>
  <c r="Q2291" i="1"/>
  <c r="R2291" i="1"/>
  <c r="N2292" i="1"/>
  <c r="P2292" i="1"/>
  <c r="Q2292" i="1"/>
  <c r="R2292" i="1"/>
  <c r="N2293" i="1"/>
  <c r="P2293" i="1"/>
  <c r="Q2293" i="1"/>
  <c r="R2293" i="1"/>
  <c r="N2294" i="1"/>
  <c r="P2294" i="1"/>
  <c r="Q2294" i="1"/>
  <c r="R2294" i="1"/>
  <c r="N2295" i="1"/>
  <c r="P2295" i="1"/>
  <c r="Q2295" i="1"/>
  <c r="R2295" i="1"/>
  <c r="N2296" i="1"/>
  <c r="P2296" i="1"/>
  <c r="Q2296" i="1"/>
  <c r="R2296" i="1"/>
  <c r="N2297" i="1"/>
  <c r="P2297" i="1"/>
  <c r="Q2297" i="1"/>
  <c r="R2297" i="1"/>
  <c r="N2298" i="1"/>
  <c r="P2298" i="1"/>
  <c r="Q2298" i="1"/>
  <c r="R2298" i="1"/>
  <c r="N2299" i="1"/>
  <c r="P2299" i="1"/>
  <c r="Q2299" i="1"/>
  <c r="R2299" i="1"/>
  <c r="N2300" i="1"/>
  <c r="P2300" i="1"/>
  <c r="Q2300" i="1"/>
  <c r="R2300" i="1"/>
  <c r="N2301" i="1"/>
  <c r="P2301" i="1"/>
  <c r="Q2301" i="1"/>
  <c r="R2301" i="1"/>
  <c r="N2302" i="1"/>
  <c r="P2302" i="1"/>
  <c r="Q2302" i="1"/>
  <c r="R2302" i="1"/>
  <c r="N2303" i="1"/>
  <c r="P2303" i="1"/>
  <c r="Q2303" i="1"/>
  <c r="R2303" i="1"/>
  <c r="N2304" i="1"/>
  <c r="P2304" i="1"/>
  <c r="Q2304" i="1"/>
  <c r="R2304" i="1"/>
  <c r="N2305" i="1"/>
  <c r="P2305" i="1"/>
  <c r="Q2305" i="1"/>
  <c r="R2305" i="1"/>
  <c r="N2306" i="1"/>
  <c r="P2306" i="1"/>
  <c r="Q2306" i="1"/>
  <c r="R2306" i="1"/>
  <c r="N2307" i="1"/>
  <c r="P2307" i="1"/>
  <c r="Q2307" i="1"/>
  <c r="R2307" i="1"/>
  <c r="N2308" i="1"/>
  <c r="P2308" i="1"/>
  <c r="Q2308" i="1"/>
  <c r="R2308" i="1"/>
  <c r="N2309" i="1"/>
  <c r="P2309" i="1"/>
  <c r="Q2309" i="1"/>
  <c r="R2309" i="1"/>
  <c r="N2310" i="1"/>
  <c r="P2310" i="1"/>
  <c r="Q2310" i="1"/>
  <c r="R2310" i="1"/>
  <c r="N2311" i="1"/>
  <c r="P2311" i="1"/>
  <c r="Q2311" i="1"/>
  <c r="R2311" i="1"/>
  <c r="N2312" i="1"/>
  <c r="P2312" i="1"/>
  <c r="Q2312" i="1"/>
  <c r="R2312" i="1"/>
  <c r="N2313" i="1"/>
  <c r="P2313" i="1"/>
  <c r="Q2313" i="1"/>
  <c r="R2313" i="1"/>
  <c r="N2314" i="1"/>
  <c r="P2314" i="1"/>
  <c r="Q2314" i="1"/>
  <c r="R2314" i="1"/>
  <c r="N2315" i="1"/>
  <c r="P2315" i="1"/>
  <c r="Q2315" i="1"/>
  <c r="R2315" i="1"/>
  <c r="N2316" i="1"/>
  <c r="P2316" i="1"/>
  <c r="Q2316" i="1"/>
  <c r="R2316" i="1"/>
  <c r="N2317" i="1"/>
  <c r="P2317" i="1"/>
  <c r="Q2317" i="1"/>
  <c r="R2317" i="1"/>
  <c r="N2318" i="1"/>
  <c r="P2318" i="1"/>
  <c r="Q2318" i="1"/>
  <c r="R2318" i="1"/>
  <c r="N2319" i="1"/>
  <c r="P2319" i="1"/>
  <c r="Q2319" i="1"/>
  <c r="R2319" i="1"/>
  <c r="N2320" i="1"/>
  <c r="P2320" i="1"/>
  <c r="Q2320" i="1"/>
  <c r="R2320" i="1"/>
  <c r="N2321" i="1"/>
  <c r="P2321" i="1"/>
  <c r="Q2321" i="1"/>
  <c r="R2321" i="1"/>
  <c r="N2322" i="1"/>
  <c r="P2322" i="1"/>
  <c r="Q2322" i="1"/>
  <c r="R2322" i="1"/>
  <c r="N2323" i="1"/>
  <c r="P2323" i="1"/>
  <c r="Q2323" i="1"/>
  <c r="R2323" i="1"/>
  <c r="N2324" i="1"/>
  <c r="P2324" i="1"/>
  <c r="Q2324" i="1"/>
  <c r="R2324" i="1"/>
  <c r="N2325" i="1"/>
  <c r="P2325" i="1"/>
  <c r="Q2325" i="1"/>
  <c r="R2325" i="1"/>
  <c r="N2326" i="1"/>
  <c r="P2326" i="1"/>
  <c r="Q2326" i="1"/>
  <c r="R2326" i="1"/>
  <c r="N2327" i="1"/>
  <c r="P2327" i="1"/>
  <c r="Q2327" i="1"/>
  <c r="R2327" i="1"/>
  <c r="N2328" i="1"/>
  <c r="P2328" i="1"/>
  <c r="Q2328" i="1"/>
  <c r="R2328" i="1"/>
  <c r="N2329" i="1"/>
  <c r="P2329" i="1"/>
  <c r="Q2329" i="1"/>
  <c r="R2329" i="1"/>
  <c r="N2330" i="1"/>
  <c r="P2330" i="1"/>
  <c r="Q2330" i="1"/>
  <c r="R2330" i="1"/>
  <c r="N2331" i="1"/>
  <c r="P2331" i="1"/>
  <c r="Q2331" i="1"/>
  <c r="R2331" i="1"/>
  <c r="N2332" i="1"/>
  <c r="P2332" i="1"/>
  <c r="Q2332" i="1"/>
  <c r="R2332" i="1"/>
  <c r="N2333" i="1"/>
  <c r="P2333" i="1"/>
  <c r="Q2333" i="1"/>
  <c r="R2333" i="1"/>
  <c r="N2334" i="1"/>
  <c r="P2334" i="1"/>
  <c r="Q2334" i="1"/>
  <c r="R2334" i="1"/>
  <c r="N2335" i="1"/>
  <c r="P2335" i="1"/>
  <c r="Q2335" i="1"/>
  <c r="R2335" i="1"/>
  <c r="N2336" i="1"/>
  <c r="P2336" i="1"/>
  <c r="Q2336" i="1"/>
  <c r="R2336" i="1"/>
  <c r="N2337" i="1"/>
  <c r="P2337" i="1"/>
  <c r="Q2337" i="1"/>
  <c r="R2337" i="1"/>
  <c r="N2338" i="1"/>
  <c r="P2338" i="1"/>
  <c r="Q2338" i="1"/>
  <c r="R2338" i="1"/>
  <c r="N2339" i="1"/>
  <c r="P2339" i="1"/>
  <c r="Q2339" i="1"/>
  <c r="R2339" i="1"/>
  <c r="N2340" i="1"/>
  <c r="P2340" i="1"/>
  <c r="Q2340" i="1"/>
  <c r="R2340" i="1"/>
  <c r="N2341" i="1"/>
  <c r="P2341" i="1"/>
  <c r="Q2341" i="1"/>
  <c r="R2341" i="1"/>
  <c r="N2342" i="1"/>
  <c r="P2342" i="1"/>
  <c r="Q2342" i="1"/>
  <c r="R2342" i="1"/>
  <c r="N2343" i="1"/>
  <c r="P2343" i="1"/>
  <c r="Q2343" i="1"/>
  <c r="R2343" i="1"/>
  <c r="N2344" i="1"/>
  <c r="P2344" i="1"/>
  <c r="Q2344" i="1"/>
  <c r="R2344" i="1"/>
  <c r="N2345" i="1"/>
  <c r="P2345" i="1"/>
  <c r="Q2345" i="1"/>
  <c r="R2345" i="1"/>
  <c r="N2346" i="1"/>
  <c r="P2346" i="1"/>
  <c r="Q2346" i="1"/>
  <c r="R2346" i="1"/>
  <c r="N2347" i="1"/>
  <c r="P2347" i="1"/>
  <c r="Q2347" i="1"/>
  <c r="R2347" i="1"/>
  <c r="N2348" i="1"/>
  <c r="P2348" i="1"/>
  <c r="Q2348" i="1"/>
  <c r="R2348" i="1"/>
  <c r="N2349" i="1"/>
  <c r="P2349" i="1"/>
  <c r="Q2349" i="1"/>
  <c r="R2349" i="1"/>
  <c r="N2350" i="1"/>
  <c r="P2350" i="1"/>
  <c r="Q2350" i="1"/>
  <c r="R2350" i="1"/>
  <c r="N2351" i="1"/>
  <c r="P2351" i="1"/>
  <c r="Q2351" i="1"/>
  <c r="R2351" i="1"/>
  <c r="N2352" i="1"/>
  <c r="P2352" i="1"/>
  <c r="Q2352" i="1"/>
  <c r="R2352" i="1"/>
  <c r="N2353" i="1"/>
  <c r="P2353" i="1"/>
  <c r="Q2353" i="1"/>
  <c r="R2353" i="1"/>
  <c r="N2354" i="1"/>
  <c r="P2354" i="1"/>
  <c r="Q2354" i="1"/>
  <c r="R2354" i="1"/>
  <c r="N2355" i="1"/>
  <c r="P2355" i="1"/>
  <c r="Q2355" i="1"/>
  <c r="R2355" i="1"/>
  <c r="N2356" i="1"/>
  <c r="P2356" i="1"/>
  <c r="Q2356" i="1"/>
  <c r="R2356" i="1"/>
  <c r="N2357" i="1"/>
  <c r="P2357" i="1"/>
  <c r="Q2357" i="1"/>
  <c r="R2357" i="1"/>
  <c r="N2358" i="1"/>
  <c r="P2358" i="1"/>
  <c r="Q2358" i="1"/>
  <c r="R2358" i="1"/>
  <c r="N2359" i="1"/>
  <c r="P2359" i="1"/>
  <c r="Q2359" i="1"/>
  <c r="R2359" i="1"/>
  <c r="N2360" i="1"/>
  <c r="P2360" i="1"/>
  <c r="Q2360" i="1"/>
  <c r="R2360" i="1"/>
  <c r="N2361" i="1"/>
  <c r="P2361" i="1"/>
  <c r="Q2361" i="1"/>
  <c r="R2361" i="1"/>
  <c r="N2362" i="1"/>
  <c r="P2362" i="1"/>
  <c r="Q2362" i="1"/>
  <c r="R2362" i="1"/>
  <c r="N2363" i="1"/>
  <c r="P2363" i="1"/>
  <c r="Q2363" i="1"/>
  <c r="R2363" i="1"/>
  <c r="N2364" i="1"/>
  <c r="P2364" i="1"/>
  <c r="Q2364" i="1"/>
  <c r="R2364" i="1"/>
  <c r="N2365" i="1"/>
  <c r="P2365" i="1"/>
  <c r="Q2365" i="1"/>
  <c r="R2365" i="1"/>
  <c r="N2366" i="1"/>
  <c r="P2366" i="1"/>
  <c r="Q2366" i="1"/>
  <c r="R2366" i="1"/>
  <c r="N2367" i="1"/>
  <c r="P2367" i="1"/>
  <c r="Q2367" i="1"/>
  <c r="R2367" i="1"/>
  <c r="N2368" i="1"/>
  <c r="P2368" i="1"/>
  <c r="Q2368" i="1"/>
  <c r="R2368" i="1"/>
  <c r="N2369" i="1"/>
  <c r="P2369" i="1"/>
  <c r="Q2369" i="1"/>
  <c r="R2369" i="1"/>
  <c r="N2370" i="1"/>
  <c r="P2370" i="1"/>
  <c r="Q2370" i="1"/>
  <c r="R2370" i="1"/>
  <c r="N2371" i="1"/>
  <c r="P2371" i="1"/>
  <c r="Q2371" i="1"/>
  <c r="R2371" i="1"/>
  <c r="N2372" i="1"/>
  <c r="P2372" i="1"/>
  <c r="Q2372" i="1"/>
  <c r="R2372" i="1"/>
  <c r="N2373" i="1"/>
  <c r="P2373" i="1"/>
  <c r="Q2373" i="1"/>
  <c r="R2373" i="1"/>
  <c r="N2374" i="1"/>
  <c r="P2374" i="1"/>
  <c r="Q2374" i="1"/>
  <c r="R2374" i="1"/>
  <c r="N2375" i="1"/>
  <c r="P2375" i="1"/>
  <c r="Q2375" i="1"/>
  <c r="R2375" i="1"/>
  <c r="N2376" i="1"/>
  <c r="P2376" i="1"/>
  <c r="Q2376" i="1"/>
  <c r="R2376" i="1"/>
  <c r="N2377" i="1"/>
  <c r="P2377" i="1"/>
  <c r="Q2377" i="1"/>
  <c r="R2377" i="1"/>
  <c r="N2378" i="1"/>
  <c r="P2378" i="1"/>
  <c r="Q2378" i="1"/>
  <c r="R2378" i="1"/>
  <c r="N2379" i="1"/>
  <c r="P2379" i="1"/>
  <c r="Q2379" i="1"/>
  <c r="R2379" i="1"/>
  <c r="N2380" i="1"/>
  <c r="P2380" i="1"/>
  <c r="Q2380" i="1"/>
  <c r="R2380" i="1"/>
  <c r="N2381" i="1"/>
  <c r="P2381" i="1"/>
  <c r="Q2381" i="1"/>
  <c r="R2381" i="1"/>
  <c r="N2382" i="1"/>
  <c r="P2382" i="1"/>
  <c r="Q2382" i="1"/>
  <c r="R2382" i="1"/>
  <c r="N2383" i="1"/>
  <c r="P2383" i="1"/>
  <c r="Q2383" i="1"/>
  <c r="R2383" i="1"/>
  <c r="N2384" i="1"/>
  <c r="P2384" i="1"/>
  <c r="Q2384" i="1"/>
  <c r="R2384" i="1"/>
  <c r="N2385" i="1"/>
  <c r="P2385" i="1"/>
  <c r="Q2385" i="1"/>
  <c r="R2385" i="1"/>
  <c r="N2386" i="1"/>
  <c r="P2386" i="1"/>
  <c r="Q2386" i="1"/>
  <c r="R2386" i="1"/>
  <c r="N2387" i="1"/>
  <c r="P2387" i="1"/>
  <c r="Q2387" i="1"/>
  <c r="R2387" i="1"/>
  <c r="N2388" i="1"/>
  <c r="P2388" i="1"/>
  <c r="Q2388" i="1"/>
  <c r="R2388" i="1"/>
  <c r="N2389" i="1"/>
  <c r="P2389" i="1"/>
  <c r="Q2389" i="1"/>
  <c r="R2389" i="1"/>
  <c r="N2390" i="1"/>
  <c r="P2390" i="1"/>
  <c r="Q2390" i="1"/>
  <c r="R2390" i="1"/>
  <c r="N2391" i="1"/>
  <c r="P2391" i="1"/>
  <c r="Q2391" i="1"/>
  <c r="R2391" i="1"/>
  <c r="N2392" i="1"/>
  <c r="P2392" i="1"/>
  <c r="Q2392" i="1"/>
  <c r="R2392" i="1"/>
  <c r="N2393" i="1"/>
  <c r="P2393" i="1"/>
  <c r="Q2393" i="1"/>
  <c r="R2393" i="1"/>
  <c r="N2394" i="1"/>
  <c r="P2394" i="1"/>
  <c r="Q2394" i="1"/>
  <c r="R2394" i="1"/>
  <c r="N2395" i="1"/>
  <c r="P2395" i="1"/>
  <c r="Q2395" i="1"/>
  <c r="R2395" i="1"/>
  <c r="N2396" i="1"/>
  <c r="P2396" i="1"/>
  <c r="Q2396" i="1"/>
  <c r="R2396" i="1"/>
  <c r="N2397" i="1"/>
  <c r="P2397" i="1"/>
  <c r="Q2397" i="1"/>
  <c r="R2397" i="1"/>
  <c r="N2398" i="1"/>
  <c r="P2398" i="1"/>
  <c r="Q2398" i="1"/>
  <c r="R2398" i="1"/>
  <c r="N2399" i="1"/>
  <c r="P2399" i="1"/>
  <c r="Q2399" i="1"/>
  <c r="R2399" i="1"/>
  <c r="N2400" i="1"/>
  <c r="P2400" i="1"/>
  <c r="Q2400" i="1"/>
  <c r="R2400" i="1"/>
  <c r="N2401" i="1"/>
  <c r="P2401" i="1"/>
  <c r="Q2401" i="1"/>
  <c r="R2401" i="1"/>
  <c r="N2402" i="1"/>
  <c r="P2402" i="1"/>
  <c r="Q2402" i="1"/>
  <c r="R2402" i="1"/>
  <c r="N2403" i="1"/>
  <c r="P2403" i="1"/>
  <c r="Q2403" i="1"/>
  <c r="R2403" i="1"/>
  <c r="N2404" i="1"/>
  <c r="P2404" i="1"/>
  <c r="Q2404" i="1"/>
  <c r="R2404" i="1"/>
  <c r="N2405" i="1"/>
  <c r="P2405" i="1"/>
  <c r="Q2405" i="1"/>
  <c r="R2405" i="1"/>
  <c r="N2406" i="1"/>
  <c r="P2406" i="1"/>
  <c r="Q2406" i="1"/>
  <c r="R2406" i="1"/>
  <c r="N2407" i="1"/>
  <c r="P2407" i="1"/>
  <c r="Q2407" i="1"/>
  <c r="R2407" i="1"/>
  <c r="N2408" i="1"/>
  <c r="P2408" i="1"/>
  <c r="Q2408" i="1"/>
  <c r="R2408" i="1"/>
  <c r="N2409" i="1"/>
  <c r="P2409" i="1"/>
  <c r="Q2409" i="1"/>
  <c r="R2409" i="1"/>
  <c r="N2410" i="1"/>
  <c r="P2410" i="1"/>
  <c r="Q2410" i="1"/>
  <c r="R2410" i="1"/>
  <c r="N2411" i="1"/>
  <c r="P2411" i="1"/>
  <c r="Q2411" i="1"/>
  <c r="R2411" i="1"/>
  <c r="N2412" i="1"/>
  <c r="P2412" i="1"/>
  <c r="Q2412" i="1"/>
  <c r="R2412" i="1"/>
  <c r="N2413" i="1"/>
  <c r="P2413" i="1"/>
  <c r="Q2413" i="1"/>
  <c r="R2413" i="1"/>
  <c r="N2414" i="1"/>
  <c r="P2414" i="1"/>
  <c r="Q2414" i="1"/>
  <c r="R2414" i="1"/>
  <c r="N2415" i="1"/>
  <c r="P2415" i="1"/>
  <c r="Q2415" i="1"/>
  <c r="R2415" i="1"/>
  <c r="N2416" i="1"/>
  <c r="P2416" i="1"/>
  <c r="Q2416" i="1"/>
  <c r="R2416" i="1"/>
  <c r="N2417" i="1"/>
  <c r="P2417" i="1"/>
  <c r="Q2417" i="1"/>
  <c r="R2417" i="1"/>
  <c r="N2418" i="1"/>
  <c r="P2418" i="1"/>
  <c r="Q2418" i="1"/>
  <c r="R2418" i="1"/>
  <c r="N2419" i="1"/>
  <c r="P2419" i="1"/>
  <c r="Q2419" i="1"/>
  <c r="R2419" i="1"/>
  <c r="N2420" i="1"/>
  <c r="P2420" i="1"/>
  <c r="Q2420" i="1"/>
  <c r="R2420" i="1"/>
  <c r="N2421" i="1"/>
  <c r="P2421" i="1"/>
  <c r="Q2421" i="1"/>
  <c r="R2421" i="1"/>
  <c r="N2422" i="1"/>
  <c r="P2422" i="1"/>
  <c r="Q2422" i="1"/>
  <c r="R2422" i="1"/>
  <c r="N2423" i="1"/>
  <c r="P2423" i="1"/>
  <c r="Q2423" i="1"/>
  <c r="R2423" i="1"/>
  <c r="N2424" i="1"/>
  <c r="P2424" i="1"/>
  <c r="Q2424" i="1"/>
  <c r="R2424" i="1"/>
  <c r="N2425" i="1"/>
  <c r="P2425" i="1"/>
  <c r="Q2425" i="1"/>
  <c r="R2425" i="1"/>
  <c r="N2426" i="1"/>
  <c r="P2426" i="1"/>
  <c r="Q2426" i="1"/>
  <c r="R2426" i="1"/>
  <c r="N2427" i="1"/>
  <c r="P2427" i="1"/>
  <c r="Q2427" i="1"/>
  <c r="R2427" i="1"/>
  <c r="N2428" i="1"/>
  <c r="P2428" i="1"/>
  <c r="Q2428" i="1"/>
  <c r="R2428" i="1"/>
  <c r="N2429" i="1"/>
  <c r="P2429" i="1"/>
  <c r="Q2429" i="1"/>
  <c r="R2429" i="1"/>
  <c r="N2430" i="1"/>
  <c r="P2430" i="1"/>
  <c r="Q2430" i="1"/>
  <c r="R2430" i="1"/>
  <c r="N2431" i="1"/>
  <c r="P2431" i="1"/>
  <c r="Q2431" i="1"/>
  <c r="R2431" i="1"/>
  <c r="N2432" i="1"/>
  <c r="P2432" i="1"/>
  <c r="Q2432" i="1"/>
  <c r="R2432" i="1"/>
  <c r="N2433" i="1"/>
  <c r="P2433" i="1"/>
  <c r="Q2433" i="1"/>
  <c r="R2433" i="1"/>
  <c r="N2434" i="1"/>
  <c r="P2434" i="1"/>
  <c r="Q2434" i="1"/>
  <c r="R2434" i="1"/>
  <c r="N2435" i="1"/>
  <c r="P2435" i="1"/>
  <c r="Q2435" i="1"/>
  <c r="R2435" i="1"/>
  <c r="N2436" i="1"/>
  <c r="P2436" i="1"/>
  <c r="Q2436" i="1"/>
  <c r="R2436" i="1"/>
  <c r="N2437" i="1"/>
  <c r="P2437" i="1"/>
  <c r="Q2437" i="1"/>
  <c r="R2437" i="1"/>
  <c r="N2438" i="1"/>
  <c r="P2438" i="1"/>
  <c r="Q2438" i="1"/>
  <c r="R2438" i="1"/>
  <c r="N2439" i="1"/>
  <c r="P2439" i="1"/>
  <c r="Q2439" i="1"/>
  <c r="R2439" i="1"/>
  <c r="N2440" i="1"/>
  <c r="P2440" i="1"/>
  <c r="Q2440" i="1"/>
  <c r="R2440" i="1"/>
  <c r="N2441" i="1"/>
  <c r="P2441" i="1"/>
  <c r="Q2441" i="1"/>
  <c r="R2441" i="1"/>
  <c r="N2442" i="1"/>
  <c r="P2442" i="1"/>
  <c r="Q2442" i="1"/>
  <c r="R2442" i="1"/>
  <c r="N2443" i="1"/>
  <c r="P2443" i="1"/>
  <c r="Q2443" i="1"/>
  <c r="R2443" i="1"/>
  <c r="N2444" i="1"/>
  <c r="P2444" i="1"/>
  <c r="Q2444" i="1"/>
  <c r="R2444" i="1"/>
  <c r="N2445" i="1"/>
  <c r="P2445" i="1"/>
  <c r="Q2445" i="1"/>
  <c r="R2445" i="1"/>
  <c r="N2446" i="1"/>
  <c r="P2446" i="1"/>
  <c r="Q2446" i="1"/>
  <c r="R2446" i="1"/>
  <c r="N2447" i="1"/>
  <c r="P2447" i="1"/>
  <c r="Q2447" i="1"/>
  <c r="R2447" i="1"/>
  <c r="N2448" i="1"/>
  <c r="P2448" i="1"/>
  <c r="Q2448" i="1"/>
  <c r="R2448" i="1"/>
  <c r="N2449" i="1"/>
  <c r="P2449" i="1"/>
  <c r="Q2449" i="1"/>
  <c r="R2449" i="1"/>
  <c r="N2450" i="1"/>
  <c r="P2450" i="1"/>
  <c r="Q2450" i="1"/>
  <c r="R2450" i="1"/>
  <c r="N2451" i="1"/>
  <c r="P2451" i="1"/>
  <c r="Q2451" i="1"/>
  <c r="R2451" i="1"/>
  <c r="N2452" i="1"/>
  <c r="P2452" i="1"/>
  <c r="Q2452" i="1"/>
  <c r="R2452" i="1"/>
  <c r="N2453" i="1"/>
  <c r="P2453" i="1"/>
  <c r="Q2453" i="1"/>
  <c r="R2453" i="1"/>
  <c r="N2454" i="1"/>
  <c r="P2454" i="1"/>
  <c r="Q2454" i="1"/>
  <c r="R2454" i="1"/>
  <c r="N2455" i="1"/>
  <c r="P2455" i="1"/>
  <c r="Q2455" i="1"/>
  <c r="R2455" i="1"/>
  <c r="N2456" i="1"/>
  <c r="P2456" i="1"/>
  <c r="Q2456" i="1"/>
  <c r="R2456" i="1"/>
  <c r="N2457" i="1"/>
  <c r="P2457" i="1"/>
  <c r="Q2457" i="1"/>
  <c r="R2457" i="1"/>
  <c r="N2458" i="1"/>
  <c r="P2458" i="1"/>
  <c r="Q2458" i="1"/>
  <c r="R2458" i="1"/>
  <c r="N2459" i="1"/>
  <c r="P2459" i="1"/>
  <c r="Q2459" i="1"/>
  <c r="R2459" i="1"/>
  <c r="N2460" i="1"/>
  <c r="P2460" i="1"/>
  <c r="Q2460" i="1"/>
  <c r="R2460" i="1"/>
  <c r="N2461" i="1"/>
  <c r="P2461" i="1"/>
  <c r="Q2461" i="1"/>
  <c r="R2461" i="1"/>
  <c r="N2462" i="1"/>
  <c r="P2462" i="1"/>
  <c r="Q2462" i="1"/>
  <c r="R2462" i="1"/>
  <c r="N2463" i="1"/>
  <c r="P2463" i="1"/>
  <c r="Q2463" i="1"/>
  <c r="R2463" i="1"/>
  <c r="N2464" i="1"/>
  <c r="P2464" i="1"/>
  <c r="Q2464" i="1"/>
  <c r="R2464" i="1"/>
  <c r="N2465" i="1"/>
  <c r="P2465" i="1"/>
  <c r="Q2465" i="1"/>
  <c r="R2465" i="1"/>
  <c r="N2466" i="1"/>
  <c r="P2466" i="1"/>
  <c r="Q2466" i="1"/>
  <c r="R2466" i="1"/>
  <c r="N2467" i="1"/>
  <c r="P2467" i="1"/>
  <c r="Q2467" i="1"/>
  <c r="R2467" i="1"/>
  <c r="N2468" i="1"/>
  <c r="P2468" i="1"/>
  <c r="Q2468" i="1"/>
  <c r="R2468" i="1"/>
  <c r="N2469" i="1"/>
  <c r="P2469" i="1"/>
  <c r="Q2469" i="1"/>
  <c r="R2469" i="1"/>
  <c r="N2470" i="1"/>
  <c r="P2470" i="1"/>
  <c r="Q2470" i="1"/>
  <c r="R2470" i="1"/>
  <c r="N2471" i="1"/>
  <c r="P2471" i="1"/>
  <c r="Q2471" i="1"/>
  <c r="R2471" i="1"/>
  <c r="N2472" i="1"/>
  <c r="P2472" i="1"/>
  <c r="Q2472" i="1"/>
  <c r="R2472" i="1"/>
  <c r="N2473" i="1"/>
  <c r="P2473" i="1"/>
  <c r="Q2473" i="1"/>
  <c r="R2473" i="1"/>
  <c r="N2474" i="1"/>
  <c r="P2474" i="1"/>
  <c r="Q2474" i="1"/>
  <c r="R2474" i="1"/>
  <c r="N2475" i="1"/>
  <c r="P2475" i="1"/>
  <c r="Q2475" i="1"/>
  <c r="R2475" i="1"/>
  <c r="N2476" i="1"/>
  <c r="P2476" i="1"/>
  <c r="Q2476" i="1"/>
  <c r="R2476" i="1"/>
  <c r="N2477" i="1"/>
  <c r="P2477" i="1"/>
  <c r="Q2477" i="1"/>
  <c r="R2477" i="1"/>
  <c r="N2478" i="1"/>
  <c r="P2478" i="1"/>
  <c r="Q2478" i="1"/>
  <c r="R2478" i="1"/>
  <c r="N2479" i="1"/>
  <c r="P2479" i="1"/>
  <c r="Q2479" i="1"/>
  <c r="R2479" i="1"/>
  <c r="N2480" i="1"/>
  <c r="P2480" i="1"/>
  <c r="Q2480" i="1"/>
  <c r="R2480" i="1"/>
  <c r="N2481" i="1"/>
  <c r="P2481" i="1"/>
  <c r="Q2481" i="1"/>
  <c r="R2481" i="1"/>
  <c r="N2482" i="1"/>
  <c r="P2482" i="1"/>
  <c r="Q2482" i="1"/>
  <c r="R2482" i="1"/>
  <c r="N2483" i="1"/>
  <c r="P2483" i="1"/>
  <c r="Q2483" i="1"/>
  <c r="R2483" i="1"/>
  <c r="N2484" i="1"/>
  <c r="P2484" i="1"/>
  <c r="Q2484" i="1"/>
  <c r="R2484" i="1"/>
  <c r="N2485" i="1"/>
  <c r="P2485" i="1"/>
  <c r="Q2485" i="1"/>
  <c r="R2485" i="1"/>
  <c r="N2486" i="1"/>
  <c r="P2486" i="1"/>
  <c r="Q2486" i="1"/>
  <c r="R2486" i="1"/>
  <c r="N2487" i="1"/>
  <c r="P2487" i="1"/>
  <c r="Q2487" i="1"/>
  <c r="R2487" i="1"/>
  <c r="N2488" i="1"/>
  <c r="P2488" i="1"/>
  <c r="Q2488" i="1"/>
  <c r="R2488" i="1"/>
  <c r="N2489" i="1"/>
  <c r="P2489" i="1"/>
  <c r="Q2489" i="1"/>
  <c r="R2489" i="1"/>
  <c r="N2490" i="1"/>
  <c r="P2490" i="1"/>
  <c r="Q2490" i="1"/>
  <c r="R2490" i="1"/>
  <c r="N2491" i="1"/>
  <c r="P2491" i="1"/>
  <c r="Q2491" i="1"/>
  <c r="R2491" i="1"/>
  <c r="N2492" i="1"/>
  <c r="P2492" i="1"/>
  <c r="Q2492" i="1"/>
  <c r="R2492" i="1"/>
  <c r="N2493" i="1"/>
  <c r="P2493" i="1"/>
  <c r="Q2493" i="1"/>
  <c r="R2493" i="1"/>
  <c r="N2494" i="1"/>
  <c r="P2494" i="1"/>
  <c r="Q2494" i="1"/>
  <c r="R2494" i="1"/>
  <c r="N2495" i="1"/>
  <c r="P2495" i="1"/>
  <c r="Q2495" i="1"/>
  <c r="R2495" i="1"/>
  <c r="N2496" i="1"/>
  <c r="P2496" i="1"/>
  <c r="Q2496" i="1"/>
  <c r="R2496" i="1"/>
  <c r="N2497" i="1"/>
  <c r="P2497" i="1"/>
  <c r="Q2497" i="1"/>
  <c r="R2497" i="1"/>
  <c r="N2498" i="1"/>
  <c r="P2498" i="1"/>
  <c r="Q2498" i="1"/>
  <c r="R2498" i="1"/>
  <c r="N2499" i="1"/>
  <c r="P2499" i="1"/>
  <c r="Q2499" i="1"/>
  <c r="R2499" i="1"/>
  <c r="N2500" i="1"/>
  <c r="P2500" i="1"/>
  <c r="Q2500" i="1"/>
  <c r="R2500" i="1"/>
  <c r="N2501" i="1"/>
  <c r="P2501" i="1"/>
  <c r="Q2501" i="1"/>
  <c r="R2501" i="1"/>
  <c r="N2502" i="1"/>
  <c r="P2502" i="1"/>
  <c r="Q2502" i="1"/>
  <c r="R2502" i="1"/>
  <c r="N2503" i="1"/>
  <c r="P2503" i="1"/>
  <c r="Q2503" i="1"/>
  <c r="R2503" i="1"/>
  <c r="N2504" i="1"/>
  <c r="P2504" i="1"/>
  <c r="Q2504" i="1"/>
  <c r="R2504" i="1"/>
  <c r="N2505" i="1"/>
  <c r="P2505" i="1"/>
  <c r="Q2505" i="1"/>
  <c r="R2505" i="1"/>
  <c r="N2506" i="1"/>
  <c r="P2506" i="1"/>
  <c r="Q2506" i="1"/>
  <c r="R2506" i="1"/>
  <c r="N2507" i="1"/>
  <c r="P2507" i="1"/>
  <c r="Q2507" i="1"/>
  <c r="R2507" i="1"/>
  <c r="N2508" i="1"/>
  <c r="P2508" i="1"/>
  <c r="Q2508" i="1"/>
  <c r="R2508" i="1"/>
  <c r="N2509" i="1"/>
  <c r="P2509" i="1"/>
  <c r="Q2509" i="1"/>
  <c r="R2509" i="1"/>
  <c r="N2510" i="1"/>
  <c r="P2510" i="1"/>
  <c r="Q2510" i="1"/>
  <c r="R2510" i="1"/>
  <c r="N2511" i="1"/>
  <c r="P2511" i="1"/>
  <c r="Q2511" i="1"/>
  <c r="R2511" i="1"/>
  <c r="N2512" i="1"/>
  <c r="P2512" i="1"/>
  <c r="Q2512" i="1"/>
  <c r="R2512" i="1"/>
  <c r="N2513" i="1"/>
  <c r="P2513" i="1"/>
  <c r="Q2513" i="1"/>
  <c r="R2513" i="1"/>
  <c r="N2514" i="1"/>
  <c r="P2514" i="1"/>
  <c r="Q2514" i="1"/>
  <c r="R2514" i="1"/>
  <c r="N2515" i="1"/>
  <c r="P2515" i="1"/>
  <c r="Q2515" i="1"/>
  <c r="R2515" i="1"/>
  <c r="N2516" i="1"/>
  <c r="P2516" i="1"/>
  <c r="Q2516" i="1"/>
  <c r="R2516" i="1"/>
  <c r="N2517" i="1"/>
  <c r="P2517" i="1"/>
  <c r="Q2517" i="1"/>
  <c r="R2517" i="1"/>
  <c r="N2518" i="1"/>
  <c r="P2518" i="1"/>
  <c r="Q2518" i="1"/>
  <c r="R2518" i="1"/>
  <c r="N2519" i="1"/>
  <c r="P2519" i="1"/>
  <c r="Q2519" i="1"/>
  <c r="R2519" i="1"/>
  <c r="N2520" i="1"/>
  <c r="P2520" i="1"/>
  <c r="Q2520" i="1"/>
  <c r="R2520" i="1"/>
  <c r="N2521" i="1"/>
  <c r="P2521" i="1"/>
  <c r="Q2521" i="1"/>
  <c r="R2521" i="1"/>
  <c r="N2522" i="1"/>
  <c r="P2522" i="1"/>
  <c r="Q2522" i="1"/>
  <c r="R2522" i="1"/>
  <c r="N2523" i="1"/>
  <c r="P2523" i="1"/>
  <c r="Q2523" i="1"/>
  <c r="R2523" i="1"/>
  <c r="N2524" i="1"/>
  <c r="P2524" i="1"/>
  <c r="Q2524" i="1"/>
  <c r="R2524" i="1"/>
  <c r="N2525" i="1"/>
  <c r="P2525" i="1"/>
  <c r="Q2525" i="1"/>
  <c r="R2525" i="1"/>
  <c r="N2526" i="1"/>
  <c r="P2526" i="1"/>
  <c r="Q2526" i="1"/>
  <c r="R2526" i="1"/>
  <c r="N2527" i="1"/>
  <c r="P2527" i="1"/>
  <c r="Q2527" i="1"/>
  <c r="R2527" i="1"/>
  <c r="N2528" i="1"/>
  <c r="P2528" i="1"/>
  <c r="Q2528" i="1"/>
  <c r="R2528" i="1"/>
  <c r="N2529" i="1"/>
  <c r="P2529" i="1"/>
  <c r="Q2529" i="1"/>
  <c r="R2529" i="1"/>
  <c r="N2530" i="1"/>
  <c r="P2530" i="1"/>
  <c r="Q2530" i="1"/>
  <c r="R2530" i="1"/>
  <c r="N2531" i="1"/>
  <c r="P2531" i="1"/>
  <c r="Q2531" i="1"/>
  <c r="R2531" i="1"/>
  <c r="N2532" i="1"/>
  <c r="P2532" i="1"/>
  <c r="Q2532" i="1"/>
  <c r="R2532" i="1"/>
  <c r="N2533" i="1"/>
  <c r="P2533" i="1"/>
  <c r="Q2533" i="1"/>
  <c r="R2533" i="1"/>
  <c r="N2534" i="1"/>
  <c r="P2534" i="1"/>
  <c r="Q2534" i="1"/>
  <c r="R2534" i="1"/>
  <c r="N2535" i="1"/>
  <c r="P2535" i="1"/>
  <c r="Q2535" i="1"/>
  <c r="R2535" i="1"/>
  <c r="N2536" i="1"/>
  <c r="P2536" i="1"/>
  <c r="Q2536" i="1"/>
  <c r="R2536" i="1"/>
  <c r="N2537" i="1"/>
  <c r="P2537" i="1"/>
  <c r="Q2537" i="1"/>
  <c r="R2537" i="1"/>
  <c r="N2538" i="1"/>
  <c r="P2538" i="1"/>
  <c r="Q2538" i="1"/>
  <c r="R2538" i="1"/>
  <c r="N2539" i="1"/>
  <c r="P2539" i="1"/>
  <c r="Q2539" i="1"/>
  <c r="R2539" i="1"/>
  <c r="N2540" i="1"/>
  <c r="P2540" i="1"/>
  <c r="Q2540" i="1"/>
  <c r="R2540" i="1"/>
  <c r="N2541" i="1"/>
  <c r="P2541" i="1"/>
  <c r="Q2541" i="1"/>
  <c r="R2541" i="1"/>
  <c r="N2542" i="1"/>
  <c r="P2542" i="1"/>
  <c r="Q2542" i="1"/>
  <c r="R2542" i="1"/>
  <c r="N2543" i="1"/>
  <c r="P2543" i="1"/>
  <c r="Q2543" i="1"/>
  <c r="R2543" i="1"/>
  <c r="N2544" i="1"/>
  <c r="P2544" i="1"/>
  <c r="Q2544" i="1"/>
  <c r="R2544" i="1"/>
  <c r="N2545" i="1"/>
  <c r="P2545" i="1"/>
  <c r="Q2545" i="1"/>
  <c r="R2545" i="1"/>
  <c r="N2546" i="1"/>
  <c r="P2546" i="1"/>
  <c r="Q2546" i="1"/>
  <c r="R2546" i="1"/>
  <c r="N2547" i="1"/>
  <c r="P2547" i="1"/>
  <c r="Q2547" i="1"/>
  <c r="R2547" i="1"/>
  <c r="N2548" i="1"/>
  <c r="P2548" i="1"/>
  <c r="Q2548" i="1"/>
  <c r="R2548" i="1"/>
  <c r="N2549" i="1"/>
  <c r="P2549" i="1"/>
  <c r="Q2549" i="1"/>
  <c r="R2549" i="1"/>
  <c r="N2550" i="1"/>
  <c r="P2550" i="1"/>
  <c r="Q2550" i="1"/>
  <c r="R2550" i="1"/>
  <c r="N2551" i="1"/>
  <c r="P2551" i="1"/>
  <c r="Q2551" i="1"/>
  <c r="R2551" i="1"/>
  <c r="N2552" i="1"/>
  <c r="P2552" i="1"/>
  <c r="Q2552" i="1"/>
  <c r="R2552" i="1"/>
  <c r="N2553" i="1"/>
  <c r="P2553" i="1"/>
  <c r="Q2553" i="1"/>
  <c r="R2553" i="1"/>
  <c r="N2554" i="1"/>
  <c r="P2554" i="1"/>
  <c r="Q2554" i="1"/>
  <c r="R2554" i="1"/>
  <c r="N2555" i="1"/>
  <c r="P2555" i="1"/>
  <c r="Q2555" i="1"/>
  <c r="R2555" i="1"/>
  <c r="N2556" i="1"/>
  <c r="P2556" i="1"/>
  <c r="Q2556" i="1"/>
  <c r="R2556" i="1"/>
  <c r="N2557" i="1"/>
  <c r="P2557" i="1"/>
  <c r="Q2557" i="1"/>
  <c r="R2557" i="1"/>
  <c r="N2558" i="1"/>
  <c r="P2558" i="1"/>
  <c r="Q2558" i="1"/>
  <c r="R2558" i="1"/>
  <c r="N2559" i="1"/>
  <c r="P2559" i="1"/>
  <c r="Q2559" i="1"/>
  <c r="R2559" i="1"/>
  <c r="N2560" i="1"/>
  <c r="P2560" i="1"/>
  <c r="Q2560" i="1"/>
  <c r="R2560" i="1"/>
  <c r="N2561" i="1"/>
  <c r="P2561" i="1"/>
  <c r="Q2561" i="1"/>
  <c r="R2561" i="1"/>
  <c r="N2562" i="1"/>
  <c r="P2562" i="1"/>
  <c r="Q2562" i="1"/>
  <c r="R2562" i="1"/>
  <c r="N2563" i="1"/>
  <c r="P2563" i="1"/>
  <c r="Q2563" i="1"/>
  <c r="R2563" i="1"/>
  <c r="N2564" i="1"/>
  <c r="P2564" i="1"/>
  <c r="Q2564" i="1"/>
  <c r="R2564" i="1"/>
  <c r="N2565" i="1"/>
  <c r="P2565" i="1"/>
  <c r="Q2565" i="1"/>
  <c r="R2565" i="1"/>
  <c r="N2566" i="1"/>
  <c r="P2566" i="1"/>
  <c r="Q2566" i="1"/>
  <c r="R2566" i="1"/>
  <c r="N2567" i="1"/>
  <c r="P2567" i="1"/>
  <c r="Q2567" i="1"/>
  <c r="R2567" i="1"/>
  <c r="N2568" i="1"/>
  <c r="P2568" i="1"/>
  <c r="Q2568" i="1"/>
  <c r="R2568" i="1"/>
  <c r="N2569" i="1"/>
  <c r="P2569" i="1"/>
  <c r="Q2569" i="1"/>
  <c r="R2569" i="1"/>
  <c r="N2570" i="1"/>
  <c r="P2570" i="1"/>
  <c r="Q2570" i="1"/>
  <c r="R2570" i="1"/>
  <c r="N2571" i="1"/>
  <c r="P2571" i="1"/>
  <c r="Q2571" i="1"/>
  <c r="R2571" i="1"/>
  <c r="N2572" i="1"/>
  <c r="P2572" i="1"/>
  <c r="Q2572" i="1"/>
  <c r="R2572" i="1"/>
  <c r="N2573" i="1"/>
  <c r="P2573" i="1"/>
  <c r="Q2573" i="1"/>
  <c r="R2573" i="1"/>
  <c r="N2574" i="1"/>
  <c r="P2574" i="1"/>
  <c r="Q2574" i="1"/>
  <c r="R2574" i="1"/>
  <c r="N2575" i="1"/>
  <c r="P2575" i="1"/>
  <c r="Q2575" i="1"/>
  <c r="R2575" i="1"/>
  <c r="N2576" i="1"/>
  <c r="P2576" i="1"/>
  <c r="Q2576" i="1"/>
  <c r="R2576" i="1"/>
  <c r="N2577" i="1"/>
  <c r="P2577" i="1"/>
  <c r="Q2577" i="1"/>
  <c r="R2577" i="1"/>
  <c r="N2578" i="1"/>
  <c r="P2578" i="1"/>
  <c r="Q2578" i="1"/>
  <c r="R2578" i="1"/>
  <c r="N2579" i="1"/>
  <c r="P2579" i="1"/>
  <c r="Q2579" i="1"/>
  <c r="R2579" i="1"/>
  <c r="N2580" i="1"/>
  <c r="P2580" i="1"/>
  <c r="Q2580" i="1"/>
  <c r="R2580" i="1"/>
  <c r="N2581" i="1"/>
  <c r="P2581" i="1"/>
  <c r="Q2581" i="1"/>
  <c r="R2581" i="1"/>
  <c r="N2582" i="1"/>
  <c r="P2582" i="1"/>
  <c r="Q2582" i="1"/>
  <c r="R2582" i="1"/>
  <c r="N2583" i="1"/>
  <c r="P2583" i="1"/>
  <c r="Q2583" i="1"/>
  <c r="R2583" i="1"/>
  <c r="N2584" i="1"/>
  <c r="P2584" i="1"/>
  <c r="Q2584" i="1"/>
  <c r="R2584" i="1"/>
  <c r="N2585" i="1"/>
  <c r="P2585" i="1"/>
  <c r="Q2585" i="1"/>
  <c r="R2585" i="1"/>
  <c r="N2586" i="1"/>
  <c r="P2586" i="1"/>
  <c r="Q2586" i="1"/>
  <c r="R2586" i="1"/>
  <c r="N2587" i="1"/>
  <c r="P2587" i="1"/>
  <c r="Q2587" i="1"/>
  <c r="R2587" i="1"/>
  <c r="N2588" i="1"/>
  <c r="P2588" i="1"/>
  <c r="Q2588" i="1"/>
  <c r="R2588" i="1"/>
  <c r="N2589" i="1"/>
  <c r="P2589" i="1"/>
  <c r="Q2589" i="1"/>
  <c r="R2589" i="1"/>
  <c r="N2590" i="1"/>
  <c r="P2590" i="1"/>
  <c r="Q2590" i="1"/>
  <c r="R2590" i="1"/>
  <c r="N2591" i="1"/>
  <c r="P2591" i="1"/>
  <c r="Q2591" i="1"/>
  <c r="R2591" i="1"/>
  <c r="N2592" i="1"/>
  <c r="P2592" i="1"/>
  <c r="Q2592" i="1"/>
  <c r="R2592" i="1"/>
  <c r="N2593" i="1"/>
  <c r="P2593" i="1"/>
  <c r="Q2593" i="1"/>
  <c r="R2593" i="1"/>
  <c r="N2594" i="1"/>
  <c r="P2594" i="1"/>
  <c r="Q2594" i="1"/>
  <c r="R2594" i="1"/>
  <c r="N2595" i="1"/>
  <c r="P2595" i="1"/>
  <c r="Q2595" i="1"/>
  <c r="R2595" i="1"/>
  <c r="N2596" i="1"/>
  <c r="P2596" i="1"/>
  <c r="Q2596" i="1"/>
  <c r="R2596" i="1"/>
  <c r="N2597" i="1"/>
  <c r="P2597" i="1"/>
  <c r="Q2597" i="1"/>
  <c r="R2597" i="1"/>
  <c r="N2598" i="1"/>
  <c r="P2598" i="1"/>
  <c r="Q2598" i="1"/>
  <c r="R2598" i="1"/>
  <c r="N2599" i="1"/>
  <c r="P2599" i="1"/>
  <c r="Q2599" i="1"/>
  <c r="R2599" i="1"/>
  <c r="N2600" i="1"/>
  <c r="P2600" i="1"/>
  <c r="Q2600" i="1"/>
  <c r="R2600" i="1"/>
  <c r="N2601" i="1"/>
  <c r="P2601" i="1"/>
  <c r="Q2601" i="1"/>
  <c r="R2601" i="1"/>
  <c r="N2602" i="1"/>
  <c r="P2602" i="1"/>
  <c r="Q2602" i="1"/>
  <c r="R2602" i="1"/>
  <c r="N2603" i="1"/>
  <c r="P2603" i="1"/>
  <c r="Q2603" i="1"/>
  <c r="R2603" i="1"/>
  <c r="N2604" i="1"/>
  <c r="P2604" i="1"/>
  <c r="Q2604" i="1"/>
  <c r="R2604" i="1"/>
  <c r="N2605" i="1"/>
  <c r="P2605" i="1"/>
  <c r="Q2605" i="1"/>
  <c r="R2605" i="1"/>
  <c r="N2606" i="1"/>
  <c r="P2606" i="1"/>
  <c r="Q2606" i="1"/>
  <c r="R2606" i="1"/>
  <c r="N2607" i="1"/>
  <c r="P2607" i="1"/>
  <c r="Q2607" i="1"/>
  <c r="R2607" i="1"/>
  <c r="N2608" i="1"/>
  <c r="P2608" i="1"/>
  <c r="Q2608" i="1"/>
  <c r="R2608" i="1"/>
  <c r="N2609" i="1"/>
  <c r="P2609" i="1"/>
  <c r="Q2609" i="1"/>
  <c r="R2609" i="1"/>
  <c r="N2610" i="1"/>
  <c r="P2610" i="1"/>
  <c r="Q2610" i="1"/>
  <c r="R2610" i="1"/>
  <c r="N2611" i="1"/>
  <c r="P2611" i="1"/>
  <c r="Q2611" i="1"/>
  <c r="R2611" i="1"/>
  <c r="N2612" i="1"/>
  <c r="P2612" i="1"/>
  <c r="Q2612" i="1"/>
  <c r="R2612" i="1"/>
  <c r="N2613" i="1"/>
  <c r="P2613" i="1"/>
  <c r="Q2613" i="1"/>
  <c r="R2613" i="1"/>
  <c r="N2614" i="1"/>
  <c r="P2614" i="1"/>
  <c r="Q2614" i="1"/>
  <c r="R2614" i="1"/>
  <c r="N2615" i="1"/>
  <c r="P2615" i="1"/>
  <c r="Q2615" i="1"/>
  <c r="R2615" i="1"/>
  <c r="N2616" i="1"/>
  <c r="P2616" i="1"/>
  <c r="Q2616" i="1"/>
  <c r="R2616" i="1"/>
  <c r="N2617" i="1"/>
  <c r="P2617" i="1"/>
  <c r="Q2617" i="1"/>
  <c r="R2617" i="1"/>
  <c r="N2618" i="1"/>
  <c r="P2618" i="1"/>
  <c r="Q2618" i="1"/>
  <c r="R2618" i="1"/>
  <c r="N2619" i="1"/>
  <c r="P2619" i="1"/>
  <c r="Q2619" i="1"/>
  <c r="R2619" i="1"/>
  <c r="N2620" i="1"/>
  <c r="P2620" i="1"/>
  <c r="Q2620" i="1"/>
  <c r="R2620" i="1"/>
  <c r="N2621" i="1"/>
  <c r="P2621" i="1"/>
  <c r="Q2621" i="1"/>
  <c r="R2621" i="1"/>
  <c r="N2622" i="1"/>
  <c r="P2622" i="1"/>
  <c r="Q2622" i="1"/>
  <c r="R2622" i="1"/>
  <c r="N2623" i="1"/>
  <c r="P2623" i="1"/>
  <c r="Q2623" i="1"/>
  <c r="R2623" i="1"/>
  <c r="N2624" i="1"/>
  <c r="P2624" i="1"/>
  <c r="Q2624" i="1"/>
  <c r="R2624" i="1"/>
  <c r="N2625" i="1"/>
  <c r="P2625" i="1"/>
  <c r="Q2625" i="1"/>
  <c r="R2625" i="1"/>
  <c r="N2626" i="1"/>
  <c r="P2626" i="1"/>
  <c r="Q2626" i="1"/>
  <c r="R2626" i="1"/>
  <c r="N2627" i="1"/>
  <c r="P2627" i="1"/>
  <c r="Q2627" i="1"/>
  <c r="R2627" i="1"/>
  <c r="N2628" i="1"/>
  <c r="P2628" i="1"/>
  <c r="Q2628" i="1"/>
  <c r="R2628" i="1"/>
  <c r="N2629" i="1"/>
  <c r="P2629" i="1"/>
  <c r="Q2629" i="1"/>
  <c r="R2629" i="1"/>
  <c r="N2630" i="1"/>
  <c r="P2630" i="1"/>
  <c r="Q2630" i="1"/>
  <c r="R2630" i="1"/>
  <c r="N2631" i="1"/>
  <c r="P2631" i="1"/>
  <c r="Q2631" i="1"/>
  <c r="R2631" i="1"/>
  <c r="N2632" i="1"/>
  <c r="P2632" i="1"/>
  <c r="Q2632" i="1"/>
  <c r="R2632" i="1"/>
  <c r="N2633" i="1"/>
  <c r="P2633" i="1"/>
  <c r="Q2633" i="1"/>
  <c r="R2633" i="1"/>
  <c r="N2634" i="1"/>
  <c r="P2634" i="1"/>
  <c r="Q2634" i="1"/>
  <c r="R2634" i="1"/>
  <c r="N2635" i="1"/>
  <c r="P2635" i="1"/>
  <c r="Q2635" i="1"/>
  <c r="R2635" i="1"/>
  <c r="N2636" i="1"/>
  <c r="P2636" i="1"/>
  <c r="Q2636" i="1"/>
  <c r="R2636" i="1"/>
  <c r="N2637" i="1"/>
  <c r="P2637" i="1"/>
  <c r="Q2637" i="1"/>
  <c r="R2637" i="1"/>
  <c r="N2638" i="1"/>
  <c r="P2638" i="1"/>
  <c r="Q2638" i="1"/>
  <c r="R2638" i="1"/>
  <c r="N2639" i="1"/>
  <c r="P2639" i="1"/>
  <c r="Q2639" i="1"/>
  <c r="R2639" i="1"/>
  <c r="N2640" i="1"/>
  <c r="P2640" i="1"/>
  <c r="Q2640" i="1"/>
  <c r="R2640" i="1"/>
  <c r="N2641" i="1"/>
  <c r="P2641" i="1"/>
  <c r="Q2641" i="1"/>
  <c r="R2641" i="1"/>
  <c r="N2642" i="1"/>
  <c r="P2642" i="1"/>
  <c r="Q2642" i="1"/>
  <c r="R2642" i="1"/>
  <c r="N2643" i="1"/>
  <c r="P2643" i="1"/>
  <c r="Q2643" i="1"/>
  <c r="R2643" i="1"/>
  <c r="N2644" i="1"/>
  <c r="P2644" i="1"/>
  <c r="Q2644" i="1"/>
  <c r="R2644" i="1"/>
  <c r="N2645" i="1"/>
  <c r="P2645" i="1"/>
  <c r="Q2645" i="1"/>
  <c r="R2645" i="1"/>
  <c r="N2646" i="1"/>
  <c r="P2646" i="1"/>
  <c r="Q2646" i="1"/>
  <c r="R2646" i="1"/>
  <c r="N2647" i="1"/>
  <c r="P2647" i="1"/>
  <c r="Q2647" i="1"/>
  <c r="R2647" i="1"/>
  <c r="N2648" i="1"/>
  <c r="P2648" i="1"/>
  <c r="Q2648" i="1"/>
  <c r="R2648" i="1"/>
  <c r="N2649" i="1"/>
  <c r="P2649" i="1"/>
  <c r="Q2649" i="1"/>
  <c r="R2649" i="1"/>
  <c r="N2650" i="1"/>
  <c r="P2650" i="1"/>
  <c r="Q2650" i="1"/>
  <c r="R2650" i="1"/>
  <c r="N2651" i="1"/>
  <c r="P2651" i="1"/>
  <c r="Q2651" i="1"/>
  <c r="R2651" i="1"/>
  <c r="N2652" i="1"/>
  <c r="P2652" i="1"/>
  <c r="Q2652" i="1"/>
  <c r="R2652" i="1"/>
  <c r="N2653" i="1"/>
  <c r="P2653" i="1"/>
  <c r="Q2653" i="1"/>
  <c r="R2653" i="1"/>
  <c r="N2654" i="1"/>
  <c r="P2654" i="1"/>
  <c r="Q2654" i="1"/>
  <c r="R2654" i="1"/>
  <c r="N2655" i="1"/>
  <c r="P2655" i="1"/>
  <c r="Q2655" i="1"/>
  <c r="R2655" i="1"/>
  <c r="N2656" i="1"/>
  <c r="P2656" i="1"/>
  <c r="Q2656" i="1"/>
  <c r="R2656" i="1"/>
  <c r="N2657" i="1"/>
  <c r="P2657" i="1"/>
  <c r="Q2657" i="1"/>
  <c r="R2657" i="1"/>
  <c r="N2658" i="1"/>
  <c r="P2658" i="1"/>
  <c r="Q2658" i="1"/>
  <c r="R2658" i="1"/>
  <c r="N2659" i="1"/>
  <c r="P2659" i="1"/>
  <c r="Q2659" i="1"/>
  <c r="R2659" i="1"/>
  <c r="N2660" i="1"/>
  <c r="P2660" i="1"/>
  <c r="Q2660" i="1"/>
  <c r="R2660" i="1"/>
  <c r="N2661" i="1"/>
  <c r="P2661" i="1"/>
  <c r="Q2661" i="1"/>
  <c r="R2661" i="1"/>
  <c r="N2662" i="1"/>
  <c r="P2662" i="1"/>
  <c r="Q2662" i="1"/>
  <c r="R2662" i="1"/>
  <c r="N2663" i="1"/>
  <c r="P2663" i="1"/>
  <c r="Q2663" i="1"/>
  <c r="R2663" i="1"/>
  <c r="N2664" i="1"/>
  <c r="P2664" i="1"/>
  <c r="Q2664" i="1"/>
  <c r="R2664" i="1"/>
  <c r="N2665" i="1"/>
  <c r="P2665" i="1"/>
  <c r="Q2665" i="1"/>
  <c r="R2665" i="1"/>
  <c r="N2666" i="1"/>
  <c r="P2666" i="1"/>
  <c r="Q2666" i="1"/>
  <c r="R2666" i="1"/>
  <c r="N2667" i="1"/>
  <c r="P2667" i="1"/>
  <c r="Q2667" i="1"/>
  <c r="R2667" i="1"/>
  <c r="N2668" i="1"/>
  <c r="P2668" i="1"/>
  <c r="Q2668" i="1"/>
  <c r="R2668" i="1"/>
  <c r="N2669" i="1"/>
  <c r="P2669" i="1"/>
  <c r="Q2669" i="1"/>
  <c r="R2669" i="1"/>
  <c r="N2670" i="1"/>
  <c r="P2670" i="1"/>
  <c r="Q2670" i="1"/>
  <c r="R2670" i="1"/>
  <c r="N2671" i="1"/>
  <c r="P2671" i="1"/>
  <c r="Q2671" i="1"/>
  <c r="R2671" i="1"/>
  <c r="N2672" i="1"/>
  <c r="P2672" i="1"/>
  <c r="Q2672" i="1"/>
  <c r="R2672" i="1"/>
  <c r="N2673" i="1"/>
  <c r="P2673" i="1"/>
  <c r="Q2673" i="1"/>
  <c r="R2673" i="1"/>
  <c r="N2674" i="1"/>
  <c r="P2674" i="1"/>
  <c r="Q2674" i="1"/>
  <c r="R2674" i="1"/>
  <c r="N2675" i="1"/>
  <c r="P2675" i="1"/>
  <c r="Q2675" i="1"/>
  <c r="R2675" i="1"/>
  <c r="N2676" i="1"/>
  <c r="P2676" i="1"/>
  <c r="Q2676" i="1"/>
  <c r="R2676" i="1"/>
  <c r="N2677" i="1"/>
  <c r="P2677" i="1"/>
  <c r="Q2677" i="1"/>
  <c r="R2677" i="1"/>
  <c r="N2678" i="1"/>
  <c r="P2678" i="1"/>
  <c r="Q2678" i="1"/>
  <c r="R2678" i="1"/>
  <c r="N2679" i="1"/>
  <c r="P2679" i="1"/>
  <c r="Q2679" i="1"/>
  <c r="R2679" i="1"/>
  <c r="N2680" i="1"/>
  <c r="P2680" i="1"/>
  <c r="Q2680" i="1"/>
  <c r="R2680" i="1"/>
  <c r="N2681" i="1"/>
  <c r="P2681" i="1"/>
  <c r="Q2681" i="1"/>
  <c r="R2681" i="1"/>
  <c r="N2682" i="1"/>
  <c r="P2682" i="1"/>
  <c r="Q2682" i="1"/>
  <c r="R2682" i="1"/>
  <c r="N2683" i="1"/>
  <c r="P2683" i="1"/>
  <c r="Q2683" i="1"/>
  <c r="R2683" i="1"/>
  <c r="N2684" i="1"/>
  <c r="P2684" i="1"/>
  <c r="Q2684" i="1"/>
  <c r="R2684" i="1"/>
  <c r="N2685" i="1"/>
  <c r="P2685" i="1"/>
  <c r="Q2685" i="1"/>
  <c r="R2685" i="1"/>
  <c r="N2686" i="1"/>
  <c r="P2686" i="1"/>
  <c r="Q2686" i="1"/>
  <c r="R2686" i="1"/>
  <c r="N2687" i="1"/>
  <c r="P2687" i="1"/>
  <c r="Q2687" i="1"/>
  <c r="R2687" i="1"/>
  <c r="N2688" i="1"/>
  <c r="P2688" i="1"/>
  <c r="Q2688" i="1"/>
  <c r="R2688" i="1"/>
  <c r="N2689" i="1"/>
  <c r="P2689" i="1"/>
  <c r="Q2689" i="1"/>
  <c r="R2689" i="1"/>
  <c r="N2690" i="1"/>
  <c r="P2690" i="1"/>
  <c r="Q2690" i="1"/>
  <c r="R2690" i="1"/>
  <c r="N2691" i="1"/>
  <c r="P2691" i="1"/>
  <c r="Q2691" i="1"/>
  <c r="R2691" i="1"/>
  <c r="N2692" i="1"/>
  <c r="P2692" i="1"/>
  <c r="Q2692" i="1"/>
  <c r="R2692" i="1"/>
  <c r="N2693" i="1"/>
  <c r="P2693" i="1"/>
  <c r="Q2693" i="1"/>
  <c r="R2693" i="1"/>
  <c r="N2694" i="1"/>
  <c r="P2694" i="1"/>
  <c r="Q2694" i="1"/>
  <c r="R2694" i="1"/>
  <c r="N2695" i="1"/>
  <c r="P2695" i="1"/>
  <c r="Q2695" i="1"/>
  <c r="R2695" i="1"/>
  <c r="N2696" i="1"/>
  <c r="P2696" i="1"/>
  <c r="Q2696" i="1"/>
  <c r="R2696" i="1"/>
  <c r="N2697" i="1"/>
  <c r="P2697" i="1"/>
  <c r="Q2697" i="1"/>
  <c r="R2697" i="1"/>
  <c r="N2698" i="1"/>
  <c r="P2698" i="1"/>
  <c r="Q2698" i="1"/>
  <c r="R2698" i="1"/>
  <c r="N2699" i="1"/>
  <c r="P2699" i="1"/>
  <c r="Q2699" i="1"/>
  <c r="R2699" i="1"/>
  <c r="N2700" i="1"/>
  <c r="P2700" i="1"/>
  <c r="Q2700" i="1"/>
  <c r="R2700" i="1"/>
  <c r="N2701" i="1"/>
  <c r="P2701" i="1"/>
  <c r="Q2701" i="1"/>
  <c r="R2701" i="1"/>
  <c r="N2702" i="1"/>
  <c r="P2702" i="1"/>
  <c r="Q2702" i="1"/>
  <c r="R2702" i="1"/>
  <c r="N2703" i="1"/>
  <c r="P2703" i="1"/>
  <c r="Q2703" i="1"/>
  <c r="R2703" i="1"/>
  <c r="N2704" i="1"/>
  <c r="P2704" i="1"/>
  <c r="Q2704" i="1"/>
  <c r="R2704" i="1"/>
  <c r="N2705" i="1"/>
  <c r="P2705" i="1"/>
  <c r="Q2705" i="1"/>
  <c r="R2705" i="1"/>
  <c r="N2706" i="1"/>
  <c r="P2706" i="1"/>
  <c r="Q2706" i="1"/>
  <c r="R2706" i="1"/>
  <c r="N2707" i="1"/>
  <c r="P2707" i="1"/>
  <c r="Q2707" i="1"/>
  <c r="R2707" i="1"/>
  <c r="N2708" i="1"/>
  <c r="P2708" i="1"/>
  <c r="Q2708" i="1"/>
  <c r="R2708" i="1"/>
  <c r="N2709" i="1"/>
  <c r="P2709" i="1"/>
  <c r="Q2709" i="1"/>
  <c r="R2709" i="1"/>
  <c r="N2710" i="1"/>
  <c r="P2710" i="1"/>
  <c r="Q2710" i="1"/>
  <c r="R2710" i="1"/>
  <c r="N2711" i="1"/>
  <c r="P2711" i="1"/>
  <c r="Q2711" i="1"/>
  <c r="R2711" i="1"/>
  <c r="N2712" i="1"/>
  <c r="P2712" i="1"/>
  <c r="Q2712" i="1"/>
  <c r="R2712" i="1"/>
  <c r="N2713" i="1"/>
  <c r="P2713" i="1"/>
  <c r="Q2713" i="1"/>
  <c r="R2713" i="1"/>
  <c r="N2714" i="1"/>
  <c r="P2714" i="1"/>
  <c r="Q2714" i="1"/>
  <c r="R2714" i="1"/>
  <c r="N2715" i="1"/>
  <c r="P2715" i="1"/>
  <c r="Q2715" i="1"/>
  <c r="R2715" i="1"/>
  <c r="N2716" i="1"/>
  <c r="P2716" i="1"/>
  <c r="Q2716" i="1"/>
  <c r="R2716" i="1"/>
  <c r="N2717" i="1"/>
  <c r="P2717" i="1"/>
  <c r="Q2717" i="1"/>
  <c r="R2717" i="1"/>
  <c r="N2718" i="1"/>
  <c r="P2718" i="1"/>
  <c r="Q2718" i="1"/>
  <c r="R2718" i="1"/>
  <c r="N2719" i="1"/>
  <c r="P2719" i="1"/>
  <c r="Q2719" i="1"/>
  <c r="R2719" i="1"/>
  <c r="N2720" i="1"/>
  <c r="P2720" i="1"/>
  <c r="Q2720" i="1"/>
  <c r="R2720" i="1"/>
  <c r="N2721" i="1"/>
  <c r="P2721" i="1"/>
  <c r="Q2721" i="1"/>
  <c r="R2721" i="1"/>
  <c r="N2722" i="1"/>
  <c r="P2722" i="1"/>
  <c r="Q2722" i="1"/>
  <c r="R2722" i="1"/>
  <c r="N2723" i="1"/>
  <c r="P2723" i="1"/>
  <c r="Q2723" i="1"/>
  <c r="R2723" i="1"/>
  <c r="N2724" i="1"/>
  <c r="P2724" i="1"/>
  <c r="Q2724" i="1"/>
  <c r="R2724" i="1"/>
  <c r="N2725" i="1"/>
  <c r="P2725" i="1"/>
  <c r="Q2725" i="1"/>
  <c r="R2725" i="1"/>
  <c r="N2726" i="1"/>
  <c r="P2726" i="1"/>
  <c r="Q2726" i="1"/>
  <c r="R2726" i="1"/>
  <c r="N2727" i="1"/>
  <c r="P2727" i="1"/>
  <c r="Q2727" i="1"/>
  <c r="R2727" i="1"/>
  <c r="N2728" i="1"/>
  <c r="P2728" i="1"/>
  <c r="Q2728" i="1"/>
  <c r="R2728" i="1"/>
  <c r="N2729" i="1"/>
  <c r="P2729" i="1"/>
  <c r="Q2729" i="1"/>
  <c r="R2729" i="1"/>
  <c r="N2730" i="1"/>
  <c r="P2730" i="1"/>
  <c r="Q2730" i="1"/>
  <c r="R2730" i="1"/>
  <c r="N2731" i="1"/>
  <c r="P2731" i="1"/>
  <c r="Q2731" i="1"/>
  <c r="R2731" i="1"/>
  <c r="N2732" i="1"/>
  <c r="P2732" i="1"/>
  <c r="Q2732" i="1"/>
  <c r="R2732" i="1"/>
  <c r="N2733" i="1"/>
  <c r="P2733" i="1"/>
  <c r="Q2733" i="1"/>
  <c r="R2733" i="1"/>
  <c r="N2734" i="1"/>
  <c r="P2734" i="1"/>
  <c r="Q2734" i="1"/>
  <c r="R2734" i="1"/>
  <c r="N2735" i="1"/>
  <c r="P2735" i="1"/>
  <c r="Q2735" i="1"/>
  <c r="R2735" i="1"/>
  <c r="N2736" i="1"/>
  <c r="P2736" i="1"/>
  <c r="Q2736" i="1"/>
  <c r="R2736" i="1"/>
  <c r="N2737" i="1"/>
  <c r="P2737" i="1"/>
  <c r="Q2737" i="1"/>
  <c r="R2737" i="1"/>
  <c r="N2738" i="1"/>
  <c r="P2738" i="1"/>
  <c r="Q2738" i="1"/>
  <c r="R2738" i="1"/>
  <c r="N2739" i="1"/>
  <c r="P2739" i="1"/>
  <c r="Q2739" i="1"/>
  <c r="R2739" i="1"/>
  <c r="N2740" i="1"/>
  <c r="P2740" i="1"/>
  <c r="Q2740" i="1"/>
  <c r="R2740" i="1"/>
  <c r="N2741" i="1"/>
  <c r="P2741" i="1"/>
  <c r="Q2741" i="1"/>
  <c r="R2741" i="1"/>
  <c r="N2742" i="1"/>
  <c r="P2742" i="1"/>
  <c r="Q2742" i="1"/>
  <c r="R2742" i="1"/>
  <c r="N2743" i="1"/>
  <c r="P2743" i="1"/>
  <c r="Q2743" i="1"/>
  <c r="R2743" i="1"/>
  <c r="N2744" i="1"/>
  <c r="P2744" i="1"/>
  <c r="Q2744" i="1"/>
  <c r="R2744" i="1"/>
  <c r="N2745" i="1"/>
  <c r="P2745" i="1"/>
  <c r="Q2745" i="1"/>
  <c r="R2745" i="1"/>
  <c r="N2746" i="1"/>
  <c r="P2746" i="1"/>
  <c r="Q2746" i="1"/>
  <c r="R2746" i="1"/>
  <c r="N2747" i="1"/>
  <c r="P2747" i="1"/>
  <c r="Q2747" i="1"/>
  <c r="R2747" i="1"/>
  <c r="N2748" i="1"/>
  <c r="P2748" i="1"/>
  <c r="Q2748" i="1"/>
  <c r="R2748" i="1"/>
  <c r="N2749" i="1"/>
  <c r="P2749" i="1"/>
  <c r="Q2749" i="1"/>
  <c r="R2749" i="1"/>
  <c r="N2750" i="1"/>
  <c r="P2750" i="1"/>
  <c r="Q2750" i="1"/>
  <c r="R2750" i="1"/>
  <c r="N2751" i="1"/>
  <c r="P2751" i="1"/>
  <c r="Q2751" i="1"/>
  <c r="R2751" i="1"/>
  <c r="N2752" i="1"/>
  <c r="P2752" i="1"/>
  <c r="Q2752" i="1"/>
  <c r="R2752" i="1"/>
  <c r="N2753" i="1"/>
  <c r="P2753" i="1"/>
  <c r="Q2753" i="1"/>
  <c r="R2753" i="1"/>
  <c r="N2754" i="1"/>
  <c r="P2754" i="1"/>
  <c r="Q2754" i="1"/>
  <c r="R2754" i="1"/>
  <c r="N2755" i="1"/>
  <c r="P2755" i="1"/>
  <c r="Q2755" i="1"/>
  <c r="R2755" i="1"/>
  <c r="N2756" i="1"/>
  <c r="P2756" i="1"/>
  <c r="Q2756" i="1"/>
  <c r="R2756" i="1"/>
  <c r="N2757" i="1"/>
  <c r="P2757" i="1"/>
  <c r="Q2757" i="1"/>
  <c r="R2757" i="1"/>
  <c r="N2758" i="1"/>
  <c r="P2758" i="1"/>
  <c r="Q2758" i="1"/>
  <c r="R2758" i="1"/>
  <c r="N2759" i="1"/>
  <c r="P2759" i="1"/>
  <c r="Q2759" i="1"/>
  <c r="R2759" i="1"/>
  <c r="N2760" i="1"/>
  <c r="P2760" i="1"/>
  <c r="Q2760" i="1"/>
  <c r="R2760" i="1"/>
  <c r="N2761" i="1"/>
  <c r="P2761" i="1"/>
  <c r="Q2761" i="1"/>
  <c r="R2761" i="1"/>
  <c r="N2762" i="1"/>
  <c r="P2762" i="1"/>
  <c r="Q2762" i="1"/>
  <c r="R2762" i="1"/>
  <c r="N2763" i="1"/>
  <c r="P2763" i="1"/>
  <c r="Q2763" i="1"/>
  <c r="R2763" i="1"/>
  <c r="N2764" i="1"/>
  <c r="P2764" i="1"/>
  <c r="Q2764" i="1"/>
  <c r="R2764" i="1"/>
  <c r="N2765" i="1"/>
  <c r="P2765" i="1"/>
  <c r="Q2765" i="1"/>
  <c r="R2765" i="1"/>
  <c r="N2766" i="1"/>
  <c r="P2766" i="1"/>
  <c r="Q2766" i="1"/>
  <c r="R2766" i="1"/>
  <c r="N2767" i="1"/>
  <c r="P2767" i="1"/>
  <c r="Q2767" i="1"/>
  <c r="R2767" i="1"/>
  <c r="N2768" i="1"/>
  <c r="P2768" i="1"/>
  <c r="Q2768" i="1"/>
  <c r="R2768" i="1"/>
  <c r="N2769" i="1"/>
  <c r="P2769" i="1"/>
  <c r="Q2769" i="1"/>
  <c r="R2769" i="1"/>
  <c r="N2770" i="1"/>
  <c r="P2770" i="1"/>
  <c r="Q2770" i="1"/>
  <c r="R2770" i="1"/>
  <c r="N2771" i="1"/>
  <c r="P2771" i="1"/>
  <c r="Q2771" i="1"/>
  <c r="R2771" i="1"/>
  <c r="N2772" i="1"/>
  <c r="P2772" i="1"/>
  <c r="Q2772" i="1"/>
  <c r="R2772" i="1"/>
  <c r="N2773" i="1"/>
  <c r="P2773" i="1"/>
  <c r="Q2773" i="1"/>
  <c r="R2773" i="1"/>
  <c r="N2774" i="1"/>
  <c r="P2774" i="1"/>
  <c r="Q2774" i="1"/>
  <c r="R2774" i="1"/>
  <c r="N2775" i="1"/>
  <c r="P2775" i="1"/>
  <c r="Q2775" i="1"/>
  <c r="R2775" i="1"/>
  <c r="N2776" i="1"/>
  <c r="P2776" i="1"/>
  <c r="Q2776" i="1"/>
  <c r="R2776" i="1"/>
  <c r="N2777" i="1"/>
  <c r="P2777" i="1"/>
  <c r="Q2777" i="1"/>
  <c r="R2777" i="1"/>
  <c r="N2778" i="1"/>
  <c r="P2778" i="1"/>
  <c r="Q2778" i="1"/>
  <c r="R2778" i="1"/>
  <c r="N2779" i="1"/>
  <c r="P2779" i="1"/>
  <c r="Q2779" i="1"/>
  <c r="R2779" i="1"/>
  <c r="N2780" i="1"/>
  <c r="P2780" i="1"/>
  <c r="Q2780" i="1"/>
  <c r="R2780" i="1"/>
  <c r="N2781" i="1"/>
  <c r="P2781" i="1"/>
  <c r="Q2781" i="1"/>
  <c r="R2781" i="1"/>
  <c r="N2782" i="1"/>
  <c r="P2782" i="1"/>
  <c r="Q2782" i="1"/>
  <c r="R2782" i="1"/>
  <c r="N2783" i="1"/>
  <c r="P2783" i="1"/>
  <c r="Q2783" i="1"/>
  <c r="R2783" i="1"/>
  <c r="N2784" i="1"/>
  <c r="P2784" i="1"/>
  <c r="Q2784" i="1"/>
  <c r="R2784" i="1"/>
  <c r="N2785" i="1"/>
  <c r="P2785" i="1"/>
  <c r="Q2785" i="1"/>
  <c r="R2785" i="1"/>
  <c r="N2786" i="1"/>
  <c r="P2786" i="1"/>
  <c r="Q2786" i="1"/>
  <c r="R2786" i="1"/>
  <c r="N2787" i="1"/>
  <c r="P2787" i="1"/>
  <c r="Q2787" i="1"/>
  <c r="R2787" i="1"/>
  <c r="N2788" i="1"/>
  <c r="P2788" i="1"/>
  <c r="Q2788" i="1"/>
  <c r="R2788" i="1"/>
  <c r="N2789" i="1"/>
  <c r="P2789" i="1"/>
  <c r="Q2789" i="1"/>
  <c r="R2789" i="1"/>
  <c r="N2790" i="1"/>
  <c r="P2790" i="1"/>
  <c r="Q2790" i="1"/>
  <c r="R2790" i="1"/>
  <c r="N2791" i="1"/>
  <c r="P2791" i="1"/>
  <c r="Q2791" i="1"/>
  <c r="R2791" i="1"/>
  <c r="N2792" i="1"/>
  <c r="P2792" i="1"/>
  <c r="Q2792" i="1"/>
  <c r="R2792" i="1"/>
  <c r="N2793" i="1"/>
  <c r="P2793" i="1"/>
  <c r="Q2793" i="1"/>
  <c r="R2793" i="1"/>
  <c r="N2794" i="1"/>
  <c r="P2794" i="1"/>
  <c r="Q2794" i="1"/>
  <c r="R2794" i="1"/>
  <c r="N2795" i="1"/>
  <c r="P2795" i="1"/>
  <c r="Q2795" i="1"/>
  <c r="R2795" i="1"/>
  <c r="N2796" i="1"/>
  <c r="P2796" i="1"/>
  <c r="Q2796" i="1"/>
  <c r="R2796" i="1"/>
  <c r="N2797" i="1"/>
  <c r="P2797" i="1"/>
  <c r="Q2797" i="1"/>
  <c r="R2797" i="1"/>
  <c r="N2798" i="1"/>
  <c r="P2798" i="1"/>
  <c r="Q2798" i="1"/>
  <c r="R2798" i="1"/>
  <c r="N2799" i="1"/>
  <c r="P2799" i="1"/>
  <c r="Q2799" i="1"/>
  <c r="R2799" i="1"/>
  <c r="N2800" i="1"/>
  <c r="P2800" i="1"/>
  <c r="Q2800" i="1"/>
  <c r="R2800" i="1"/>
  <c r="N2801" i="1"/>
  <c r="P2801" i="1"/>
  <c r="Q2801" i="1"/>
  <c r="R2801" i="1"/>
  <c r="N2802" i="1"/>
  <c r="P2802" i="1"/>
  <c r="Q2802" i="1"/>
  <c r="R2802" i="1"/>
  <c r="N2803" i="1"/>
  <c r="P2803" i="1"/>
  <c r="Q2803" i="1"/>
  <c r="R2803" i="1"/>
  <c r="N2804" i="1"/>
  <c r="P2804" i="1"/>
  <c r="Q2804" i="1"/>
  <c r="R2804" i="1"/>
  <c r="N2805" i="1"/>
  <c r="P2805" i="1"/>
  <c r="Q2805" i="1"/>
  <c r="R2805" i="1"/>
  <c r="N2806" i="1"/>
  <c r="P2806" i="1"/>
  <c r="Q2806" i="1"/>
  <c r="R2806" i="1"/>
  <c r="N2807" i="1"/>
  <c r="P2807" i="1"/>
  <c r="Q2807" i="1"/>
  <c r="R2807" i="1"/>
  <c r="N2808" i="1"/>
  <c r="P2808" i="1"/>
  <c r="Q2808" i="1"/>
  <c r="R2808" i="1"/>
  <c r="N2809" i="1"/>
  <c r="P2809" i="1"/>
  <c r="Q2809" i="1"/>
  <c r="R2809" i="1"/>
  <c r="N2810" i="1"/>
  <c r="P2810" i="1"/>
  <c r="Q2810" i="1"/>
  <c r="R2810" i="1"/>
  <c r="N2811" i="1"/>
  <c r="P2811" i="1"/>
  <c r="Q2811" i="1"/>
  <c r="R2811" i="1"/>
  <c r="N2812" i="1"/>
  <c r="P2812" i="1"/>
  <c r="Q2812" i="1"/>
  <c r="R2812" i="1"/>
  <c r="N2813" i="1"/>
  <c r="P2813" i="1"/>
  <c r="Q2813" i="1"/>
  <c r="R2813" i="1"/>
  <c r="N2814" i="1"/>
  <c r="P2814" i="1"/>
  <c r="Q2814" i="1"/>
  <c r="R2814" i="1"/>
  <c r="N2815" i="1"/>
  <c r="P2815" i="1"/>
  <c r="Q2815" i="1"/>
  <c r="R2815" i="1"/>
  <c r="N2816" i="1"/>
  <c r="P2816" i="1"/>
  <c r="Q2816" i="1"/>
  <c r="R2816" i="1"/>
  <c r="N2817" i="1"/>
  <c r="P2817" i="1"/>
  <c r="Q2817" i="1"/>
  <c r="R2817" i="1"/>
  <c r="N2818" i="1"/>
  <c r="P2818" i="1"/>
  <c r="Q2818" i="1"/>
  <c r="R2818" i="1"/>
  <c r="N2819" i="1"/>
  <c r="P2819" i="1"/>
  <c r="Q2819" i="1"/>
  <c r="R2819" i="1"/>
  <c r="N2820" i="1"/>
  <c r="P2820" i="1"/>
  <c r="Q2820" i="1"/>
  <c r="R2820" i="1"/>
  <c r="N2821" i="1"/>
  <c r="P2821" i="1"/>
  <c r="Q2821" i="1"/>
  <c r="R2821" i="1"/>
  <c r="N2822" i="1"/>
  <c r="P2822" i="1"/>
  <c r="Q2822" i="1"/>
  <c r="R2822" i="1"/>
  <c r="N2823" i="1"/>
  <c r="P2823" i="1"/>
  <c r="Q2823" i="1"/>
  <c r="R2823" i="1"/>
  <c r="N2824" i="1"/>
  <c r="P2824" i="1"/>
  <c r="Q2824" i="1"/>
  <c r="R2824" i="1"/>
  <c r="N2825" i="1"/>
  <c r="P2825" i="1"/>
  <c r="Q2825" i="1"/>
  <c r="R2825" i="1"/>
  <c r="N2826" i="1"/>
  <c r="P2826" i="1"/>
  <c r="Q2826" i="1"/>
  <c r="R2826" i="1"/>
  <c r="N2827" i="1"/>
  <c r="P2827" i="1"/>
  <c r="Q2827" i="1"/>
  <c r="R2827" i="1"/>
  <c r="N2828" i="1"/>
  <c r="P2828" i="1"/>
  <c r="Q2828" i="1"/>
  <c r="R2828" i="1"/>
  <c r="N2829" i="1"/>
  <c r="P2829" i="1"/>
  <c r="Q2829" i="1"/>
  <c r="R2829" i="1"/>
  <c r="N2830" i="1"/>
  <c r="P2830" i="1"/>
  <c r="Q2830" i="1"/>
  <c r="R2830" i="1"/>
  <c r="N2831" i="1"/>
  <c r="P2831" i="1"/>
  <c r="Q2831" i="1"/>
  <c r="R2831" i="1"/>
  <c r="N2832" i="1"/>
  <c r="P2832" i="1"/>
  <c r="Q2832" i="1"/>
  <c r="R2832" i="1"/>
  <c r="N2833" i="1"/>
  <c r="P2833" i="1"/>
  <c r="Q2833" i="1"/>
  <c r="R2833" i="1"/>
  <c r="N2834" i="1"/>
  <c r="P2834" i="1"/>
  <c r="Q2834" i="1"/>
  <c r="R2834" i="1"/>
  <c r="N2835" i="1"/>
  <c r="P2835" i="1"/>
  <c r="Q2835" i="1"/>
  <c r="R2835" i="1"/>
  <c r="N2836" i="1"/>
  <c r="P2836" i="1"/>
  <c r="Q2836" i="1"/>
  <c r="R2836" i="1"/>
  <c r="N2837" i="1"/>
  <c r="P2837" i="1"/>
  <c r="Q2837" i="1"/>
  <c r="R2837" i="1"/>
  <c r="N2838" i="1"/>
  <c r="P2838" i="1"/>
  <c r="Q2838" i="1"/>
  <c r="R2838" i="1"/>
  <c r="N2839" i="1"/>
  <c r="P2839" i="1"/>
  <c r="Q2839" i="1"/>
  <c r="R2839" i="1"/>
  <c r="N2840" i="1"/>
  <c r="P2840" i="1"/>
  <c r="Q2840" i="1"/>
  <c r="R2840" i="1"/>
  <c r="N2841" i="1"/>
  <c r="P2841" i="1"/>
  <c r="Q2841" i="1"/>
  <c r="R2841" i="1"/>
  <c r="N2842" i="1"/>
  <c r="P2842" i="1"/>
  <c r="Q2842" i="1"/>
  <c r="R2842" i="1"/>
  <c r="N2843" i="1"/>
  <c r="P2843" i="1"/>
  <c r="Q2843" i="1"/>
  <c r="R2843" i="1"/>
  <c r="N2844" i="1"/>
  <c r="P2844" i="1"/>
  <c r="Q2844" i="1"/>
  <c r="R2844" i="1"/>
  <c r="N2845" i="1"/>
  <c r="P2845" i="1"/>
  <c r="Q2845" i="1"/>
  <c r="R2845" i="1"/>
  <c r="N2846" i="1"/>
  <c r="P2846" i="1"/>
  <c r="Q2846" i="1"/>
  <c r="R2846" i="1"/>
  <c r="N2847" i="1"/>
  <c r="P2847" i="1"/>
  <c r="Q2847" i="1"/>
  <c r="R2847" i="1"/>
  <c r="N2848" i="1"/>
  <c r="P2848" i="1"/>
  <c r="Q2848" i="1"/>
  <c r="R2848" i="1"/>
  <c r="N2849" i="1"/>
  <c r="P2849" i="1"/>
  <c r="Q2849" i="1"/>
  <c r="R2849" i="1"/>
  <c r="N2850" i="1"/>
  <c r="P2850" i="1"/>
  <c r="Q2850" i="1"/>
  <c r="R2850" i="1"/>
  <c r="N2851" i="1"/>
  <c r="P2851" i="1"/>
  <c r="Q2851" i="1"/>
  <c r="R2851" i="1"/>
  <c r="N2852" i="1"/>
  <c r="P2852" i="1"/>
  <c r="Q2852" i="1"/>
  <c r="R2852" i="1"/>
  <c r="N2853" i="1"/>
  <c r="P2853" i="1"/>
  <c r="Q2853" i="1"/>
  <c r="R2853" i="1"/>
  <c r="N2854" i="1"/>
  <c r="P2854" i="1"/>
  <c r="Q2854" i="1"/>
  <c r="R2854" i="1"/>
  <c r="N2855" i="1"/>
  <c r="P2855" i="1"/>
  <c r="Q2855" i="1"/>
  <c r="R2855" i="1"/>
  <c r="N2856" i="1"/>
  <c r="P2856" i="1"/>
  <c r="Q2856" i="1"/>
  <c r="R2856" i="1"/>
  <c r="N2857" i="1"/>
  <c r="P2857" i="1"/>
  <c r="Q2857" i="1"/>
  <c r="R2857" i="1"/>
  <c r="N2858" i="1"/>
  <c r="P2858" i="1"/>
  <c r="Q2858" i="1"/>
  <c r="R2858" i="1"/>
  <c r="N2859" i="1"/>
  <c r="P2859" i="1"/>
  <c r="Q2859" i="1"/>
  <c r="R2859" i="1"/>
  <c r="N2860" i="1"/>
  <c r="P2860" i="1"/>
  <c r="Q2860" i="1"/>
  <c r="R2860" i="1"/>
  <c r="N2861" i="1"/>
  <c r="P2861" i="1"/>
  <c r="Q2861" i="1"/>
  <c r="R2861" i="1"/>
  <c r="N2862" i="1"/>
  <c r="P2862" i="1"/>
  <c r="Q2862" i="1"/>
  <c r="R2862" i="1"/>
  <c r="N2863" i="1"/>
  <c r="P2863" i="1"/>
  <c r="Q2863" i="1"/>
  <c r="R2863" i="1"/>
  <c r="N2864" i="1"/>
  <c r="P2864" i="1"/>
  <c r="Q2864" i="1"/>
  <c r="R2864" i="1"/>
  <c r="N2865" i="1"/>
  <c r="P2865" i="1"/>
  <c r="Q2865" i="1"/>
  <c r="R2865" i="1"/>
  <c r="N2866" i="1"/>
  <c r="P2866" i="1"/>
  <c r="Q2866" i="1"/>
  <c r="R2866" i="1"/>
  <c r="N2867" i="1"/>
  <c r="P2867" i="1"/>
  <c r="Q2867" i="1"/>
  <c r="R2867" i="1"/>
  <c r="N2868" i="1"/>
  <c r="P2868" i="1"/>
  <c r="Q2868" i="1"/>
  <c r="R2868" i="1"/>
  <c r="N2869" i="1"/>
  <c r="P2869" i="1"/>
  <c r="Q2869" i="1"/>
  <c r="R2869" i="1"/>
  <c r="N2870" i="1"/>
  <c r="P2870" i="1"/>
  <c r="Q2870" i="1"/>
  <c r="R2870" i="1"/>
  <c r="N2871" i="1"/>
  <c r="P2871" i="1"/>
  <c r="Q2871" i="1"/>
  <c r="R2871" i="1"/>
  <c r="N2872" i="1"/>
  <c r="P2872" i="1"/>
  <c r="Q2872" i="1"/>
  <c r="R2872" i="1"/>
  <c r="N2873" i="1"/>
  <c r="P2873" i="1"/>
  <c r="Q2873" i="1"/>
  <c r="R2873" i="1"/>
  <c r="N2874" i="1"/>
  <c r="P2874" i="1"/>
  <c r="Q2874" i="1"/>
  <c r="R2874" i="1"/>
  <c r="N2875" i="1"/>
  <c r="P2875" i="1"/>
  <c r="Q2875" i="1"/>
  <c r="R2875" i="1"/>
  <c r="N2876" i="1"/>
  <c r="P2876" i="1"/>
  <c r="Q2876" i="1"/>
  <c r="R2876" i="1"/>
  <c r="N2877" i="1"/>
  <c r="P2877" i="1"/>
  <c r="Q2877" i="1"/>
  <c r="R2877" i="1"/>
  <c r="N2878" i="1"/>
  <c r="P2878" i="1"/>
  <c r="Q2878" i="1"/>
  <c r="R2878" i="1"/>
  <c r="N2879" i="1"/>
  <c r="P2879" i="1"/>
  <c r="Q2879" i="1"/>
  <c r="R2879" i="1"/>
  <c r="N2880" i="1"/>
  <c r="P2880" i="1"/>
  <c r="Q2880" i="1"/>
  <c r="R2880" i="1"/>
  <c r="N2881" i="1"/>
  <c r="P2881" i="1"/>
  <c r="Q2881" i="1"/>
  <c r="R2881" i="1"/>
  <c r="N2882" i="1"/>
  <c r="P2882" i="1"/>
  <c r="Q2882" i="1"/>
  <c r="R2882" i="1"/>
  <c r="N2883" i="1"/>
  <c r="P2883" i="1"/>
  <c r="Q2883" i="1"/>
  <c r="R2883" i="1"/>
  <c r="N2884" i="1"/>
  <c r="P2884" i="1"/>
  <c r="Q2884" i="1"/>
  <c r="R2884" i="1"/>
  <c r="N2885" i="1"/>
  <c r="P2885" i="1"/>
  <c r="Q2885" i="1"/>
  <c r="R2885" i="1"/>
  <c r="N2886" i="1"/>
  <c r="P2886" i="1"/>
  <c r="Q2886" i="1"/>
  <c r="R2886" i="1"/>
  <c r="N2887" i="1"/>
  <c r="P2887" i="1"/>
  <c r="Q2887" i="1"/>
  <c r="R2887" i="1"/>
  <c r="N2888" i="1"/>
  <c r="P2888" i="1"/>
  <c r="Q2888" i="1"/>
  <c r="R2888" i="1"/>
  <c r="N2889" i="1"/>
  <c r="P2889" i="1"/>
  <c r="Q2889" i="1"/>
  <c r="R2889" i="1"/>
  <c r="N2890" i="1"/>
  <c r="P2890" i="1"/>
  <c r="Q2890" i="1"/>
  <c r="R2890" i="1"/>
  <c r="N2891" i="1"/>
  <c r="P2891" i="1"/>
  <c r="Q2891" i="1"/>
  <c r="R2891" i="1"/>
  <c r="N2892" i="1"/>
  <c r="P2892" i="1"/>
  <c r="Q2892" i="1"/>
  <c r="R2892" i="1"/>
  <c r="N2893" i="1"/>
  <c r="P2893" i="1"/>
  <c r="Q2893" i="1"/>
  <c r="R2893" i="1"/>
  <c r="N2894" i="1"/>
  <c r="P2894" i="1"/>
  <c r="Q2894" i="1"/>
  <c r="R2894" i="1"/>
  <c r="N2895" i="1"/>
  <c r="P2895" i="1"/>
  <c r="Q2895" i="1"/>
  <c r="R2895" i="1"/>
  <c r="N2896" i="1"/>
  <c r="P2896" i="1"/>
  <c r="Q2896" i="1"/>
  <c r="R2896" i="1"/>
  <c r="N2897" i="1"/>
  <c r="P2897" i="1"/>
  <c r="Q2897" i="1"/>
  <c r="R2897" i="1"/>
  <c r="N2898" i="1"/>
  <c r="P2898" i="1"/>
  <c r="Q2898" i="1"/>
  <c r="R2898" i="1"/>
  <c r="N2899" i="1"/>
  <c r="P2899" i="1"/>
  <c r="Q2899" i="1"/>
  <c r="R2899" i="1"/>
  <c r="N2900" i="1"/>
  <c r="P2900" i="1"/>
  <c r="Q2900" i="1"/>
  <c r="R2900" i="1"/>
  <c r="N2901" i="1"/>
  <c r="P2901" i="1"/>
  <c r="Q2901" i="1"/>
  <c r="R2901" i="1"/>
  <c r="N2902" i="1"/>
  <c r="P2902" i="1"/>
  <c r="Q2902" i="1"/>
  <c r="R2902" i="1"/>
  <c r="N2903" i="1"/>
  <c r="P2903" i="1"/>
  <c r="Q2903" i="1"/>
  <c r="R2903" i="1"/>
  <c r="N2904" i="1"/>
  <c r="P2904" i="1"/>
  <c r="Q2904" i="1"/>
  <c r="R2904" i="1"/>
  <c r="N2905" i="1"/>
  <c r="P2905" i="1"/>
  <c r="Q2905" i="1"/>
  <c r="R2905" i="1"/>
  <c r="N2906" i="1"/>
  <c r="P2906" i="1"/>
  <c r="Q2906" i="1"/>
  <c r="R2906" i="1"/>
  <c r="N2907" i="1"/>
  <c r="P2907" i="1"/>
  <c r="Q2907" i="1"/>
  <c r="R2907" i="1"/>
  <c r="N2908" i="1"/>
  <c r="P2908" i="1"/>
  <c r="Q2908" i="1"/>
  <c r="R2908" i="1"/>
  <c r="N2909" i="1"/>
  <c r="P2909" i="1"/>
  <c r="Q2909" i="1"/>
  <c r="R2909" i="1"/>
  <c r="N2910" i="1"/>
  <c r="P2910" i="1"/>
  <c r="Q2910" i="1"/>
  <c r="R2910" i="1"/>
  <c r="N2911" i="1"/>
  <c r="P2911" i="1"/>
  <c r="Q2911" i="1"/>
  <c r="R2911" i="1"/>
  <c r="N2912" i="1"/>
  <c r="P2912" i="1"/>
  <c r="Q2912" i="1"/>
  <c r="R2912" i="1"/>
  <c r="N2913" i="1"/>
  <c r="P2913" i="1"/>
  <c r="Q2913" i="1"/>
  <c r="R2913" i="1"/>
  <c r="N2914" i="1"/>
  <c r="P2914" i="1"/>
  <c r="Q2914" i="1"/>
  <c r="R2914" i="1"/>
  <c r="N2915" i="1"/>
  <c r="P2915" i="1"/>
  <c r="Q2915" i="1"/>
  <c r="R2915" i="1"/>
  <c r="N2916" i="1"/>
  <c r="P2916" i="1"/>
  <c r="Q2916" i="1"/>
  <c r="R2916" i="1"/>
  <c r="N2917" i="1"/>
  <c r="P2917" i="1"/>
  <c r="Q2917" i="1"/>
  <c r="R2917" i="1"/>
  <c r="N2918" i="1"/>
  <c r="P2918" i="1"/>
  <c r="Q2918" i="1"/>
  <c r="R2918" i="1"/>
  <c r="N2919" i="1"/>
  <c r="P2919" i="1"/>
  <c r="Q2919" i="1"/>
  <c r="R2919" i="1"/>
  <c r="N2920" i="1"/>
  <c r="P2920" i="1"/>
  <c r="Q2920" i="1"/>
  <c r="R2920" i="1"/>
  <c r="N2921" i="1"/>
  <c r="P2921" i="1"/>
  <c r="Q2921" i="1"/>
  <c r="R2921" i="1"/>
  <c r="N2922" i="1"/>
  <c r="P2922" i="1"/>
  <c r="Q2922" i="1"/>
  <c r="R2922" i="1"/>
  <c r="N2923" i="1"/>
  <c r="P2923" i="1"/>
  <c r="Q2923" i="1"/>
  <c r="R2923" i="1"/>
  <c r="N2924" i="1"/>
  <c r="P2924" i="1"/>
  <c r="Q2924" i="1"/>
  <c r="R2924" i="1"/>
  <c r="N2925" i="1"/>
  <c r="P2925" i="1"/>
  <c r="Q2925" i="1"/>
  <c r="R2925" i="1"/>
  <c r="N2926" i="1"/>
  <c r="P2926" i="1"/>
  <c r="Q2926" i="1"/>
  <c r="R2926" i="1"/>
  <c r="N2927" i="1"/>
  <c r="P2927" i="1"/>
  <c r="Q2927" i="1"/>
  <c r="R2927" i="1"/>
  <c r="N2928" i="1"/>
  <c r="P2928" i="1"/>
  <c r="Q2928" i="1"/>
  <c r="R2928" i="1"/>
  <c r="N2929" i="1"/>
  <c r="P2929" i="1"/>
  <c r="Q2929" i="1"/>
  <c r="R2929" i="1"/>
  <c r="N2930" i="1"/>
  <c r="P2930" i="1"/>
  <c r="Q2930" i="1"/>
  <c r="R2930" i="1"/>
  <c r="N2931" i="1"/>
  <c r="P2931" i="1"/>
  <c r="Q2931" i="1"/>
  <c r="R2931" i="1"/>
  <c r="N2932" i="1"/>
  <c r="P2932" i="1"/>
  <c r="Q2932" i="1"/>
  <c r="R2932" i="1"/>
  <c r="N2933" i="1"/>
  <c r="P2933" i="1"/>
  <c r="Q2933" i="1"/>
  <c r="R2933" i="1"/>
  <c r="N2934" i="1"/>
  <c r="P2934" i="1"/>
  <c r="Q2934" i="1"/>
  <c r="R2934" i="1"/>
  <c r="N2935" i="1"/>
  <c r="P2935" i="1"/>
  <c r="Q2935" i="1"/>
  <c r="R2935" i="1"/>
  <c r="N2936" i="1"/>
  <c r="P2936" i="1"/>
  <c r="Q2936" i="1"/>
  <c r="R2936" i="1"/>
  <c r="N2937" i="1"/>
  <c r="P2937" i="1"/>
  <c r="Q2937" i="1"/>
  <c r="R2937" i="1"/>
  <c r="N2938" i="1"/>
  <c r="P2938" i="1"/>
  <c r="Q2938" i="1"/>
  <c r="R2938" i="1"/>
  <c r="N2939" i="1"/>
  <c r="P2939" i="1"/>
  <c r="Q2939" i="1"/>
  <c r="R2939" i="1"/>
  <c r="N2940" i="1"/>
  <c r="P2940" i="1"/>
  <c r="Q2940" i="1"/>
  <c r="R2940" i="1"/>
  <c r="N2941" i="1"/>
  <c r="P2941" i="1"/>
  <c r="Q2941" i="1"/>
  <c r="R2941" i="1"/>
  <c r="N2942" i="1"/>
  <c r="P2942" i="1"/>
  <c r="Q2942" i="1"/>
  <c r="R2942" i="1"/>
  <c r="N2943" i="1"/>
  <c r="P2943" i="1"/>
  <c r="Q2943" i="1"/>
  <c r="R2943" i="1"/>
  <c r="N2944" i="1"/>
  <c r="P2944" i="1"/>
  <c r="Q2944" i="1"/>
  <c r="R2944" i="1"/>
  <c r="N2945" i="1"/>
  <c r="P2945" i="1"/>
  <c r="Q2945" i="1"/>
  <c r="R2945" i="1"/>
  <c r="N2946" i="1"/>
  <c r="P2946" i="1"/>
  <c r="Q2946" i="1"/>
  <c r="R2946" i="1"/>
  <c r="N2947" i="1"/>
  <c r="P2947" i="1"/>
  <c r="Q2947" i="1"/>
  <c r="R2947" i="1"/>
  <c r="N2948" i="1"/>
  <c r="P2948" i="1"/>
  <c r="Q2948" i="1"/>
  <c r="R2948" i="1"/>
  <c r="N2949" i="1"/>
  <c r="P2949" i="1"/>
  <c r="Q2949" i="1"/>
  <c r="R2949" i="1"/>
  <c r="N2950" i="1"/>
  <c r="P2950" i="1"/>
  <c r="Q2950" i="1"/>
  <c r="R2950" i="1"/>
  <c r="N2951" i="1"/>
  <c r="P2951" i="1"/>
  <c r="Q2951" i="1"/>
  <c r="R2951" i="1"/>
  <c r="N2952" i="1"/>
  <c r="P2952" i="1"/>
  <c r="Q2952" i="1"/>
  <c r="R2952" i="1"/>
  <c r="N2953" i="1"/>
  <c r="P2953" i="1"/>
  <c r="Q2953" i="1"/>
  <c r="R2953" i="1"/>
  <c r="N2954" i="1"/>
  <c r="P2954" i="1"/>
  <c r="Q2954" i="1"/>
  <c r="R2954" i="1"/>
  <c r="N2955" i="1"/>
  <c r="P2955" i="1"/>
  <c r="Q2955" i="1"/>
  <c r="R2955" i="1"/>
  <c r="N2956" i="1"/>
  <c r="P2956" i="1"/>
  <c r="Q2956" i="1"/>
  <c r="R2956" i="1"/>
  <c r="N2957" i="1"/>
  <c r="P2957" i="1"/>
  <c r="Q2957" i="1"/>
  <c r="R2957" i="1"/>
  <c r="N2958" i="1"/>
  <c r="P2958" i="1"/>
  <c r="Q2958" i="1"/>
  <c r="R2958" i="1"/>
  <c r="N2959" i="1"/>
  <c r="P2959" i="1"/>
  <c r="Q2959" i="1"/>
  <c r="R2959" i="1"/>
  <c r="N2960" i="1"/>
  <c r="P2960" i="1"/>
  <c r="Q2960" i="1"/>
  <c r="R2960" i="1"/>
  <c r="N2961" i="1"/>
  <c r="P2961" i="1"/>
  <c r="Q2961" i="1"/>
  <c r="R2961" i="1"/>
  <c r="N2962" i="1"/>
  <c r="P2962" i="1"/>
  <c r="Q2962" i="1"/>
  <c r="R2962" i="1"/>
  <c r="N2963" i="1"/>
  <c r="P2963" i="1"/>
  <c r="Q2963" i="1"/>
  <c r="R2963" i="1"/>
  <c r="N2964" i="1"/>
  <c r="P2964" i="1"/>
  <c r="Q2964" i="1"/>
  <c r="R2964" i="1"/>
  <c r="N2965" i="1"/>
  <c r="P2965" i="1"/>
  <c r="Q2965" i="1"/>
  <c r="R2965" i="1"/>
  <c r="N2966" i="1"/>
  <c r="P2966" i="1"/>
  <c r="Q2966" i="1"/>
  <c r="R2966" i="1"/>
  <c r="N2967" i="1"/>
  <c r="P2967" i="1"/>
  <c r="Q2967" i="1"/>
  <c r="R2967" i="1"/>
  <c r="N2968" i="1"/>
  <c r="P2968" i="1"/>
  <c r="Q2968" i="1"/>
  <c r="R2968" i="1"/>
  <c r="N2969" i="1"/>
  <c r="P2969" i="1"/>
  <c r="Q2969" i="1"/>
  <c r="R2969" i="1"/>
  <c r="N2970" i="1"/>
  <c r="P2970" i="1"/>
  <c r="Q2970" i="1"/>
  <c r="R2970" i="1"/>
  <c r="N2971" i="1"/>
  <c r="P2971" i="1"/>
  <c r="Q2971" i="1"/>
  <c r="R2971" i="1"/>
  <c r="N2972" i="1"/>
  <c r="P2972" i="1"/>
  <c r="Q2972" i="1"/>
  <c r="R2972" i="1"/>
  <c r="N2973" i="1"/>
  <c r="P2973" i="1"/>
  <c r="Q2973" i="1"/>
  <c r="R2973" i="1"/>
  <c r="N2974" i="1"/>
  <c r="P2974" i="1"/>
  <c r="Q2974" i="1"/>
  <c r="R2974" i="1"/>
  <c r="N2975" i="1"/>
  <c r="P2975" i="1"/>
  <c r="Q2975" i="1"/>
  <c r="R2975" i="1"/>
  <c r="N2976" i="1"/>
  <c r="P2976" i="1"/>
  <c r="Q2976" i="1"/>
  <c r="R2976" i="1"/>
  <c r="N2977" i="1"/>
  <c r="P2977" i="1"/>
  <c r="Q2977" i="1"/>
  <c r="R2977" i="1"/>
  <c r="N2978" i="1"/>
  <c r="P2978" i="1"/>
  <c r="Q2978" i="1"/>
  <c r="R2978" i="1"/>
  <c r="N2979" i="1"/>
  <c r="P2979" i="1"/>
  <c r="Q2979" i="1"/>
  <c r="R2979" i="1"/>
  <c r="N2980" i="1"/>
  <c r="P2980" i="1"/>
  <c r="Q2980" i="1"/>
  <c r="R2980" i="1"/>
  <c r="N2981" i="1"/>
  <c r="P2981" i="1"/>
  <c r="Q2981" i="1"/>
  <c r="R2981" i="1"/>
  <c r="N2982" i="1"/>
  <c r="P2982" i="1"/>
  <c r="Q2982" i="1"/>
  <c r="R2982" i="1"/>
  <c r="N2983" i="1"/>
  <c r="P2983" i="1"/>
  <c r="Q2983" i="1"/>
  <c r="R2983" i="1"/>
  <c r="N2984" i="1"/>
  <c r="P2984" i="1"/>
  <c r="Q2984" i="1"/>
  <c r="R2984" i="1"/>
  <c r="N2985" i="1"/>
  <c r="P2985" i="1"/>
  <c r="Q2985" i="1"/>
  <c r="R2985" i="1"/>
  <c r="N2986" i="1"/>
  <c r="P2986" i="1"/>
  <c r="Q2986" i="1"/>
  <c r="R2986" i="1"/>
  <c r="N2987" i="1"/>
  <c r="P2987" i="1"/>
  <c r="Q2987" i="1"/>
  <c r="R2987" i="1"/>
  <c r="N2988" i="1"/>
  <c r="P2988" i="1"/>
  <c r="Q2988" i="1"/>
  <c r="R2988" i="1"/>
  <c r="N2989" i="1"/>
  <c r="P2989" i="1"/>
  <c r="Q2989" i="1"/>
  <c r="R2989" i="1"/>
  <c r="N2990" i="1"/>
  <c r="P2990" i="1"/>
  <c r="Q2990" i="1"/>
  <c r="R2990" i="1"/>
  <c r="N2991" i="1"/>
  <c r="P2991" i="1"/>
  <c r="Q2991" i="1"/>
  <c r="R2991" i="1"/>
  <c r="N2992" i="1"/>
  <c r="P2992" i="1"/>
  <c r="Q2992" i="1"/>
  <c r="R2992" i="1"/>
  <c r="N2993" i="1"/>
  <c r="P2993" i="1"/>
  <c r="Q2993" i="1"/>
  <c r="R2993" i="1"/>
  <c r="N2994" i="1"/>
  <c r="P2994" i="1"/>
  <c r="Q2994" i="1"/>
  <c r="R2994" i="1"/>
  <c r="N2995" i="1"/>
  <c r="P2995" i="1"/>
  <c r="Q2995" i="1"/>
  <c r="R2995" i="1"/>
  <c r="N2996" i="1"/>
  <c r="P2996" i="1"/>
  <c r="Q2996" i="1"/>
  <c r="R2996" i="1"/>
  <c r="N2997" i="1"/>
  <c r="P2997" i="1"/>
  <c r="Q2997" i="1"/>
  <c r="R2997" i="1"/>
  <c r="N2998" i="1"/>
  <c r="P2998" i="1"/>
  <c r="Q2998" i="1"/>
  <c r="R2998" i="1"/>
  <c r="N2999" i="1"/>
  <c r="P2999" i="1"/>
  <c r="Q2999" i="1"/>
  <c r="R2999" i="1"/>
  <c r="N3000" i="1"/>
  <c r="P3000" i="1"/>
  <c r="Q3000" i="1"/>
  <c r="R3000" i="1"/>
  <c r="N3001" i="1"/>
  <c r="P3001" i="1"/>
  <c r="Q3001" i="1"/>
  <c r="R3001" i="1"/>
  <c r="N3002" i="1"/>
  <c r="P3002" i="1"/>
  <c r="Q3002" i="1"/>
  <c r="R3002" i="1"/>
  <c r="N3003" i="1"/>
  <c r="P3003" i="1"/>
  <c r="Q3003" i="1"/>
  <c r="R3003" i="1"/>
  <c r="N3004" i="1"/>
  <c r="P3004" i="1"/>
  <c r="Q3004" i="1"/>
  <c r="R3004" i="1"/>
  <c r="N3005" i="1"/>
  <c r="P3005" i="1"/>
  <c r="Q3005" i="1"/>
  <c r="R3005" i="1"/>
  <c r="N3006" i="1"/>
  <c r="P3006" i="1"/>
  <c r="Q3006" i="1"/>
  <c r="R3006" i="1"/>
  <c r="N3007" i="1"/>
  <c r="P3007" i="1"/>
  <c r="Q3007" i="1"/>
  <c r="R3007" i="1"/>
  <c r="N3008" i="1"/>
  <c r="P3008" i="1"/>
  <c r="Q3008" i="1"/>
  <c r="R3008" i="1"/>
  <c r="N3009" i="1"/>
  <c r="P3009" i="1"/>
  <c r="Q3009" i="1"/>
  <c r="R3009" i="1"/>
  <c r="N3010" i="1"/>
  <c r="P3010" i="1"/>
  <c r="Q3010" i="1"/>
  <c r="R3010" i="1"/>
  <c r="N3011" i="1"/>
  <c r="P3011" i="1"/>
  <c r="Q3011" i="1"/>
  <c r="R3011" i="1"/>
  <c r="N3012" i="1"/>
  <c r="P3012" i="1"/>
  <c r="Q3012" i="1"/>
  <c r="R3012" i="1"/>
  <c r="N3013" i="1"/>
  <c r="P3013" i="1"/>
  <c r="Q3013" i="1"/>
  <c r="R3013" i="1"/>
  <c r="N3014" i="1"/>
  <c r="P3014" i="1"/>
  <c r="Q3014" i="1"/>
  <c r="R3014" i="1"/>
  <c r="N3015" i="1"/>
  <c r="P3015" i="1"/>
  <c r="Q3015" i="1"/>
  <c r="R3015" i="1"/>
  <c r="N3016" i="1"/>
  <c r="P3016" i="1"/>
  <c r="Q3016" i="1"/>
  <c r="R3016" i="1"/>
  <c r="N3017" i="1"/>
  <c r="P3017" i="1"/>
  <c r="Q3017" i="1"/>
  <c r="R3017" i="1"/>
  <c r="N3018" i="1"/>
  <c r="P3018" i="1"/>
  <c r="Q3018" i="1"/>
  <c r="R3018" i="1"/>
  <c r="N3019" i="1"/>
  <c r="P3019" i="1"/>
  <c r="Q3019" i="1"/>
  <c r="R3019" i="1"/>
  <c r="N3020" i="1"/>
  <c r="P3020" i="1"/>
  <c r="Q3020" i="1"/>
  <c r="R3020" i="1"/>
  <c r="N3021" i="1"/>
  <c r="P3021" i="1"/>
  <c r="Q3021" i="1"/>
  <c r="R3021" i="1"/>
  <c r="N3022" i="1"/>
  <c r="P3022" i="1"/>
  <c r="Q3022" i="1"/>
  <c r="R3022" i="1"/>
  <c r="N3023" i="1"/>
  <c r="P3023" i="1"/>
  <c r="Q3023" i="1"/>
  <c r="R3023" i="1"/>
  <c r="N3024" i="1"/>
  <c r="P3024" i="1"/>
  <c r="Q3024" i="1"/>
  <c r="R3024" i="1"/>
  <c r="N3025" i="1"/>
  <c r="P3025" i="1"/>
  <c r="Q3025" i="1"/>
  <c r="R3025" i="1"/>
  <c r="N3026" i="1"/>
  <c r="P3026" i="1"/>
  <c r="Q3026" i="1"/>
  <c r="R3026" i="1"/>
  <c r="N3027" i="1"/>
  <c r="P3027" i="1"/>
  <c r="Q3027" i="1"/>
  <c r="R3027" i="1"/>
  <c r="N3028" i="1"/>
  <c r="P3028" i="1"/>
  <c r="Q3028" i="1"/>
  <c r="R3028" i="1"/>
  <c r="N3029" i="1"/>
  <c r="P3029" i="1"/>
  <c r="Q3029" i="1"/>
  <c r="R3029" i="1"/>
  <c r="N3030" i="1"/>
  <c r="P3030" i="1"/>
  <c r="Q3030" i="1"/>
  <c r="R3030" i="1"/>
  <c r="N3031" i="1"/>
  <c r="P3031" i="1"/>
  <c r="Q3031" i="1"/>
  <c r="R3031" i="1"/>
  <c r="N3032" i="1"/>
  <c r="P3032" i="1"/>
  <c r="Q3032" i="1"/>
  <c r="R3032" i="1"/>
  <c r="N3033" i="1"/>
  <c r="P3033" i="1"/>
  <c r="Q3033" i="1"/>
  <c r="R3033" i="1"/>
  <c r="N3034" i="1"/>
  <c r="P3034" i="1"/>
  <c r="Q3034" i="1"/>
  <c r="R3034" i="1"/>
  <c r="N3035" i="1"/>
  <c r="P3035" i="1"/>
  <c r="Q3035" i="1"/>
  <c r="R3035" i="1"/>
  <c r="N3036" i="1"/>
  <c r="P3036" i="1"/>
  <c r="Q3036" i="1"/>
  <c r="R3036" i="1"/>
  <c r="N3037" i="1"/>
  <c r="P3037" i="1"/>
  <c r="Q3037" i="1"/>
  <c r="R3037" i="1"/>
  <c r="N3038" i="1"/>
  <c r="P3038" i="1"/>
  <c r="Q3038" i="1"/>
  <c r="R3038" i="1"/>
  <c r="N3039" i="1"/>
  <c r="P3039" i="1"/>
  <c r="Q3039" i="1"/>
  <c r="R3039" i="1"/>
  <c r="N3040" i="1"/>
  <c r="P3040" i="1"/>
  <c r="Q3040" i="1"/>
  <c r="R3040" i="1"/>
  <c r="N3041" i="1"/>
  <c r="P3041" i="1"/>
  <c r="Q3041" i="1"/>
  <c r="R3041" i="1"/>
  <c r="N3042" i="1"/>
  <c r="P3042" i="1"/>
  <c r="Q3042" i="1"/>
  <c r="R3042" i="1"/>
  <c r="N3043" i="1"/>
  <c r="P3043" i="1"/>
  <c r="Q3043" i="1"/>
  <c r="R3043" i="1"/>
  <c r="N3044" i="1"/>
  <c r="P3044" i="1"/>
  <c r="Q3044" i="1"/>
  <c r="R3044" i="1"/>
  <c r="N3045" i="1"/>
  <c r="P3045" i="1"/>
  <c r="Q3045" i="1"/>
  <c r="R3045" i="1"/>
  <c r="N3046" i="1"/>
  <c r="P3046" i="1"/>
  <c r="Q3046" i="1"/>
  <c r="R3046" i="1"/>
  <c r="N3047" i="1"/>
  <c r="P3047" i="1"/>
  <c r="Q3047" i="1"/>
  <c r="R3047" i="1"/>
  <c r="N3048" i="1"/>
  <c r="P3048" i="1"/>
  <c r="Q3048" i="1"/>
  <c r="R3048" i="1"/>
  <c r="N3049" i="1"/>
  <c r="P3049" i="1"/>
  <c r="Q3049" i="1"/>
  <c r="R3049" i="1"/>
  <c r="N3050" i="1"/>
  <c r="P3050" i="1"/>
  <c r="Q3050" i="1"/>
  <c r="R3050" i="1"/>
  <c r="N3051" i="1"/>
  <c r="P3051" i="1"/>
  <c r="Q3051" i="1"/>
  <c r="R3051" i="1"/>
  <c r="N3052" i="1"/>
  <c r="P3052" i="1"/>
  <c r="Q3052" i="1"/>
  <c r="R3052" i="1"/>
  <c r="N3053" i="1"/>
  <c r="P3053" i="1"/>
  <c r="Q3053" i="1"/>
  <c r="R3053" i="1"/>
  <c r="N3054" i="1"/>
  <c r="P3054" i="1"/>
  <c r="Q3054" i="1"/>
  <c r="R3054" i="1"/>
  <c r="N3055" i="1"/>
  <c r="P3055" i="1"/>
  <c r="Q3055" i="1"/>
  <c r="R3055" i="1"/>
  <c r="N3056" i="1"/>
  <c r="P3056" i="1"/>
  <c r="Q3056" i="1"/>
  <c r="R3056" i="1"/>
  <c r="N3057" i="1"/>
  <c r="P3057" i="1"/>
  <c r="Q3057" i="1"/>
  <c r="R3057" i="1"/>
  <c r="N3058" i="1"/>
  <c r="P3058" i="1"/>
  <c r="Q3058" i="1"/>
  <c r="R3058" i="1"/>
  <c r="N3059" i="1"/>
  <c r="P3059" i="1"/>
  <c r="Q3059" i="1"/>
  <c r="R3059" i="1"/>
  <c r="N3060" i="1"/>
  <c r="P3060" i="1"/>
  <c r="Q3060" i="1"/>
  <c r="R3060" i="1"/>
  <c r="N3061" i="1"/>
  <c r="P3061" i="1"/>
  <c r="Q3061" i="1"/>
  <c r="R3061" i="1"/>
  <c r="N3062" i="1"/>
  <c r="P3062" i="1"/>
  <c r="Q3062" i="1"/>
  <c r="R3062" i="1"/>
  <c r="N3063" i="1"/>
  <c r="P3063" i="1"/>
  <c r="Q3063" i="1"/>
  <c r="R3063" i="1"/>
  <c r="N3064" i="1"/>
  <c r="P3064" i="1"/>
  <c r="Q3064" i="1"/>
  <c r="R3064" i="1"/>
  <c r="N3065" i="1"/>
  <c r="P3065" i="1"/>
  <c r="Q3065" i="1"/>
  <c r="R3065" i="1"/>
  <c r="N3066" i="1"/>
  <c r="P3066" i="1"/>
  <c r="Q3066" i="1"/>
  <c r="R3066" i="1"/>
  <c r="N3067" i="1"/>
  <c r="P3067" i="1"/>
  <c r="Q3067" i="1"/>
  <c r="R3067" i="1"/>
  <c r="N3068" i="1"/>
  <c r="P3068" i="1"/>
  <c r="Q3068" i="1"/>
  <c r="R3068" i="1"/>
  <c r="N3069" i="1"/>
  <c r="P3069" i="1"/>
  <c r="Q3069" i="1"/>
  <c r="R3069" i="1"/>
  <c r="N3070" i="1"/>
  <c r="P3070" i="1"/>
  <c r="Q3070" i="1"/>
  <c r="R3070" i="1"/>
  <c r="N3071" i="1"/>
  <c r="P3071" i="1"/>
  <c r="Q3071" i="1"/>
  <c r="R3071" i="1"/>
  <c r="N3072" i="1"/>
  <c r="P3072" i="1"/>
  <c r="Q3072" i="1"/>
  <c r="R3072" i="1"/>
  <c r="N3073" i="1"/>
  <c r="P3073" i="1"/>
  <c r="Q3073" i="1"/>
  <c r="R3073" i="1"/>
  <c r="N3074" i="1"/>
  <c r="P3074" i="1"/>
  <c r="Q3074" i="1"/>
  <c r="R3074" i="1"/>
  <c r="N3075" i="1"/>
  <c r="P3075" i="1"/>
  <c r="Q3075" i="1"/>
  <c r="R3075" i="1"/>
  <c r="N3076" i="1"/>
  <c r="P3076" i="1"/>
  <c r="Q3076" i="1"/>
  <c r="R3076" i="1"/>
  <c r="N3077" i="1"/>
  <c r="P3077" i="1"/>
  <c r="Q3077" i="1"/>
  <c r="R3077" i="1"/>
  <c r="N3078" i="1"/>
  <c r="P3078" i="1"/>
  <c r="Q3078" i="1"/>
  <c r="R3078" i="1"/>
  <c r="N3079" i="1"/>
  <c r="P3079" i="1"/>
  <c r="Q3079" i="1"/>
  <c r="R3079" i="1"/>
  <c r="N3080" i="1"/>
  <c r="P3080" i="1"/>
  <c r="Q3080" i="1"/>
  <c r="R3080" i="1"/>
  <c r="N3081" i="1"/>
  <c r="P3081" i="1"/>
  <c r="Q3081" i="1"/>
  <c r="R3081" i="1"/>
  <c r="N3082" i="1"/>
  <c r="P3082" i="1"/>
  <c r="Q3082" i="1"/>
  <c r="R3082" i="1"/>
  <c r="N3083" i="1"/>
  <c r="P3083" i="1"/>
  <c r="Q3083" i="1"/>
  <c r="R3083" i="1"/>
  <c r="N3084" i="1"/>
  <c r="P3084" i="1"/>
  <c r="Q3084" i="1"/>
  <c r="R3084" i="1"/>
  <c r="N3085" i="1"/>
  <c r="P3085" i="1"/>
  <c r="Q3085" i="1"/>
  <c r="R3085" i="1"/>
  <c r="N3086" i="1"/>
  <c r="P3086" i="1"/>
  <c r="Q3086" i="1"/>
  <c r="R3086" i="1"/>
  <c r="N3087" i="1"/>
  <c r="P3087" i="1"/>
  <c r="Q3087" i="1"/>
  <c r="R3087" i="1"/>
  <c r="N3088" i="1"/>
  <c r="P3088" i="1"/>
  <c r="Q3088" i="1"/>
  <c r="R3088" i="1"/>
  <c r="N3089" i="1"/>
  <c r="P3089" i="1"/>
  <c r="Q3089" i="1"/>
  <c r="R3089" i="1"/>
  <c r="N3090" i="1"/>
  <c r="P3090" i="1"/>
  <c r="Q3090" i="1"/>
  <c r="R3090" i="1"/>
  <c r="N3091" i="1"/>
  <c r="P3091" i="1"/>
  <c r="Q3091" i="1"/>
  <c r="R3091" i="1"/>
  <c r="N3092" i="1"/>
  <c r="P3092" i="1"/>
  <c r="Q3092" i="1"/>
  <c r="R3092" i="1"/>
  <c r="N3093" i="1"/>
  <c r="P3093" i="1"/>
  <c r="Q3093" i="1"/>
  <c r="R3093" i="1"/>
  <c r="N3094" i="1"/>
  <c r="P3094" i="1"/>
  <c r="Q3094" i="1"/>
  <c r="R3094" i="1"/>
  <c r="N3095" i="1"/>
  <c r="P3095" i="1"/>
  <c r="Q3095" i="1"/>
  <c r="R3095" i="1"/>
  <c r="N3096" i="1"/>
  <c r="P3096" i="1"/>
  <c r="Q3096" i="1"/>
  <c r="R3096" i="1"/>
  <c r="N3097" i="1"/>
  <c r="P3097" i="1"/>
  <c r="Q3097" i="1"/>
  <c r="R3097" i="1"/>
  <c r="N3098" i="1"/>
  <c r="P3098" i="1"/>
  <c r="Q3098" i="1"/>
  <c r="R3098" i="1"/>
  <c r="N3099" i="1"/>
  <c r="P3099" i="1"/>
  <c r="Q3099" i="1"/>
  <c r="R3099" i="1"/>
  <c r="N3100" i="1"/>
  <c r="P3100" i="1"/>
  <c r="Q3100" i="1"/>
  <c r="R3100" i="1"/>
  <c r="N3101" i="1"/>
  <c r="P3101" i="1"/>
  <c r="Q3101" i="1"/>
  <c r="R3101" i="1"/>
  <c r="N3102" i="1"/>
  <c r="P3102" i="1"/>
  <c r="Q3102" i="1"/>
  <c r="R3102" i="1"/>
  <c r="N3103" i="1"/>
  <c r="P3103" i="1"/>
  <c r="Q3103" i="1"/>
  <c r="R3103" i="1"/>
  <c r="N3104" i="1"/>
  <c r="P3104" i="1"/>
  <c r="Q3104" i="1"/>
  <c r="R3104" i="1"/>
  <c r="N3105" i="1"/>
  <c r="P3105" i="1"/>
  <c r="Q3105" i="1"/>
  <c r="R3105" i="1"/>
  <c r="N3106" i="1"/>
  <c r="P3106" i="1"/>
  <c r="Q3106" i="1"/>
  <c r="R3106" i="1"/>
  <c r="N3107" i="1"/>
  <c r="P3107" i="1"/>
  <c r="Q3107" i="1"/>
  <c r="R3107" i="1"/>
  <c r="N3108" i="1"/>
  <c r="P3108" i="1"/>
  <c r="Q3108" i="1"/>
  <c r="R3108" i="1"/>
  <c r="N3109" i="1"/>
  <c r="P3109" i="1"/>
  <c r="Q3109" i="1"/>
  <c r="R3109" i="1"/>
  <c r="N3110" i="1"/>
  <c r="P3110" i="1"/>
  <c r="Q3110" i="1"/>
  <c r="R3110" i="1"/>
  <c r="N3111" i="1"/>
  <c r="P3111" i="1"/>
  <c r="Q3111" i="1"/>
  <c r="R3111" i="1"/>
  <c r="N3112" i="1"/>
  <c r="P3112" i="1"/>
  <c r="Q3112" i="1"/>
  <c r="R3112" i="1"/>
  <c r="N3113" i="1"/>
  <c r="P3113" i="1"/>
  <c r="Q3113" i="1"/>
  <c r="R3113" i="1"/>
  <c r="N3114" i="1"/>
  <c r="P3114" i="1"/>
  <c r="Q3114" i="1"/>
  <c r="R3114" i="1"/>
  <c r="N3115" i="1"/>
  <c r="P3115" i="1"/>
  <c r="Q3115" i="1"/>
  <c r="R3115" i="1"/>
  <c r="N3116" i="1"/>
  <c r="P3116" i="1"/>
  <c r="Q3116" i="1"/>
  <c r="R3116" i="1"/>
  <c r="N3117" i="1"/>
  <c r="P3117" i="1"/>
  <c r="Q3117" i="1"/>
  <c r="R3117" i="1"/>
  <c r="N3118" i="1"/>
  <c r="P3118" i="1"/>
  <c r="Q3118" i="1"/>
  <c r="R3118" i="1"/>
  <c r="N3119" i="1"/>
  <c r="P3119" i="1"/>
  <c r="Q3119" i="1"/>
  <c r="R3119" i="1"/>
  <c r="N3120" i="1"/>
  <c r="P3120" i="1"/>
  <c r="Q3120" i="1"/>
  <c r="R3120" i="1"/>
  <c r="N3121" i="1"/>
  <c r="P3121" i="1"/>
  <c r="Q3121" i="1"/>
  <c r="R3121" i="1"/>
  <c r="N3122" i="1"/>
  <c r="P3122" i="1"/>
  <c r="Q3122" i="1"/>
  <c r="R3122" i="1"/>
  <c r="N3123" i="1"/>
  <c r="P3123" i="1"/>
  <c r="Q3123" i="1"/>
  <c r="R3123" i="1"/>
  <c r="N3124" i="1"/>
  <c r="P3124" i="1"/>
  <c r="Q3124" i="1"/>
  <c r="R3124" i="1"/>
  <c r="N3125" i="1"/>
  <c r="P3125" i="1"/>
  <c r="Q3125" i="1"/>
  <c r="R3125" i="1"/>
  <c r="N3126" i="1"/>
  <c r="P3126" i="1"/>
  <c r="Q3126" i="1"/>
  <c r="R3126" i="1"/>
  <c r="N3127" i="1"/>
  <c r="P3127" i="1"/>
  <c r="Q3127" i="1"/>
  <c r="R3127" i="1"/>
  <c r="N3128" i="1"/>
  <c r="P3128" i="1"/>
  <c r="Q3128" i="1"/>
  <c r="R3128" i="1"/>
  <c r="N3129" i="1"/>
  <c r="P3129" i="1"/>
  <c r="Q3129" i="1"/>
  <c r="R3129" i="1"/>
  <c r="N3130" i="1"/>
  <c r="P3130" i="1"/>
  <c r="Q3130" i="1"/>
  <c r="R3130" i="1"/>
  <c r="N3131" i="1"/>
  <c r="P3131" i="1"/>
  <c r="Q3131" i="1"/>
  <c r="R3131" i="1"/>
  <c r="N3132" i="1"/>
  <c r="P3132" i="1"/>
  <c r="Q3132" i="1"/>
  <c r="R3132" i="1"/>
  <c r="N3133" i="1"/>
  <c r="P3133" i="1"/>
  <c r="Q3133" i="1"/>
  <c r="R3133" i="1"/>
  <c r="N3134" i="1"/>
  <c r="P3134" i="1"/>
  <c r="Q3134" i="1"/>
  <c r="R3134" i="1"/>
  <c r="N3135" i="1"/>
  <c r="P3135" i="1"/>
  <c r="Q3135" i="1"/>
  <c r="R3135" i="1"/>
  <c r="N3136" i="1"/>
  <c r="P3136" i="1"/>
  <c r="Q3136" i="1"/>
  <c r="R3136" i="1"/>
  <c r="N3137" i="1"/>
  <c r="P3137" i="1"/>
  <c r="Q3137" i="1"/>
  <c r="R3137" i="1"/>
  <c r="N3138" i="1"/>
  <c r="P3138" i="1"/>
  <c r="Q3138" i="1"/>
  <c r="R3138" i="1"/>
  <c r="N3139" i="1"/>
  <c r="P3139" i="1"/>
  <c r="Q3139" i="1"/>
  <c r="R3139" i="1"/>
  <c r="N3140" i="1"/>
  <c r="P3140" i="1"/>
  <c r="Q3140" i="1"/>
  <c r="R3140" i="1"/>
  <c r="N3141" i="1"/>
  <c r="P3141" i="1"/>
  <c r="Q3141" i="1"/>
  <c r="R3141" i="1"/>
  <c r="N3142" i="1"/>
  <c r="P3142" i="1"/>
  <c r="Q3142" i="1"/>
  <c r="R3142" i="1"/>
  <c r="N3143" i="1"/>
  <c r="P3143" i="1"/>
  <c r="Q3143" i="1"/>
  <c r="R3143" i="1"/>
  <c r="N3144" i="1"/>
  <c r="P3144" i="1"/>
  <c r="Q3144" i="1"/>
  <c r="R3144" i="1"/>
  <c r="N3145" i="1"/>
  <c r="P3145" i="1"/>
  <c r="Q3145" i="1"/>
  <c r="R3145" i="1"/>
  <c r="N3146" i="1"/>
  <c r="P3146" i="1"/>
  <c r="Q3146" i="1"/>
  <c r="R3146" i="1"/>
  <c r="N3147" i="1"/>
  <c r="P3147" i="1"/>
  <c r="Q3147" i="1"/>
  <c r="R3147" i="1"/>
  <c r="N3148" i="1"/>
  <c r="P3148" i="1"/>
  <c r="Q3148" i="1"/>
  <c r="R3148" i="1"/>
  <c r="N3149" i="1"/>
  <c r="P3149" i="1"/>
  <c r="Q3149" i="1"/>
  <c r="R3149" i="1"/>
  <c r="N3150" i="1"/>
  <c r="P3150" i="1"/>
  <c r="Q3150" i="1"/>
  <c r="R3150" i="1"/>
  <c r="N3151" i="1"/>
  <c r="P3151" i="1"/>
  <c r="Q3151" i="1"/>
  <c r="R3151" i="1"/>
  <c r="N3152" i="1"/>
  <c r="P3152" i="1"/>
  <c r="Q3152" i="1"/>
  <c r="R3152" i="1"/>
  <c r="N3153" i="1"/>
  <c r="P3153" i="1"/>
  <c r="Q3153" i="1"/>
  <c r="R3153" i="1"/>
  <c r="N3154" i="1"/>
  <c r="P3154" i="1"/>
  <c r="Q3154" i="1"/>
  <c r="R3154" i="1"/>
  <c r="N3155" i="1"/>
  <c r="P3155" i="1"/>
  <c r="Q3155" i="1"/>
  <c r="R3155" i="1"/>
  <c r="N3156" i="1"/>
  <c r="P3156" i="1"/>
  <c r="Q3156" i="1"/>
  <c r="R3156" i="1"/>
  <c r="N3157" i="1"/>
  <c r="P3157" i="1"/>
  <c r="Q3157" i="1"/>
  <c r="R3157" i="1"/>
  <c r="N3158" i="1"/>
  <c r="P3158" i="1"/>
  <c r="Q3158" i="1"/>
  <c r="R3158" i="1"/>
  <c r="N3159" i="1"/>
  <c r="P3159" i="1"/>
  <c r="Q3159" i="1"/>
  <c r="R3159" i="1"/>
  <c r="N3160" i="1"/>
  <c r="P3160" i="1"/>
  <c r="Q3160" i="1"/>
  <c r="R3160" i="1"/>
  <c r="N3161" i="1"/>
  <c r="P3161" i="1"/>
  <c r="Q3161" i="1"/>
  <c r="R3161" i="1"/>
  <c r="N3162" i="1"/>
  <c r="P3162" i="1"/>
  <c r="Q3162" i="1"/>
  <c r="R3162" i="1"/>
  <c r="N3163" i="1"/>
  <c r="P3163" i="1"/>
  <c r="Q3163" i="1"/>
  <c r="R3163" i="1"/>
  <c r="N3164" i="1"/>
  <c r="P3164" i="1"/>
  <c r="Q3164" i="1"/>
  <c r="R3164" i="1"/>
  <c r="N3165" i="1"/>
  <c r="P3165" i="1"/>
  <c r="Q3165" i="1"/>
  <c r="R3165" i="1"/>
  <c r="N3166" i="1"/>
  <c r="P3166" i="1"/>
  <c r="Q3166" i="1"/>
  <c r="R3166" i="1"/>
  <c r="N3167" i="1"/>
  <c r="P3167" i="1"/>
  <c r="Q3167" i="1"/>
  <c r="R3167" i="1"/>
  <c r="N3168" i="1"/>
  <c r="P3168" i="1"/>
  <c r="Q3168" i="1"/>
  <c r="R3168" i="1"/>
  <c r="N3169" i="1"/>
  <c r="P3169" i="1"/>
  <c r="Q3169" i="1"/>
  <c r="R3169" i="1"/>
  <c r="N3170" i="1"/>
  <c r="P3170" i="1"/>
  <c r="Q3170" i="1"/>
  <c r="R3170" i="1"/>
  <c r="N3171" i="1"/>
  <c r="P3171" i="1"/>
  <c r="Q3171" i="1"/>
  <c r="R3171" i="1"/>
  <c r="N3172" i="1"/>
  <c r="P3172" i="1"/>
  <c r="Q3172" i="1"/>
  <c r="R3172" i="1"/>
  <c r="N3173" i="1"/>
  <c r="P3173" i="1"/>
  <c r="Q3173" i="1"/>
  <c r="R3173" i="1"/>
  <c r="N3174" i="1"/>
  <c r="P3174" i="1"/>
  <c r="Q3174" i="1"/>
  <c r="R3174" i="1"/>
  <c r="N3175" i="1"/>
  <c r="P3175" i="1"/>
  <c r="Q3175" i="1"/>
  <c r="R3175" i="1"/>
  <c r="N3176" i="1"/>
  <c r="P3176" i="1"/>
  <c r="Q3176" i="1"/>
  <c r="R3176" i="1"/>
  <c r="N3177" i="1"/>
  <c r="P3177" i="1"/>
  <c r="Q3177" i="1"/>
  <c r="R3177" i="1"/>
  <c r="N3178" i="1"/>
  <c r="P3178" i="1"/>
  <c r="Q3178" i="1"/>
  <c r="R3178" i="1"/>
  <c r="N3179" i="1"/>
  <c r="P3179" i="1"/>
  <c r="Q3179" i="1"/>
  <c r="R3179" i="1"/>
  <c r="N3180" i="1"/>
  <c r="P3180" i="1"/>
  <c r="Q3180" i="1"/>
  <c r="R3180" i="1"/>
  <c r="N3181" i="1"/>
  <c r="P3181" i="1"/>
  <c r="Q3181" i="1"/>
  <c r="R3181" i="1"/>
  <c r="N3182" i="1"/>
  <c r="P3182" i="1"/>
  <c r="Q3182" i="1"/>
  <c r="R3182" i="1"/>
  <c r="N3183" i="1"/>
  <c r="P3183" i="1"/>
  <c r="Q3183" i="1"/>
  <c r="R3183" i="1"/>
  <c r="N3184" i="1"/>
  <c r="P3184" i="1"/>
  <c r="Q3184" i="1"/>
  <c r="R3184" i="1"/>
  <c r="N3185" i="1"/>
  <c r="P3185" i="1"/>
  <c r="Q3185" i="1"/>
  <c r="R3185" i="1"/>
  <c r="N3186" i="1"/>
  <c r="P3186" i="1"/>
  <c r="Q3186" i="1"/>
  <c r="R3186" i="1"/>
  <c r="N3187" i="1"/>
  <c r="P3187" i="1"/>
  <c r="Q3187" i="1"/>
  <c r="R3187" i="1"/>
  <c r="N3188" i="1"/>
  <c r="P3188" i="1"/>
  <c r="Q3188" i="1"/>
  <c r="R3188" i="1"/>
  <c r="N3189" i="1"/>
  <c r="P3189" i="1"/>
  <c r="Q3189" i="1"/>
  <c r="R3189" i="1"/>
  <c r="N3190" i="1"/>
  <c r="P3190" i="1"/>
  <c r="Q3190" i="1"/>
  <c r="R3190" i="1"/>
  <c r="N3191" i="1"/>
  <c r="P3191" i="1"/>
  <c r="Q3191" i="1"/>
  <c r="R3191" i="1"/>
  <c r="N3192" i="1"/>
  <c r="P3192" i="1"/>
  <c r="Q3192" i="1"/>
  <c r="R3192" i="1"/>
  <c r="N3193" i="1"/>
  <c r="P3193" i="1"/>
  <c r="Q3193" i="1"/>
  <c r="R3193" i="1"/>
  <c r="N3194" i="1"/>
  <c r="P3194" i="1"/>
  <c r="Q3194" i="1"/>
  <c r="R3194" i="1"/>
  <c r="N3195" i="1"/>
  <c r="P3195" i="1"/>
  <c r="Q3195" i="1"/>
  <c r="R3195" i="1"/>
  <c r="N3196" i="1"/>
  <c r="P3196" i="1"/>
  <c r="Q3196" i="1"/>
  <c r="R3196" i="1"/>
  <c r="N3197" i="1"/>
  <c r="P3197" i="1"/>
  <c r="Q3197" i="1"/>
  <c r="R3197" i="1"/>
  <c r="N3198" i="1"/>
  <c r="P3198" i="1"/>
  <c r="Q3198" i="1"/>
  <c r="R3198" i="1"/>
  <c r="N3199" i="1"/>
  <c r="P3199" i="1"/>
  <c r="Q3199" i="1"/>
  <c r="R3199" i="1"/>
  <c r="N3200" i="1"/>
  <c r="P3200" i="1"/>
  <c r="Q3200" i="1"/>
  <c r="R3200" i="1"/>
  <c r="N3201" i="1"/>
  <c r="P3201" i="1"/>
  <c r="Q3201" i="1"/>
  <c r="R3201" i="1"/>
  <c r="N3202" i="1"/>
  <c r="P3202" i="1"/>
  <c r="Q3202" i="1"/>
  <c r="R3202" i="1"/>
  <c r="N3203" i="1"/>
  <c r="P3203" i="1"/>
  <c r="Q3203" i="1"/>
  <c r="R3203" i="1"/>
  <c r="N3204" i="1"/>
  <c r="P3204" i="1"/>
  <c r="Q3204" i="1"/>
  <c r="R3204" i="1"/>
  <c r="N3205" i="1"/>
  <c r="P3205" i="1"/>
  <c r="Q3205" i="1"/>
  <c r="R3205" i="1"/>
  <c r="N3206" i="1"/>
  <c r="P3206" i="1"/>
  <c r="Q3206" i="1"/>
  <c r="R3206" i="1"/>
  <c r="N3207" i="1"/>
  <c r="P3207" i="1"/>
  <c r="Q3207" i="1"/>
  <c r="R3207" i="1"/>
  <c r="N3208" i="1"/>
  <c r="P3208" i="1"/>
  <c r="Q3208" i="1"/>
  <c r="R3208" i="1"/>
  <c r="N3209" i="1"/>
  <c r="P3209" i="1"/>
  <c r="Q3209" i="1"/>
  <c r="R3209" i="1"/>
  <c r="N3210" i="1"/>
  <c r="P3210" i="1"/>
  <c r="Q3210" i="1"/>
  <c r="R3210" i="1"/>
  <c r="N3211" i="1"/>
  <c r="P3211" i="1"/>
  <c r="Q3211" i="1"/>
  <c r="R3211" i="1"/>
  <c r="N3212" i="1"/>
  <c r="P3212" i="1"/>
  <c r="Q3212" i="1"/>
  <c r="R3212" i="1"/>
  <c r="N3213" i="1"/>
  <c r="P3213" i="1"/>
  <c r="Q3213" i="1"/>
  <c r="R3213" i="1"/>
  <c r="N3214" i="1"/>
  <c r="P3214" i="1"/>
  <c r="Q3214" i="1"/>
  <c r="R3214" i="1"/>
  <c r="N3215" i="1"/>
  <c r="P3215" i="1"/>
  <c r="Q3215" i="1"/>
  <c r="R3215" i="1"/>
  <c r="N3216" i="1"/>
  <c r="P3216" i="1"/>
  <c r="Q3216" i="1"/>
  <c r="R3216" i="1"/>
  <c r="N3217" i="1"/>
  <c r="P3217" i="1"/>
  <c r="Q3217" i="1"/>
  <c r="R3217" i="1"/>
  <c r="N3218" i="1"/>
  <c r="P3218" i="1"/>
  <c r="Q3218" i="1"/>
  <c r="R3218" i="1"/>
  <c r="N3219" i="1"/>
  <c r="P3219" i="1"/>
  <c r="Q3219" i="1"/>
  <c r="R3219" i="1"/>
  <c r="N3220" i="1"/>
  <c r="P3220" i="1"/>
  <c r="Q3220" i="1"/>
  <c r="R3220" i="1"/>
  <c r="N3221" i="1"/>
  <c r="P3221" i="1"/>
  <c r="Q3221" i="1"/>
  <c r="R3221" i="1"/>
  <c r="N3222" i="1"/>
  <c r="P3222" i="1"/>
  <c r="Q3222" i="1"/>
  <c r="R3222" i="1"/>
  <c r="N3223" i="1"/>
  <c r="P3223" i="1"/>
  <c r="Q3223" i="1"/>
  <c r="R3223" i="1"/>
  <c r="N3224" i="1"/>
  <c r="P3224" i="1"/>
  <c r="Q3224" i="1"/>
  <c r="R3224" i="1"/>
  <c r="N3225" i="1"/>
  <c r="P3225" i="1"/>
  <c r="Q3225" i="1"/>
  <c r="R3225" i="1"/>
  <c r="N3226" i="1"/>
  <c r="P3226" i="1"/>
  <c r="Q3226" i="1"/>
  <c r="R3226" i="1"/>
  <c r="N3227" i="1"/>
  <c r="P3227" i="1"/>
  <c r="Q3227" i="1"/>
  <c r="R3227" i="1"/>
  <c r="N3228" i="1"/>
  <c r="P3228" i="1"/>
  <c r="Q3228" i="1"/>
  <c r="R3228" i="1"/>
  <c r="N3229" i="1"/>
  <c r="P3229" i="1"/>
  <c r="Q3229" i="1"/>
  <c r="R3229" i="1"/>
  <c r="N3230" i="1"/>
  <c r="P3230" i="1"/>
  <c r="Q3230" i="1"/>
  <c r="R3230" i="1"/>
  <c r="N3231" i="1"/>
  <c r="P3231" i="1"/>
  <c r="Q3231" i="1"/>
  <c r="R3231" i="1"/>
  <c r="N3232" i="1"/>
  <c r="P3232" i="1"/>
  <c r="Q3232" i="1"/>
  <c r="R3232" i="1"/>
  <c r="N3233" i="1"/>
  <c r="P3233" i="1"/>
  <c r="Q3233" i="1"/>
  <c r="R3233" i="1"/>
  <c r="N3234" i="1"/>
  <c r="P3234" i="1"/>
  <c r="Q3234" i="1"/>
  <c r="R3234" i="1"/>
  <c r="N3235" i="1"/>
  <c r="P3235" i="1"/>
  <c r="Q3235" i="1"/>
  <c r="R3235" i="1"/>
  <c r="N3236" i="1"/>
  <c r="P3236" i="1"/>
  <c r="Q3236" i="1"/>
  <c r="R3236" i="1"/>
  <c r="N3237" i="1"/>
  <c r="P3237" i="1"/>
  <c r="Q3237" i="1"/>
  <c r="R3237" i="1"/>
  <c r="N3238" i="1"/>
  <c r="P3238" i="1"/>
  <c r="Q3238" i="1"/>
  <c r="R3238" i="1"/>
  <c r="N3239" i="1"/>
  <c r="P3239" i="1"/>
  <c r="Q3239" i="1"/>
  <c r="R3239" i="1"/>
  <c r="N3240" i="1"/>
  <c r="P3240" i="1"/>
  <c r="Q3240" i="1"/>
  <c r="R3240" i="1"/>
  <c r="N3241" i="1"/>
  <c r="P3241" i="1"/>
  <c r="Q3241" i="1"/>
  <c r="R3241" i="1"/>
  <c r="N3242" i="1"/>
  <c r="P3242" i="1"/>
  <c r="Q3242" i="1"/>
  <c r="R3242" i="1"/>
  <c r="N3243" i="1"/>
  <c r="P3243" i="1"/>
  <c r="Q3243" i="1"/>
  <c r="R3243" i="1"/>
  <c r="N3244" i="1"/>
  <c r="P3244" i="1"/>
  <c r="Q3244" i="1"/>
  <c r="R3244" i="1"/>
  <c r="N3245" i="1"/>
  <c r="P3245" i="1"/>
  <c r="Q3245" i="1"/>
  <c r="R3245" i="1"/>
  <c r="N3246" i="1"/>
  <c r="P3246" i="1"/>
  <c r="Q3246" i="1"/>
  <c r="R3246" i="1"/>
  <c r="N3247" i="1"/>
  <c r="P3247" i="1"/>
  <c r="Q3247" i="1"/>
  <c r="R3247" i="1"/>
  <c r="N3248" i="1"/>
  <c r="P3248" i="1"/>
  <c r="Q3248" i="1"/>
  <c r="R3248" i="1"/>
  <c r="N3249" i="1"/>
  <c r="P3249" i="1"/>
  <c r="Q3249" i="1"/>
  <c r="R3249" i="1"/>
  <c r="N3250" i="1"/>
  <c r="P3250" i="1"/>
  <c r="Q3250" i="1"/>
  <c r="R3250" i="1"/>
  <c r="N3251" i="1"/>
  <c r="P3251" i="1"/>
  <c r="Q3251" i="1"/>
  <c r="R3251" i="1"/>
  <c r="N3252" i="1"/>
  <c r="P3252" i="1"/>
  <c r="Q3252" i="1"/>
  <c r="R3252" i="1"/>
  <c r="N3253" i="1"/>
  <c r="P3253" i="1"/>
  <c r="Q3253" i="1"/>
  <c r="R3253" i="1"/>
  <c r="N3254" i="1"/>
  <c r="P3254" i="1"/>
  <c r="Q3254" i="1"/>
  <c r="R3254" i="1"/>
  <c r="N3255" i="1"/>
  <c r="P3255" i="1"/>
  <c r="Q3255" i="1"/>
  <c r="R3255" i="1"/>
  <c r="N3256" i="1"/>
  <c r="P3256" i="1"/>
  <c r="Q3256" i="1"/>
  <c r="R3256" i="1"/>
  <c r="N3257" i="1"/>
  <c r="P3257" i="1"/>
  <c r="Q3257" i="1"/>
  <c r="R3257" i="1"/>
  <c r="N3258" i="1"/>
  <c r="P3258" i="1"/>
  <c r="Q3258" i="1"/>
  <c r="R3258" i="1"/>
  <c r="N3259" i="1"/>
  <c r="P3259" i="1"/>
  <c r="Q3259" i="1"/>
  <c r="R3259" i="1"/>
  <c r="N3260" i="1"/>
  <c r="P3260" i="1"/>
  <c r="Q3260" i="1"/>
  <c r="R3260" i="1"/>
  <c r="N3261" i="1"/>
  <c r="P3261" i="1"/>
  <c r="Q3261" i="1"/>
  <c r="R3261" i="1"/>
  <c r="N3262" i="1"/>
  <c r="P3262" i="1"/>
  <c r="Q3262" i="1"/>
  <c r="R3262" i="1"/>
  <c r="N3263" i="1"/>
  <c r="P3263" i="1"/>
  <c r="Q3263" i="1"/>
  <c r="R3263" i="1"/>
  <c r="N3264" i="1"/>
  <c r="P3264" i="1"/>
  <c r="Q3264" i="1"/>
  <c r="R3264" i="1"/>
  <c r="N3265" i="1"/>
  <c r="P3265" i="1"/>
  <c r="Q3265" i="1"/>
  <c r="R3265" i="1"/>
  <c r="N3266" i="1"/>
  <c r="P3266" i="1"/>
  <c r="Q3266" i="1"/>
  <c r="R3266" i="1"/>
  <c r="N3267" i="1"/>
  <c r="P3267" i="1"/>
  <c r="Q3267" i="1"/>
  <c r="R3267" i="1"/>
  <c r="N3268" i="1"/>
  <c r="P3268" i="1"/>
  <c r="Q3268" i="1"/>
  <c r="R3268" i="1"/>
  <c r="N3269" i="1"/>
  <c r="P3269" i="1"/>
  <c r="Q3269" i="1"/>
  <c r="R3269" i="1"/>
  <c r="N3270" i="1"/>
  <c r="P3270" i="1"/>
  <c r="Q3270" i="1"/>
  <c r="R3270" i="1"/>
  <c r="N3271" i="1"/>
  <c r="P3271" i="1"/>
  <c r="Q3271" i="1"/>
  <c r="R3271" i="1"/>
  <c r="N3272" i="1"/>
  <c r="P3272" i="1"/>
  <c r="Q3272" i="1"/>
  <c r="R3272" i="1"/>
  <c r="N3273" i="1"/>
  <c r="P3273" i="1"/>
  <c r="Q3273" i="1"/>
  <c r="R3273" i="1"/>
  <c r="N3274" i="1"/>
  <c r="P3274" i="1"/>
  <c r="Q3274" i="1"/>
  <c r="R3274" i="1"/>
  <c r="N3275" i="1"/>
  <c r="P3275" i="1"/>
  <c r="Q3275" i="1"/>
  <c r="R3275" i="1"/>
  <c r="N3276" i="1"/>
  <c r="P3276" i="1"/>
  <c r="Q3276" i="1"/>
  <c r="R3276" i="1"/>
  <c r="N3277" i="1"/>
  <c r="P3277" i="1"/>
  <c r="Q3277" i="1"/>
  <c r="R3277" i="1"/>
  <c r="N3278" i="1"/>
  <c r="P3278" i="1"/>
  <c r="Q3278" i="1"/>
  <c r="R3278" i="1"/>
  <c r="N3279" i="1"/>
  <c r="P3279" i="1"/>
  <c r="Q3279" i="1"/>
  <c r="R3279" i="1"/>
  <c r="N3280" i="1"/>
  <c r="P3280" i="1"/>
  <c r="Q3280" i="1"/>
  <c r="R3280" i="1"/>
  <c r="N3281" i="1"/>
  <c r="P3281" i="1"/>
  <c r="Q3281" i="1"/>
  <c r="R3281" i="1"/>
  <c r="N3282" i="1"/>
  <c r="P3282" i="1"/>
  <c r="Q3282" i="1"/>
  <c r="R3282" i="1"/>
  <c r="N3283" i="1"/>
  <c r="P3283" i="1"/>
  <c r="Q3283" i="1"/>
  <c r="R3283" i="1"/>
  <c r="N3284" i="1"/>
  <c r="P3284" i="1"/>
  <c r="Q3284" i="1"/>
  <c r="R3284" i="1"/>
  <c r="N3285" i="1"/>
  <c r="P3285" i="1"/>
  <c r="Q3285" i="1"/>
  <c r="R3285" i="1"/>
  <c r="N3286" i="1"/>
  <c r="P3286" i="1"/>
  <c r="Q3286" i="1"/>
  <c r="R3286" i="1"/>
  <c r="N3287" i="1"/>
  <c r="P3287" i="1"/>
  <c r="Q3287" i="1"/>
  <c r="R3287" i="1"/>
  <c r="N3288" i="1"/>
  <c r="P3288" i="1"/>
  <c r="Q3288" i="1"/>
  <c r="R3288" i="1"/>
  <c r="N3289" i="1"/>
  <c r="P3289" i="1"/>
  <c r="Q3289" i="1"/>
  <c r="R3289" i="1"/>
  <c r="N3290" i="1"/>
  <c r="P3290" i="1"/>
  <c r="Q3290" i="1"/>
  <c r="R3290" i="1"/>
  <c r="N3291" i="1"/>
  <c r="P3291" i="1"/>
  <c r="Q3291" i="1"/>
  <c r="R3291" i="1"/>
  <c r="N3292" i="1"/>
  <c r="P3292" i="1"/>
  <c r="Q3292" i="1"/>
  <c r="R3292" i="1"/>
  <c r="N3293" i="1"/>
  <c r="P3293" i="1"/>
  <c r="Q3293" i="1"/>
  <c r="R3293" i="1"/>
  <c r="N3294" i="1"/>
  <c r="P3294" i="1"/>
  <c r="Q3294" i="1"/>
  <c r="R3294" i="1"/>
  <c r="N3295" i="1"/>
  <c r="P3295" i="1"/>
  <c r="Q3295" i="1"/>
  <c r="R3295" i="1"/>
  <c r="N3296" i="1"/>
  <c r="P3296" i="1"/>
  <c r="Q3296" i="1"/>
  <c r="R3296" i="1"/>
  <c r="N3297" i="1"/>
  <c r="P3297" i="1"/>
  <c r="Q3297" i="1"/>
  <c r="R3297" i="1"/>
  <c r="N3298" i="1"/>
  <c r="P3298" i="1"/>
  <c r="Q3298" i="1"/>
  <c r="R3298" i="1"/>
  <c r="N3299" i="1"/>
  <c r="P3299" i="1"/>
  <c r="Q3299" i="1"/>
  <c r="R3299" i="1"/>
  <c r="N3300" i="1"/>
  <c r="P3300" i="1"/>
  <c r="Q3300" i="1"/>
  <c r="R3300" i="1"/>
  <c r="N3301" i="1"/>
  <c r="P3301" i="1"/>
  <c r="Q3301" i="1"/>
  <c r="R3301" i="1"/>
  <c r="N3302" i="1"/>
  <c r="P3302" i="1"/>
  <c r="Q3302" i="1"/>
  <c r="R3302" i="1"/>
  <c r="N3303" i="1"/>
  <c r="P3303" i="1"/>
  <c r="Q3303" i="1"/>
  <c r="R3303" i="1"/>
  <c r="N3304" i="1"/>
  <c r="P3304" i="1"/>
  <c r="Q3304" i="1"/>
  <c r="R3304" i="1"/>
  <c r="N3305" i="1"/>
  <c r="P3305" i="1"/>
  <c r="Q3305" i="1"/>
  <c r="R3305" i="1"/>
  <c r="N3306" i="1"/>
  <c r="P3306" i="1"/>
  <c r="Q3306" i="1"/>
  <c r="R3306" i="1"/>
  <c r="N3307" i="1"/>
  <c r="P3307" i="1"/>
  <c r="Q3307" i="1"/>
  <c r="R3307" i="1"/>
  <c r="N3308" i="1"/>
  <c r="P3308" i="1"/>
  <c r="Q3308" i="1"/>
  <c r="R3308" i="1"/>
  <c r="N3309" i="1"/>
  <c r="P3309" i="1"/>
  <c r="Q3309" i="1"/>
  <c r="R3309" i="1"/>
  <c r="N3310" i="1"/>
  <c r="P3310" i="1"/>
  <c r="Q3310" i="1"/>
  <c r="R3310" i="1"/>
  <c r="N3311" i="1"/>
  <c r="P3311" i="1"/>
  <c r="Q3311" i="1"/>
  <c r="R3311" i="1"/>
  <c r="N3312" i="1"/>
  <c r="P3312" i="1"/>
  <c r="Q3312" i="1"/>
  <c r="R3312" i="1"/>
  <c r="N3313" i="1"/>
  <c r="P3313" i="1"/>
  <c r="Q3313" i="1"/>
  <c r="R3313" i="1"/>
  <c r="N3314" i="1"/>
  <c r="P3314" i="1"/>
  <c r="Q3314" i="1"/>
  <c r="R3314" i="1"/>
  <c r="N3315" i="1"/>
  <c r="P3315" i="1"/>
  <c r="Q3315" i="1"/>
  <c r="R3315" i="1"/>
  <c r="N3316" i="1"/>
  <c r="P3316" i="1"/>
  <c r="Q3316" i="1"/>
  <c r="R3316" i="1"/>
  <c r="N3317" i="1"/>
  <c r="P3317" i="1"/>
  <c r="Q3317" i="1"/>
  <c r="R3317" i="1"/>
  <c r="N3318" i="1"/>
  <c r="P3318" i="1"/>
  <c r="Q3318" i="1"/>
  <c r="R3318" i="1"/>
  <c r="N3319" i="1"/>
  <c r="P3319" i="1"/>
  <c r="Q3319" i="1"/>
  <c r="R3319" i="1"/>
  <c r="N3320" i="1"/>
  <c r="P3320" i="1"/>
  <c r="Q3320" i="1"/>
  <c r="R3320" i="1"/>
  <c r="N3321" i="1"/>
  <c r="P3321" i="1"/>
  <c r="Q3321" i="1"/>
  <c r="R3321" i="1"/>
  <c r="N3322" i="1"/>
  <c r="P3322" i="1"/>
  <c r="Q3322" i="1"/>
  <c r="R3322" i="1"/>
  <c r="N3323" i="1"/>
  <c r="P3323" i="1"/>
  <c r="Q3323" i="1"/>
  <c r="R3323" i="1"/>
  <c r="N3324" i="1"/>
  <c r="P3324" i="1"/>
  <c r="Q3324" i="1"/>
  <c r="R3324" i="1"/>
  <c r="N3325" i="1"/>
  <c r="P3325" i="1"/>
  <c r="Q3325" i="1"/>
  <c r="R3325" i="1"/>
  <c r="N3326" i="1"/>
  <c r="P3326" i="1"/>
  <c r="Q3326" i="1"/>
  <c r="R3326" i="1"/>
  <c r="N3327" i="1"/>
  <c r="P3327" i="1"/>
  <c r="Q3327" i="1"/>
  <c r="R3327" i="1"/>
  <c r="N3328" i="1"/>
  <c r="P3328" i="1"/>
  <c r="Q3328" i="1"/>
  <c r="R3328" i="1"/>
  <c r="N3329" i="1"/>
  <c r="P3329" i="1"/>
  <c r="Q3329" i="1"/>
  <c r="R3329" i="1"/>
  <c r="N3330" i="1"/>
  <c r="P3330" i="1"/>
  <c r="Q3330" i="1"/>
  <c r="R3330" i="1"/>
  <c r="N3331" i="1"/>
  <c r="P3331" i="1"/>
  <c r="Q3331" i="1"/>
  <c r="R3331" i="1"/>
  <c r="N3332" i="1"/>
  <c r="P3332" i="1"/>
  <c r="Q3332" i="1"/>
  <c r="R3332" i="1"/>
  <c r="N3333" i="1"/>
  <c r="P3333" i="1"/>
  <c r="Q3333" i="1"/>
  <c r="R3333" i="1"/>
  <c r="N3334" i="1"/>
  <c r="P3334" i="1"/>
  <c r="Q3334" i="1"/>
  <c r="R3334" i="1"/>
  <c r="N3335" i="1"/>
  <c r="P3335" i="1"/>
  <c r="Q3335" i="1"/>
  <c r="R3335" i="1"/>
  <c r="N3336" i="1"/>
  <c r="P3336" i="1"/>
  <c r="Q3336" i="1"/>
  <c r="R3336" i="1"/>
  <c r="N3337" i="1"/>
  <c r="P3337" i="1"/>
  <c r="Q3337" i="1"/>
  <c r="R3337" i="1"/>
  <c r="N3338" i="1"/>
  <c r="P3338" i="1"/>
  <c r="Q3338" i="1"/>
  <c r="R3338" i="1"/>
  <c r="N3339" i="1"/>
  <c r="P3339" i="1"/>
  <c r="Q3339" i="1"/>
  <c r="R3339" i="1"/>
  <c r="N3340" i="1"/>
  <c r="P3340" i="1"/>
  <c r="Q3340" i="1"/>
  <c r="R3340" i="1"/>
  <c r="N3341" i="1"/>
  <c r="P3341" i="1"/>
  <c r="Q3341" i="1"/>
  <c r="R3341" i="1"/>
  <c r="N3342" i="1"/>
  <c r="P3342" i="1"/>
  <c r="Q3342" i="1"/>
  <c r="R3342" i="1"/>
  <c r="N3343" i="1"/>
  <c r="P3343" i="1"/>
  <c r="Q3343" i="1"/>
  <c r="R3343" i="1"/>
  <c r="N3344" i="1"/>
  <c r="P3344" i="1"/>
  <c r="Q3344" i="1"/>
  <c r="R3344" i="1"/>
  <c r="N3345" i="1"/>
  <c r="P3345" i="1"/>
  <c r="Q3345" i="1"/>
  <c r="R3345" i="1"/>
  <c r="N3346" i="1"/>
  <c r="P3346" i="1"/>
  <c r="Q3346" i="1"/>
  <c r="R3346" i="1"/>
  <c r="N3347" i="1"/>
  <c r="P3347" i="1"/>
  <c r="Q3347" i="1"/>
  <c r="R3347" i="1"/>
  <c r="N3348" i="1"/>
  <c r="P3348" i="1"/>
  <c r="Q3348" i="1"/>
  <c r="R3348" i="1"/>
  <c r="N3349" i="1"/>
  <c r="P3349" i="1"/>
  <c r="Q3349" i="1"/>
  <c r="R3349" i="1"/>
  <c r="N3350" i="1"/>
  <c r="P3350" i="1"/>
  <c r="Q3350" i="1"/>
  <c r="R3350" i="1"/>
  <c r="N3351" i="1"/>
  <c r="P3351" i="1"/>
  <c r="Q3351" i="1"/>
  <c r="R3351" i="1"/>
  <c r="N3352" i="1"/>
  <c r="P3352" i="1"/>
  <c r="Q3352" i="1"/>
  <c r="R3352" i="1"/>
  <c r="N3353" i="1"/>
  <c r="P3353" i="1"/>
  <c r="Q3353" i="1"/>
  <c r="R3353" i="1"/>
  <c r="N3354" i="1"/>
  <c r="P3354" i="1"/>
  <c r="Q3354" i="1"/>
  <c r="R3354" i="1"/>
  <c r="N3355" i="1"/>
  <c r="P3355" i="1"/>
  <c r="Q3355" i="1"/>
  <c r="R3355" i="1"/>
  <c r="N3356" i="1"/>
  <c r="P3356" i="1"/>
  <c r="Q3356" i="1"/>
  <c r="R3356" i="1"/>
  <c r="N3357" i="1"/>
  <c r="P3357" i="1"/>
  <c r="Q3357" i="1"/>
  <c r="R3357" i="1"/>
  <c r="N3358" i="1"/>
  <c r="P3358" i="1"/>
  <c r="Q3358" i="1"/>
  <c r="R3358" i="1"/>
  <c r="N3359" i="1"/>
  <c r="P3359" i="1"/>
  <c r="Q3359" i="1"/>
  <c r="R3359" i="1"/>
  <c r="N3360" i="1"/>
  <c r="P3360" i="1"/>
  <c r="Q3360" i="1"/>
  <c r="R3360" i="1"/>
  <c r="N3361" i="1"/>
  <c r="P3361" i="1"/>
  <c r="Q3361" i="1"/>
  <c r="R3361" i="1"/>
  <c r="N3362" i="1"/>
  <c r="P3362" i="1"/>
  <c r="Q3362" i="1"/>
  <c r="R3362" i="1"/>
  <c r="N3363" i="1"/>
  <c r="P3363" i="1"/>
  <c r="Q3363" i="1"/>
  <c r="R3363" i="1"/>
  <c r="N3364" i="1"/>
  <c r="P3364" i="1"/>
  <c r="Q3364" i="1"/>
  <c r="R3364" i="1"/>
  <c r="N3365" i="1"/>
  <c r="P3365" i="1"/>
  <c r="Q3365" i="1"/>
  <c r="R3365" i="1"/>
  <c r="N3366" i="1"/>
  <c r="P3366" i="1"/>
  <c r="Q3366" i="1"/>
  <c r="R3366" i="1"/>
  <c r="N3367" i="1"/>
  <c r="P3367" i="1"/>
  <c r="Q3367" i="1"/>
  <c r="R3367" i="1"/>
  <c r="N3368" i="1"/>
  <c r="P3368" i="1"/>
  <c r="Q3368" i="1"/>
  <c r="R3368" i="1"/>
  <c r="N3369" i="1"/>
  <c r="P3369" i="1"/>
  <c r="Q3369" i="1"/>
  <c r="R3369" i="1"/>
  <c r="N3370" i="1"/>
  <c r="P3370" i="1"/>
  <c r="Q3370" i="1"/>
  <c r="R3370" i="1"/>
  <c r="N3371" i="1"/>
  <c r="P3371" i="1"/>
  <c r="Q3371" i="1"/>
  <c r="R3371" i="1"/>
  <c r="N3372" i="1"/>
  <c r="P3372" i="1"/>
  <c r="Q3372" i="1"/>
  <c r="R3372" i="1"/>
  <c r="N3373" i="1"/>
  <c r="P3373" i="1"/>
  <c r="Q3373" i="1"/>
  <c r="R3373" i="1"/>
  <c r="N3374" i="1"/>
  <c r="P3374" i="1"/>
  <c r="Q3374" i="1"/>
  <c r="R3374" i="1"/>
  <c r="N3375" i="1"/>
  <c r="P3375" i="1"/>
  <c r="Q3375" i="1"/>
  <c r="R3375" i="1"/>
  <c r="N3376" i="1"/>
  <c r="P3376" i="1"/>
  <c r="Q3376" i="1"/>
  <c r="R3376" i="1"/>
  <c r="N3377" i="1"/>
  <c r="P3377" i="1"/>
  <c r="Q3377" i="1"/>
  <c r="R3377" i="1"/>
  <c r="N3378" i="1"/>
  <c r="P3378" i="1"/>
  <c r="Q3378" i="1"/>
  <c r="R3378" i="1"/>
  <c r="N3379" i="1"/>
  <c r="P3379" i="1"/>
  <c r="Q3379" i="1"/>
  <c r="R3379" i="1"/>
  <c r="N3380" i="1"/>
  <c r="P3380" i="1"/>
  <c r="Q3380" i="1"/>
  <c r="R3380" i="1"/>
  <c r="N3381" i="1"/>
  <c r="P3381" i="1"/>
  <c r="Q3381" i="1"/>
  <c r="R3381" i="1"/>
  <c r="N3382" i="1"/>
  <c r="P3382" i="1"/>
  <c r="Q3382" i="1"/>
  <c r="R3382" i="1"/>
  <c r="N3383" i="1"/>
  <c r="P3383" i="1"/>
  <c r="Q3383" i="1"/>
  <c r="R3383" i="1"/>
  <c r="N3384" i="1"/>
  <c r="P3384" i="1"/>
  <c r="Q3384" i="1"/>
  <c r="R3384" i="1"/>
  <c r="N3385" i="1"/>
  <c r="P3385" i="1"/>
  <c r="Q3385" i="1"/>
  <c r="R3385" i="1"/>
  <c r="N3386" i="1"/>
  <c r="P3386" i="1"/>
  <c r="Q3386" i="1"/>
  <c r="R3386" i="1"/>
  <c r="N3387" i="1"/>
  <c r="P3387" i="1"/>
  <c r="Q3387" i="1"/>
  <c r="R3387" i="1"/>
  <c r="N3388" i="1"/>
  <c r="P3388" i="1"/>
  <c r="Q3388" i="1"/>
  <c r="R3388" i="1"/>
  <c r="N3389" i="1"/>
  <c r="P3389" i="1"/>
  <c r="Q3389" i="1"/>
  <c r="R3389" i="1"/>
  <c r="N3390" i="1"/>
  <c r="P3390" i="1"/>
  <c r="Q3390" i="1"/>
  <c r="R3390" i="1"/>
  <c r="N3391" i="1"/>
  <c r="P3391" i="1"/>
  <c r="Q3391" i="1"/>
  <c r="R3391" i="1"/>
  <c r="N3392" i="1"/>
  <c r="P3392" i="1"/>
  <c r="Q3392" i="1"/>
  <c r="R3392" i="1"/>
  <c r="N3393" i="1"/>
  <c r="P3393" i="1"/>
  <c r="Q3393" i="1"/>
  <c r="R3393" i="1"/>
  <c r="N3394" i="1"/>
  <c r="P3394" i="1"/>
  <c r="Q3394" i="1"/>
  <c r="R3394" i="1"/>
  <c r="N3395" i="1"/>
  <c r="P3395" i="1"/>
  <c r="Q3395" i="1"/>
  <c r="R3395" i="1"/>
  <c r="N3396" i="1"/>
  <c r="P3396" i="1"/>
  <c r="Q3396" i="1"/>
  <c r="R3396" i="1"/>
  <c r="N3397" i="1"/>
  <c r="P3397" i="1"/>
  <c r="Q3397" i="1"/>
  <c r="R3397" i="1"/>
  <c r="N3398" i="1"/>
  <c r="P3398" i="1"/>
  <c r="Q3398" i="1"/>
  <c r="R3398" i="1"/>
  <c r="N3399" i="1"/>
  <c r="P3399" i="1"/>
  <c r="Q3399" i="1"/>
  <c r="R3399" i="1"/>
  <c r="N3400" i="1"/>
  <c r="P3400" i="1"/>
  <c r="Q3400" i="1"/>
  <c r="R3400" i="1"/>
  <c r="R656" i="1"/>
  <c r="Q656" i="1"/>
  <c r="P656" i="1"/>
  <c r="N656" i="1"/>
  <c r="W13" i="2"/>
  <c r="V13" i="2"/>
  <c r="U13" i="2"/>
  <c r="S13" i="2"/>
  <c r="R13" i="2"/>
  <c r="P13" i="2"/>
  <c r="N597" i="1"/>
  <c r="P597" i="1"/>
  <c r="Q597" i="1"/>
  <c r="R597" i="1"/>
  <c r="N598" i="1"/>
  <c r="P598" i="1"/>
  <c r="Q598" i="1"/>
  <c r="R598" i="1"/>
  <c r="N599" i="1"/>
  <c r="P599" i="1"/>
  <c r="Q599" i="1"/>
  <c r="R599" i="1"/>
  <c r="N600" i="1"/>
  <c r="P600" i="1"/>
  <c r="Q600" i="1"/>
  <c r="R600" i="1"/>
  <c r="N601" i="1"/>
  <c r="P601" i="1"/>
  <c r="Q601" i="1"/>
  <c r="R601" i="1"/>
  <c r="N602" i="1"/>
  <c r="P602" i="1"/>
  <c r="Q602" i="1"/>
  <c r="R602" i="1"/>
  <c r="N603" i="1"/>
  <c r="P603" i="1"/>
  <c r="Q603" i="1"/>
  <c r="R603" i="1"/>
  <c r="N604" i="1"/>
  <c r="P604" i="1"/>
  <c r="Q604" i="1"/>
  <c r="R604" i="1"/>
  <c r="N605" i="1"/>
  <c r="P605" i="1"/>
  <c r="Q605" i="1"/>
  <c r="R605" i="1"/>
  <c r="N606" i="1"/>
  <c r="P606" i="1"/>
  <c r="Q606" i="1"/>
  <c r="R606" i="1"/>
  <c r="N607" i="1"/>
  <c r="P607" i="1"/>
  <c r="Q607" i="1"/>
  <c r="R607" i="1"/>
  <c r="N608" i="1"/>
  <c r="P608" i="1"/>
  <c r="Q608" i="1"/>
  <c r="R608" i="1"/>
  <c r="N609" i="1"/>
  <c r="P609" i="1"/>
  <c r="Q609" i="1"/>
  <c r="R609" i="1"/>
  <c r="N610" i="1"/>
  <c r="P610" i="1"/>
  <c r="Q610" i="1"/>
  <c r="R610" i="1"/>
  <c r="N611" i="1"/>
  <c r="P611" i="1"/>
  <c r="Q611" i="1"/>
  <c r="R611" i="1"/>
  <c r="N612" i="1"/>
  <c r="P612" i="1"/>
  <c r="Q612" i="1"/>
  <c r="R612" i="1"/>
  <c r="N613" i="1"/>
  <c r="P613" i="1"/>
  <c r="Q613" i="1"/>
  <c r="R613" i="1"/>
  <c r="N614" i="1"/>
  <c r="P614" i="1"/>
  <c r="Q614" i="1"/>
  <c r="R614" i="1"/>
  <c r="N615" i="1"/>
  <c r="P615" i="1"/>
  <c r="Q615" i="1"/>
  <c r="R615" i="1"/>
  <c r="N616" i="1"/>
  <c r="P616" i="1"/>
  <c r="Q616" i="1"/>
  <c r="R616" i="1"/>
  <c r="N617" i="1"/>
  <c r="P617" i="1"/>
  <c r="Q617" i="1"/>
  <c r="R617" i="1"/>
  <c r="N618" i="1"/>
  <c r="P618" i="1"/>
  <c r="Q618" i="1"/>
  <c r="R618" i="1"/>
  <c r="N619" i="1"/>
  <c r="P619" i="1"/>
  <c r="Q619" i="1"/>
  <c r="R619" i="1"/>
  <c r="N620" i="1"/>
  <c r="P620" i="1"/>
  <c r="Q620" i="1"/>
  <c r="R620" i="1"/>
  <c r="N621" i="1"/>
  <c r="P621" i="1"/>
  <c r="Q621" i="1"/>
  <c r="R621" i="1"/>
  <c r="N622" i="1"/>
  <c r="P622" i="1"/>
  <c r="Q622" i="1"/>
  <c r="R622" i="1"/>
  <c r="N623" i="1"/>
  <c r="P623" i="1"/>
  <c r="Q623" i="1"/>
  <c r="R623" i="1"/>
  <c r="N624" i="1"/>
  <c r="P624" i="1"/>
  <c r="Q624" i="1"/>
  <c r="R624" i="1"/>
  <c r="N625" i="1"/>
  <c r="P625" i="1"/>
  <c r="Q625" i="1"/>
  <c r="R625" i="1"/>
  <c r="N626" i="1"/>
  <c r="P626" i="1"/>
  <c r="Q626" i="1"/>
  <c r="R626" i="1"/>
  <c r="N627" i="1"/>
  <c r="P627" i="1"/>
  <c r="Q627" i="1"/>
  <c r="R627" i="1"/>
  <c r="N628" i="1"/>
  <c r="P628" i="1"/>
  <c r="Q628" i="1"/>
  <c r="R628" i="1"/>
  <c r="N629" i="1"/>
  <c r="P629" i="1"/>
  <c r="Q629" i="1"/>
  <c r="R629" i="1"/>
  <c r="N630" i="1"/>
  <c r="P630" i="1"/>
  <c r="Q630" i="1"/>
  <c r="R630" i="1"/>
  <c r="N631" i="1"/>
  <c r="P631" i="1"/>
  <c r="Q631" i="1"/>
  <c r="R631" i="1"/>
  <c r="N632" i="1"/>
  <c r="P632" i="1"/>
  <c r="Q632" i="1"/>
  <c r="R632" i="1"/>
  <c r="N633" i="1"/>
  <c r="P633" i="1"/>
  <c r="Q633" i="1"/>
  <c r="R633" i="1"/>
  <c r="N634" i="1"/>
  <c r="P634" i="1"/>
  <c r="Q634" i="1"/>
  <c r="R634" i="1"/>
  <c r="N635" i="1"/>
  <c r="P635" i="1"/>
  <c r="Q635" i="1"/>
  <c r="R635" i="1"/>
  <c r="N636" i="1"/>
  <c r="P636" i="1"/>
  <c r="Q636" i="1"/>
  <c r="R636" i="1"/>
  <c r="N637" i="1"/>
  <c r="P637" i="1"/>
  <c r="Q637" i="1"/>
  <c r="R637" i="1"/>
  <c r="N638" i="1"/>
  <c r="P638" i="1"/>
  <c r="Q638" i="1"/>
  <c r="R638" i="1"/>
  <c r="N639" i="1"/>
  <c r="P639" i="1"/>
  <c r="Q639" i="1"/>
  <c r="R639" i="1"/>
  <c r="N640" i="1"/>
  <c r="P640" i="1"/>
  <c r="Q640" i="1"/>
  <c r="R640" i="1"/>
  <c r="N641" i="1"/>
  <c r="P641" i="1"/>
  <c r="Q641" i="1"/>
  <c r="R641" i="1"/>
  <c r="N642" i="1"/>
  <c r="P642" i="1"/>
  <c r="Q642" i="1"/>
  <c r="R642" i="1"/>
  <c r="N643" i="1"/>
  <c r="P643" i="1"/>
  <c r="Q643" i="1"/>
  <c r="R643" i="1"/>
  <c r="N644" i="1"/>
  <c r="P644" i="1"/>
  <c r="Q644" i="1"/>
  <c r="R644" i="1"/>
  <c r="N645" i="1"/>
  <c r="P645" i="1"/>
  <c r="Q645" i="1"/>
  <c r="R645" i="1"/>
  <c r="N646" i="1"/>
  <c r="P646" i="1"/>
  <c r="Q646" i="1"/>
  <c r="R646" i="1"/>
  <c r="N647" i="1"/>
  <c r="P647" i="1"/>
  <c r="Q647" i="1"/>
  <c r="R647" i="1"/>
  <c r="N648" i="1"/>
  <c r="P648" i="1"/>
  <c r="Q648" i="1"/>
  <c r="R648" i="1"/>
  <c r="N649" i="1"/>
  <c r="P649" i="1"/>
  <c r="Q649" i="1"/>
  <c r="R649" i="1"/>
  <c r="N650" i="1"/>
  <c r="P650" i="1"/>
  <c r="Q650" i="1"/>
  <c r="R650" i="1"/>
  <c r="N651" i="1"/>
  <c r="P651" i="1"/>
  <c r="Q651" i="1"/>
  <c r="R651" i="1"/>
  <c r="N652" i="1"/>
  <c r="P652" i="1"/>
  <c r="Q652" i="1"/>
  <c r="R652" i="1"/>
  <c r="N653" i="1"/>
  <c r="P653" i="1"/>
  <c r="Q653" i="1"/>
  <c r="R653" i="1"/>
  <c r="N654" i="1"/>
  <c r="P654" i="1"/>
  <c r="Q654" i="1"/>
  <c r="R654" i="1"/>
  <c r="R596" i="1"/>
  <c r="Q596" i="1"/>
  <c r="P596" i="1"/>
  <c r="N596" i="1"/>
  <c r="R536" i="1"/>
  <c r="P536" i="1"/>
  <c r="Q536" i="1"/>
  <c r="N536" i="1"/>
  <c r="E525" i="1"/>
  <c r="F525" i="1"/>
  <c r="G525" i="1"/>
  <c r="E526" i="1"/>
  <c r="F526" i="1"/>
  <c r="G526" i="1"/>
  <c r="E527" i="1"/>
  <c r="F527" i="1"/>
  <c r="G527" i="1"/>
  <c r="E528" i="1"/>
  <c r="F528" i="1"/>
  <c r="G528" i="1"/>
  <c r="E529" i="1"/>
  <c r="F529" i="1"/>
  <c r="G529" i="1"/>
  <c r="E530" i="1"/>
  <c r="F530" i="1"/>
  <c r="G530" i="1"/>
  <c r="E531" i="1"/>
  <c r="F531" i="1"/>
  <c r="G531" i="1"/>
  <c r="E532" i="1"/>
  <c r="F532" i="1"/>
  <c r="G532" i="1"/>
  <c r="E533" i="1"/>
  <c r="F533" i="1"/>
  <c r="G533" i="1"/>
  <c r="F524" i="1"/>
  <c r="G524" i="1"/>
  <c r="E524" i="1"/>
  <c r="N524" i="1"/>
  <c r="N455" i="1" l="1"/>
  <c r="Q455" i="1"/>
  <c r="R455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P455" i="1" s="1"/>
  <c r="E244" i="1"/>
  <c r="F244" i="1"/>
  <c r="G244" i="1"/>
  <c r="N244" i="1"/>
  <c r="R100" i="1"/>
  <c r="Q100" i="1"/>
  <c r="Q101" i="1"/>
  <c r="P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100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4" i="1"/>
  <c r="F24" i="1"/>
  <c r="G24" i="1"/>
  <c r="E25" i="1"/>
  <c r="F25" i="1"/>
  <c r="G25" i="1"/>
  <c r="E26" i="1"/>
  <c r="F26" i="1"/>
  <c r="G26" i="1"/>
  <c r="E27" i="1"/>
  <c r="F27" i="1"/>
  <c r="G27" i="1"/>
  <c r="E28" i="1"/>
  <c r="F28" i="1"/>
  <c r="G28" i="1"/>
  <c r="E29" i="1"/>
  <c r="F29" i="1"/>
  <c r="G29" i="1"/>
  <c r="E30" i="1"/>
  <c r="F30" i="1"/>
  <c r="G30" i="1"/>
  <c r="E31" i="1"/>
  <c r="F31" i="1"/>
  <c r="G31" i="1"/>
  <c r="E32" i="1"/>
  <c r="F32" i="1"/>
  <c r="G32" i="1"/>
  <c r="E33" i="1"/>
  <c r="F33" i="1"/>
  <c r="G33" i="1"/>
  <c r="E34" i="1"/>
  <c r="F34" i="1"/>
  <c r="G34" i="1"/>
  <c r="E35" i="1"/>
  <c r="F35" i="1"/>
  <c r="G35" i="1"/>
  <c r="E36" i="1"/>
  <c r="F36" i="1"/>
  <c r="G36" i="1"/>
  <c r="E37" i="1"/>
  <c r="F37" i="1"/>
  <c r="G37" i="1"/>
  <c r="E38" i="1"/>
  <c r="F38" i="1"/>
  <c r="G38" i="1"/>
  <c r="E39" i="1"/>
  <c r="F39" i="1"/>
  <c r="G39" i="1"/>
  <c r="E40" i="1"/>
  <c r="F40" i="1"/>
  <c r="G40" i="1"/>
  <c r="E41" i="1"/>
  <c r="F41" i="1"/>
  <c r="G41" i="1"/>
  <c r="E42" i="1"/>
  <c r="F42" i="1"/>
  <c r="G42" i="1"/>
  <c r="E43" i="1"/>
  <c r="F43" i="1"/>
  <c r="G43" i="1"/>
  <c r="E44" i="1"/>
  <c r="F44" i="1"/>
  <c r="G44" i="1"/>
  <c r="E45" i="1"/>
  <c r="F45" i="1"/>
  <c r="G45" i="1"/>
  <c r="E46" i="1"/>
  <c r="F46" i="1"/>
  <c r="G46" i="1"/>
  <c r="E47" i="1"/>
  <c r="F47" i="1"/>
  <c r="G47" i="1"/>
  <c r="E48" i="1"/>
  <c r="F48" i="1"/>
  <c r="G48" i="1"/>
  <c r="E49" i="1"/>
  <c r="F49" i="1"/>
  <c r="G49" i="1"/>
  <c r="E50" i="1"/>
  <c r="F50" i="1"/>
  <c r="G50" i="1"/>
  <c r="E51" i="1"/>
  <c r="F51" i="1"/>
  <c r="G51" i="1"/>
  <c r="E52" i="1"/>
  <c r="F52" i="1"/>
  <c r="G52" i="1"/>
  <c r="E53" i="1"/>
  <c r="F53" i="1"/>
  <c r="G53" i="1"/>
  <c r="E54" i="1"/>
  <c r="F54" i="1"/>
  <c r="G54" i="1"/>
  <c r="E55" i="1"/>
  <c r="F55" i="1"/>
  <c r="G55" i="1"/>
  <c r="E56" i="1"/>
  <c r="F56" i="1"/>
  <c r="G56" i="1"/>
  <c r="E57" i="1"/>
  <c r="F57" i="1"/>
  <c r="G57" i="1"/>
  <c r="E58" i="1"/>
  <c r="F58" i="1"/>
  <c r="G58" i="1"/>
  <c r="E59" i="1"/>
  <c r="F59" i="1"/>
  <c r="G59" i="1"/>
  <c r="E60" i="1"/>
  <c r="F60" i="1"/>
  <c r="G60" i="1"/>
  <c r="E61" i="1"/>
  <c r="F61" i="1"/>
  <c r="G61" i="1"/>
  <c r="E62" i="1"/>
  <c r="F62" i="1"/>
  <c r="G62" i="1"/>
  <c r="E63" i="1"/>
  <c r="F63" i="1"/>
  <c r="G63" i="1"/>
  <c r="E64" i="1"/>
  <c r="F64" i="1"/>
  <c r="G64" i="1"/>
  <c r="E65" i="1"/>
  <c r="F65" i="1"/>
  <c r="G65" i="1"/>
  <c r="E66" i="1"/>
  <c r="F66" i="1"/>
  <c r="G66" i="1"/>
  <c r="E67" i="1"/>
  <c r="F67" i="1"/>
  <c r="G67" i="1"/>
  <c r="E68" i="1"/>
  <c r="F68" i="1"/>
  <c r="G68" i="1"/>
  <c r="E69" i="1"/>
  <c r="F69" i="1"/>
  <c r="G69" i="1"/>
  <c r="E70" i="1"/>
  <c r="F70" i="1"/>
  <c r="G70" i="1"/>
  <c r="E71" i="1"/>
  <c r="F71" i="1"/>
  <c r="G71" i="1"/>
  <c r="E72" i="1"/>
  <c r="F72" i="1"/>
  <c r="G72" i="1"/>
  <c r="E73" i="1"/>
  <c r="F73" i="1"/>
  <c r="G73" i="1"/>
  <c r="E74" i="1"/>
  <c r="F74" i="1"/>
  <c r="G74" i="1"/>
  <c r="E75" i="1"/>
  <c r="F75" i="1"/>
  <c r="G75" i="1"/>
  <c r="E76" i="1"/>
  <c r="F76" i="1"/>
  <c r="G76" i="1"/>
  <c r="E77" i="1"/>
  <c r="F77" i="1"/>
  <c r="G77" i="1"/>
  <c r="E78" i="1"/>
  <c r="F78" i="1"/>
  <c r="G78" i="1"/>
  <c r="E79" i="1"/>
  <c r="F79" i="1"/>
  <c r="G79" i="1"/>
  <c r="E80" i="1"/>
  <c r="F80" i="1"/>
  <c r="G80" i="1"/>
  <c r="E81" i="1"/>
  <c r="F81" i="1"/>
  <c r="G81" i="1"/>
  <c r="E82" i="1"/>
  <c r="F82" i="1"/>
  <c r="G82" i="1"/>
  <c r="E83" i="1"/>
  <c r="F83" i="1"/>
  <c r="G83" i="1"/>
  <c r="E84" i="1"/>
  <c r="F84" i="1"/>
  <c r="G84" i="1"/>
  <c r="E85" i="1"/>
  <c r="F85" i="1"/>
  <c r="G85" i="1"/>
  <c r="E86" i="1"/>
  <c r="F86" i="1"/>
  <c r="G86" i="1"/>
  <c r="E87" i="1"/>
  <c r="F87" i="1"/>
  <c r="G87" i="1"/>
  <c r="E88" i="1"/>
  <c r="F88" i="1"/>
  <c r="G88" i="1"/>
  <c r="E89" i="1"/>
  <c r="F89" i="1"/>
  <c r="G89" i="1"/>
  <c r="E90" i="1"/>
  <c r="F90" i="1"/>
  <c r="G90" i="1"/>
  <c r="E91" i="1"/>
  <c r="F91" i="1"/>
  <c r="G91" i="1"/>
  <c r="E92" i="1"/>
  <c r="F92" i="1"/>
  <c r="G92" i="1"/>
  <c r="E93" i="1"/>
  <c r="F93" i="1"/>
  <c r="G93" i="1"/>
  <c r="E94" i="1"/>
  <c r="F94" i="1"/>
  <c r="G94" i="1"/>
  <c r="E95" i="1"/>
  <c r="F95" i="1"/>
  <c r="G95" i="1"/>
  <c r="E96" i="1"/>
  <c r="F96" i="1"/>
  <c r="G96" i="1"/>
  <c r="E97" i="1"/>
  <c r="F97" i="1"/>
  <c r="G97" i="1"/>
  <c r="E98" i="1"/>
  <c r="F98" i="1"/>
  <c r="G98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E13" i="1"/>
  <c r="G13" i="1"/>
  <c r="F13" i="1"/>
  <c r="N13" i="1"/>
  <c r="P457" i="1" l="1"/>
  <c r="Q457" i="1"/>
  <c r="R457" i="1"/>
  <c r="P458" i="1"/>
  <c r="Q458" i="1"/>
  <c r="R458" i="1"/>
  <c r="P459" i="1"/>
  <c r="Q459" i="1"/>
  <c r="R459" i="1"/>
  <c r="P460" i="1"/>
  <c r="Q460" i="1"/>
  <c r="R460" i="1"/>
  <c r="P461" i="1"/>
  <c r="Q461" i="1"/>
  <c r="R461" i="1"/>
  <c r="P462" i="1"/>
  <c r="Q462" i="1"/>
  <c r="R462" i="1"/>
  <c r="P463" i="1"/>
  <c r="Q463" i="1"/>
  <c r="R463" i="1"/>
  <c r="P464" i="1"/>
  <c r="Q464" i="1"/>
  <c r="R464" i="1"/>
  <c r="P465" i="1"/>
  <c r="Q465" i="1"/>
  <c r="R465" i="1"/>
  <c r="P466" i="1"/>
  <c r="Q466" i="1"/>
  <c r="R466" i="1"/>
  <c r="P467" i="1"/>
  <c r="Q467" i="1"/>
  <c r="R467" i="1"/>
  <c r="P468" i="1"/>
  <c r="Q468" i="1"/>
  <c r="R468" i="1"/>
  <c r="P469" i="1"/>
  <c r="Q469" i="1"/>
  <c r="R469" i="1"/>
  <c r="P470" i="1"/>
  <c r="Q470" i="1"/>
  <c r="R470" i="1"/>
  <c r="P471" i="1"/>
  <c r="Q471" i="1"/>
  <c r="R471" i="1"/>
  <c r="P472" i="1"/>
  <c r="Q472" i="1"/>
  <c r="R472" i="1"/>
  <c r="P473" i="1"/>
  <c r="Q473" i="1"/>
  <c r="R473" i="1"/>
  <c r="P474" i="1"/>
  <c r="Q474" i="1"/>
  <c r="R474" i="1"/>
  <c r="P475" i="1"/>
  <c r="Q475" i="1"/>
  <c r="R475" i="1"/>
  <c r="P476" i="1"/>
  <c r="Q476" i="1"/>
  <c r="R476" i="1"/>
  <c r="P477" i="1"/>
  <c r="Q477" i="1"/>
  <c r="R477" i="1"/>
  <c r="P478" i="1"/>
  <c r="Q478" i="1"/>
  <c r="R478" i="1"/>
  <c r="P479" i="1"/>
  <c r="Q479" i="1"/>
  <c r="R479" i="1"/>
  <c r="P480" i="1"/>
  <c r="Q480" i="1"/>
  <c r="R480" i="1"/>
  <c r="P481" i="1"/>
  <c r="Q481" i="1"/>
  <c r="R481" i="1"/>
  <c r="P482" i="1"/>
  <c r="Q482" i="1"/>
  <c r="R482" i="1"/>
  <c r="P483" i="1"/>
  <c r="Q483" i="1"/>
  <c r="R483" i="1"/>
  <c r="P484" i="1"/>
  <c r="Q484" i="1"/>
  <c r="R484" i="1"/>
  <c r="P485" i="1"/>
  <c r="Q485" i="1"/>
  <c r="R485" i="1"/>
  <c r="P486" i="1"/>
  <c r="Q486" i="1"/>
  <c r="R486" i="1"/>
  <c r="P487" i="1"/>
  <c r="Q487" i="1"/>
  <c r="R487" i="1"/>
  <c r="P488" i="1"/>
  <c r="Q488" i="1"/>
  <c r="R488" i="1"/>
  <c r="P489" i="1"/>
  <c r="Q489" i="1"/>
  <c r="R489" i="1"/>
  <c r="P490" i="1"/>
  <c r="Q490" i="1"/>
  <c r="R490" i="1"/>
  <c r="P491" i="1"/>
  <c r="Q491" i="1"/>
  <c r="R491" i="1"/>
  <c r="P492" i="1"/>
  <c r="Q492" i="1"/>
  <c r="R492" i="1"/>
  <c r="P493" i="1"/>
  <c r="Q493" i="1"/>
  <c r="R493" i="1"/>
  <c r="P494" i="1"/>
  <c r="Q494" i="1"/>
  <c r="R494" i="1"/>
  <c r="P495" i="1"/>
  <c r="Q495" i="1"/>
  <c r="R495" i="1"/>
  <c r="P496" i="1"/>
  <c r="Q496" i="1"/>
  <c r="R496" i="1"/>
  <c r="P497" i="1"/>
  <c r="Q497" i="1"/>
  <c r="R497" i="1"/>
  <c r="P498" i="1"/>
  <c r="Q498" i="1"/>
  <c r="R498" i="1"/>
  <c r="P499" i="1"/>
  <c r="Q499" i="1"/>
  <c r="R499" i="1"/>
  <c r="P500" i="1"/>
  <c r="Q500" i="1"/>
  <c r="R500" i="1"/>
  <c r="P501" i="1"/>
  <c r="Q501" i="1"/>
  <c r="R501" i="1"/>
  <c r="P502" i="1"/>
  <c r="Q502" i="1"/>
  <c r="R502" i="1"/>
  <c r="P503" i="1"/>
  <c r="Q503" i="1"/>
  <c r="R503" i="1"/>
  <c r="P504" i="1"/>
  <c r="Q504" i="1"/>
  <c r="R504" i="1"/>
  <c r="P505" i="1"/>
  <c r="Q505" i="1"/>
  <c r="R505" i="1"/>
  <c r="P506" i="1"/>
  <c r="Q506" i="1"/>
  <c r="R506" i="1"/>
  <c r="P507" i="1"/>
  <c r="Q507" i="1"/>
  <c r="R507" i="1"/>
  <c r="P508" i="1"/>
  <c r="Q508" i="1"/>
  <c r="R508" i="1"/>
  <c r="P509" i="1"/>
  <c r="Q509" i="1"/>
  <c r="R509" i="1"/>
  <c r="P510" i="1"/>
  <c r="Q510" i="1"/>
  <c r="R510" i="1"/>
  <c r="P511" i="1"/>
  <c r="Q511" i="1"/>
  <c r="R511" i="1"/>
  <c r="P512" i="1"/>
  <c r="Q512" i="1"/>
  <c r="R512" i="1"/>
  <c r="P513" i="1"/>
  <c r="Q513" i="1"/>
  <c r="R513" i="1"/>
  <c r="P514" i="1"/>
  <c r="Q514" i="1"/>
  <c r="R514" i="1"/>
  <c r="P515" i="1"/>
  <c r="Q515" i="1"/>
  <c r="R515" i="1"/>
  <c r="P516" i="1"/>
  <c r="Q516" i="1"/>
  <c r="R516" i="1"/>
  <c r="P517" i="1"/>
  <c r="Q517" i="1"/>
  <c r="R517" i="1"/>
  <c r="P518" i="1"/>
  <c r="Q518" i="1"/>
  <c r="R518" i="1"/>
  <c r="P519" i="1"/>
  <c r="Q519" i="1"/>
  <c r="R519" i="1"/>
  <c r="P520" i="1"/>
  <c r="Q520" i="1"/>
  <c r="R520" i="1"/>
  <c r="P521" i="1"/>
  <c r="Q521" i="1"/>
  <c r="R521" i="1"/>
  <c r="P522" i="1"/>
  <c r="Q522" i="1"/>
  <c r="R522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R456" i="1"/>
  <c r="P456" i="1"/>
  <c r="Q456" i="1"/>
  <c r="N456" i="1"/>
  <c r="N3545" i="1" l="1"/>
  <c r="N3546" i="1"/>
  <c r="N3547" i="1"/>
  <c r="N3548" i="1"/>
  <c r="N3549" i="1"/>
  <c r="N3550" i="1"/>
  <c r="N3551" i="1"/>
  <c r="N3552" i="1"/>
  <c r="N3553" i="1"/>
  <c r="N3554" i="1"/>
  <c r="N3555" i="1"/>
  <c r="N3556" i="1"/>
  <c r="N3557" i="1"/>
  <c r="N3558" i="1"/>
  <c r="N3559" i="1"/>
  <c r="N3560" i="1"/>
  <c r="N3561" i="1"/>
  <c r="N3562" i="1"/>
  <c r="N3563" i="1"/>
  <c r="N3564" i="1"/>
  <c r="N3565" i="1"/>
  <c r="N3566" i="1"/>
  <c r="N3567" i="1"/>
  <c r="N3568" i="1"/>
  <c r="N3569" i="1"/>
  <c r="N3570" i="1"/>
  <c r="N3571" i="1"/>
  <c r="N3572" i="1"/>
  <c r="N3573" i="1"/>
  <c r="N3574" i="1"/>
  <c r="N3575" i="1"/>
  <c r="N3576" i="1"/>
  <c r="N3577" i="1"/>
  <c r="N3578" i="1"/>
  <c r="N3579" i="1"/>
  <c r="N3580" i="1"/>
  <c r="N3581" i="1"/>
  <c r="N3582" i="1"/>
  <c r="N3583" i="1"/>
  <c r="N3584" i="1"/>
  <c r="N3585" i="1"/>
  <c r="N3586" i="1"/>
  <c r="N3587" i="1"/>
  <c r="N3588" i="1"/>
  <c r="N3589" i="1"/>
  <c r="N3590" i="1"/>
  <c r="N3591" i="1"/>
  <c r="N3592" i="1"/>
  <c r="N3593" i="1"/>
  <c r="N3594" i="1"/>
  <c r="N3595" i="1"/>
  <c r="N3596" i="1"/>
  <c r="N3597" i="1"/>
  <c r="N3598" i="1"/>
  <c r="N3599" i="1"/>
  <c r="N3600" i="1"/>
  <c r="N3601" i="1"/>
  <c r="N3602" i="1"/>
  <c r="N3603" i="1"/>
  <c r="N3604" i="1"/>
  <c r="N3605" i="1"/>
  <c r="N3606" i="1"/>
  <c r="N3607" i="1"/>
  <c r="N3608" i="1"/>
  <c r="N3609" i="1"/>
  <c r="N3610" i="1"/>
  <c r="N3611" i="1"/>
  <c r="N3612" i="1"/>
  <c r="N3613" i="1"/>
  <c r="N3614" i="1"/>
  <c r="N3615" i="1"/>
  <c r="N3616" i="1"/>
  <c r="N3617" i="1"/>
  <c r="N3618" i="1"/>
  <c r="N3619" i="1"/>
  <c r="N3620" i="1"/>
  <c r="N3621" i="1"/>
  <c r="N3622" i="1"/>
  <c r="N3623" i="1"/>
  <c r="N3624" i="1"/>
  <c r="N3625" i="1"/>
  <c r="N3626" i="1"/>
  <c r="N3627" i="1"/>
  <c r="N3628" i="1"/>
  <c r="N3629" i="1"/>
  <c r="N3630" i="1"/>
  <c r="N3631" i="1"/>
  <c r="N3632" i="1"/>
  <c r="N3633" i="1"/>
  <c r="N3634" i="1"/>
  <c r="N3635" i="1"/>
  <c r="N3636" i="1"/>
  <c r="N3637" i="1"/>
  <c r="N3638" i="1"/>
  <c r="N3639" i="1"/>
  <c r="N3640" i="1"/>
  <c r="N3641" i="1"/>
  <c r="N3642" i="1"/>
  <c r="N3643" i="1"/>
  <c r="N3644" i="1"/>
  <c r="N3645" i="1"/>
  <c r="N3646" i="1"/>
  <c r="N3647" i="1"/>
  <c r="N3648" i="1"/>
  <c r="N3649" i="1"/>
  <c r="N3650" i="1"/>
  <c r="N3651" i="1"/>
  <c r="N3652" i="1"/>
  <c r="N3653" i="1"/>
  <c r="N3654" i="1"/>
  <c r="N3655" i="1"/>
  <c r="N3656" i="1"/>
  <c r="N3657" i="1"/>
  <c r="N3658" i="1"/>
  <c r="N3659" i="1"/>
  <c r="N3660" i="1"/>
  <c r="N3661" i="1"/>
  <c r="N3662" i="1"/>
  <c r="N3663" i="1"/>
  <c r="N3664" i="1"/>
  <c r="N3667" i="1"/>
  <c r="N3668" i="1"/>
  <c r="N3669" i="1"/>
  <c r="N3670" i="1"/>
  <c r="N3671" i="1"/>
  <c r="N3672" i="1"/>
  <c r="N3673" i="1"/>
  <c r="N3674" i="1"/>
  <c r="N3675" i="1"/>
  <c r="N3676" i="1"/>
  <c r="N3677" i="1"/>
  <c r="N3679" i="1"/>
  <c r="P3679" i="1"/>
  <c r="Q3679" i="1"/>
  <c r="N3680" i="1"/>
  <c r="N3681" i="1"/>
  <c r="N3682" i="1"/>
  <c r="N3683" i="1"/>
  <c r="N3684" i="1"/>
  <c r="N3685" i="1"/>
  <c r="N3686" i="1"/>
  <c r="R4014" i="1" l="1"/>
  <c r="N4014" i="1"/>
  <c r="Q3782" i="1" l="1"/>
  <c r="Q3783" i="1"/>
  <c r="Q3784" i="1"/>
  <c r="Q3785" i="1"/>
  <c r="Q3786" i="1"/>
  <c r="Q3787" i="1"/>
  <c r="Q3788" i="1"/>
  <c r="Q3789" i="1"/>
  <c r="Q3790" i="1"/>
  <c r="Q3791" i="1"/>
  <c r="Q3792" i="1"/>
  <c r="Q3793" i="1"/>
  <c r="Q3794" i="1"/>
  <c r="Q3795" i="1"/>
  <c r="Q3796" i="1"/>
  <c r="Q3797" i="1"/>
  <c r="Q3798" i="1"/>
  <c r="Q3799" i="1"/>
  <c r="Q3800" i="1"/>
  <c r="Q3801" i="1"/>
  <c r="Q3802" i="1"/>
  <c r="Q3803" i="1"/>
  <c r="Q3804" i="1"/>
  <c r="Q3805" i="1"/>
  <c r="Q3806" i="1"/>
  <c r="Q3807" i="1"/>
  <c r="Q3808" i="1"/>
  <c r="Q3809" i="1"/>
  <c r="Q3810" i="1"/>
  <c r="Q3811" i="1"/>
  <c r="Q3812" i="1"/>
  <c r="Q3813" i="1"/>
  <c r="Q3814" i="1"/>
  <c r="Q3815" i="1"/>
  <c r="Q3816" i="1"/>
  <c r="Q3817" i="1"/>
  <c r="Q3818" i="1"/>
  <c r="Q3819" i="1"/>
  <c r="Q3820" i="1"/>
  <c r="Q3821" i="1"/>
  <c r="Q3822" i="1"/>
  <c r="Q3823" i="1"/>
  <c r="Q3824" i="1"/>
  <c r="Q3825" i="1"/>
  <c r="Q3826" i="1"/>
  <c r="Q3827" i="1"/>
  <c r="Q3828" i="1"/>
  <c r="Q3829" i="1"/>
  <c r="Q3830" i="1"/>
  <c r="Q3831" i="1"/>
  <c r="Q3832" i="1"/>
  <c r="Q3833" i="1"/>
  <c r="Q3834" i="1"/>
  <c r="Q3835" i="1"/>
  <c r="Q3836" i="1"/>
  <c r="Q3837" i="1"/>
  <c r="Q3838" i="1"/>
  <c r="Q3839" i="1"/>
  <c r="Q3840" i="1"/>
  <c r="Q3841" i="1"/>
  <c r="Q3842" i="1"/>
  <c r="Q3843" i="1"/>
  <c r="Q3844" i="1"/>
  <c r="Q3845" i="1"/>
  <c r="Q3846" i="1"/>
  <c r="Q3847" i="1"/>
  <c r="Q3848" i="1"/>
  <c r="Q3849" i="1"/>
  <c r="Q3850" i="1"/>
  <c r="Q3851" i="1"/>
  <c r="Q3852" i="1"/>
  <c r="Q3853" i="1"/>
  <c r="Q3854" i="1"/>
  <c r="Q3855" i="1"/>
  <c r="Q3856" i="1"/>
  <c r="Q3857" i="1"/>
  <c r="Q3858" i="1"/>
  <c r="Q3859" i="1"/>
  <c r="Q3860" i="1"/>
  <c r="Q3861" i="1"/>
  <c r="Q3862" i="1"/>
  <c r="Q3863" i="1"/>
  <c r="Q3864" i="1"/>
  <c r="Q3865" i="1"/>
  <c r="Q3866" i="1"/>
  <c r="Q3867" i="1"/>
  <c r="Q3868" i="1"/>
  <c r="Q3869" i="1"/>
  <c r="Q3870" i="1"/>
  <c r="Q3871" i="1"/>
  <c r="Q3872" i="1"/>
  <c r="Q3873" i="1"/>
  <c r="Q3874" i="1"/>
  <c r="Q3875" i="1"/>
  <c r="Q3876" i="1"/>
  <c r="Q3877" i="1"/>
  <c r="Q3878" i="1"/>
  <c r="Q3879" i="1"/>
  <c r="Q3880" i="1"/>
  <c r="Q3881" i="1"/>
  <c r="Q3882" i="1"/>
  <c r="Q3883" i="1"/>
  <c r="Q3884" i="1"/>
  <c r="Q3885" i="1"/>
  <c r="Q3886" i="1"/>
  <c r="Q3887" i="1"/>
  <c r="Q3888" i="1"/>
  <c r="Q3889" i="1"/>
  <c r="Q3890" i="1"/>
  <c r="Q3891" i="1"/>
  <c r="Q3892" i="1"/>
  <c r="Q3893" i="1"/>
  <c r="Q3894" i="1"/>
  <c r="Q3895" i="1"/>
  <c r="Q3896" i="1"/>
  <c r="Q3897" i="1"/>
  <c r="Q3898" i="1"/>
  <c r="Q3899" i="1"/>
  <c r="Q3900" i="1"/>
  <c r="Q3901" i="1"/>
  <c r="Q3902" i="1"/>
  <c r="Q3903" i="1"/>
  <c r="Q3904" i="1"/>
  <c r="Q3905" i="1"/>
  <c r="Q3906" i="1"/>
  <c r="Q3907" i="1"/>
  <c r="Q3908" i="1"/>
  <c r="Q3909" i="1"/>
  <c r="Q3910" i="1"/>
  <c r="Q3911" i="1"/>
  <c r="Q3912" i="1"/>
  <c r="Q3913" i="1"/>
  <c r="Q3914" i="1"/>
  <c r="Q3915" i="1"/>
  <c r="Q3916" i="1"/>
  <c r="Q3917" i="1"/>
  <c r="Q3918" i="1"/>
  <c r="Q3919" i="1"/>
  <c r="Q3920" i="1"/>
  <c r="Q3921" i="1"/>
  <c r="Q3922" i="1"/>
  <c r="Q3923" i="1"/>
  <c r="Q3924" i="1"/>
  <c r="Q3925" i="1"/>
  <c r="Q3926" i="1"/>
  <c r="Q3927" i="1"/>
  <c r="Q3928" i="1"/>
  <c r="Q3929" i="1"/>
  <c r="Q3930" i="1"/>
  <c r="Q3931" i="1"/>
  <c r="Q3932" i="1"/>
  <c r="Q3933" i="1"/>
  <c r="Q3934" i="1"/>
  <c r="Q3935" i="1"/>
  <c r="Q3936" i="1"/>
  <c r="Q3937" i="1"/>
  <c r="Q3938" i="1"/>
  <c r="Q3939" i="1"/>
  <c r="Q3940" i="1"/>
  <c r="Q3941" i="1"/>
  <c r="Q3942" i="1"/>
  <c r="Q3943" i="1"/>
  <c r="Q3944" i="1"/>
  <c r="Q3945" i="1"/>
  <c r="Q3946" i="1"/>
  <c r="Q3947" i="1"/>
  <c r="Q3948" i="1"/>
  <c r="Q3949" i="1"/>
  <c r="Q3950" i="1"/>
  <c r="Q3951" i="1"/>
  <c r="Q3952" i="1"/>
  <c r="Q3953" i="1"/>
  <c r="Q3954" i="1"/>
  <c r="Q3955" i="1"/>
  <c r="Q3956" i="1"/>
  <c r="Q3957" i="1"/>
  <c r="Q3958" i="1"/>
  <c r="Q3959" i="1"/>
  <c r="Q3960" i="1"/>
  <c r="Q3961" i="1"/>
  <c r="Q3962" i="1"/>
  <c r="Q3963" i="1"/>
  <c r="Q3964" i="1"/>
  <c r="Q3965" i="1"/>
  <c r="Q3967" i="1"/>
  <c r="Q3968" i="1"/>
  <c r="Q3969" i="1"/>
  <c r="Q3970" i="1"/>
  <c r="Q3971" i="1"/>
  <c r="Q3972" i="1"/>
  <c r="Q3973" i="1"/>
  <c r="Q3974" i="1"/>
  <c r="Q3975" i="1"/>
  <c r="Q3976" i="1"/>
  <c r="Q3977" i="1"/>
  <c r="Q3978" i="1"/>
  <c r="Q3979" i="1"/>
  <c r="Q3980" i="1"/>
  <c r="Q3981" i="1"/>
  <c r="Q3982" i="1"/>
  <c r="Q3983" i="1"/>
  <c r="Q3984" i="1"/>
  <c r="Q3985" i="1"/>
  <c r="Q3986" i="1"/>
  <c r="Q3987" i="1"/>
  <c r="Q3988" i="1"/>
  <c r="Q3989" i="1"/>
  <c r="Q3990" i="1"/>
  <c r="Q3991" i="1"/>
  <c r="Q3992" i="1"/>
  <c r="Q3993" i="1"/>
  <c r="Q3994" i="1"/>
  <c r="Q3995" i="1"/>
  <c r="Q3996" i="1"/>
  <c r="Q3997" i="1"/>
  <c r="Q3998" i="1"/>
  <c r="Q3999" i="1"/>
  <c r="Q4000" i="1"/>
  <c r="Q4001" i="1"/>
  <c r="Q4002" i="1"/>
  <c r="Q4003" i="1"/>
  <c r="Q4004" i="1"/>
  <c r="Q4005" i="1"/>
  <c r="Q4006" i="1"/>
  <c r="Q4007" i="1"/>
  <c r="Q4008" i="1"/>
  <c r="Q4009" i="1"/>
  <c r="Q4010" i="1"/>
  <c r="Q4011" i="1"/>
  <c r="Q4012" i="1"/>
  <c r="Q3781" i="1"/>
  <c r="Q4014" i="1"/>
  <c r="P4014" i="1"/>
  <c r="P4012" i="1"/>
  <c r="P4011" i="1"/>
  <c r="P4010" i="1"/>
  <c r="P4009" i="1"/>
  <c r="P4008" i="1"/>
  <c r="P4007" i="1"/>
  <c r="P4006" i="1"/>
  <c r="P4005" i="1"/>
  <c r="P4004" i="1"/>
  <c r="P4003" i="1"/>
  <c r="P4002" i="1"/>
  <c r="P4001" i="1"/>
  <c r="P4000" i="1"/>
  <c r="P3999" i="1"/>
  <c r="P3998" i="1"/>
  <c r="P3997" i="1"/>
  <c r="P3996" i="1"/>
  <c r="P3995" i="1"/>
  <c r="P3994" i="1"/>
  <c r="P3993" i="1"/>
  <c r="P3992" i="1"/>
  <c r="P3991" i="1"/>
  <c r="P3990" i="1"/>
  <c r="P3989" i="1"/>
  <c r="P3988" i="1"/>
  <c r="P3987" i="1"/>
  <c r="P3986" i="1"/>
  <c r="P3985" i="1"/>
  <c r="P3984" i="1"/>
  <c r="P3983" i="1"/>
  <c r="P3982" i="1"/>
  <c r="P3981" i="1"/>
  <c r="P3980" i="1"/>
  <c r="P3979" i="1"/>
  <c r="P3978" i="1"/>
  <c r="P3977" i="1"/>
  <c r="P3976" i="1"/>
  <c r="P3975" i="1"/>
  <c r="P3974" i="1"/>
  <c r="P3973" i="1"/>
  <c r="P3972" i="1"/>
  <c r="P3971" i="1"/>
  <c r="P3970" i="1"/>
  <c r="P3969" i="1"/>
  <c r="P3968" i="1"/>
  <c r="P3967" i="1"/>
  <c r="Q3966" i="1"/>
  <c r="P3966" i="1"/>
  <c r="P3965" i="1"/>
  <c r="P3964" i="1"/>
  <c r="P3963" i="1"/>
  <c r="P3962" i="1"/>
  <c r="P3961" i="1"/>
  <c r="P3960" i="1"/>
  <c r="P3959" i="1"/>
  <c r="P3958" i="1"/>
  <c r="P3957" i="1"/>
  <c r="P3956" i="1"/>
  <c r="P3955" i="1"/>
  <c r="P3954" i="1"/>
  <c r="P3953" i="1"/>
  <c r="P3952" i="1"/>
  <c r="P3951" i="1"/>
  <c r="P3950" i="1"/>
  <c r="P3949" i="1"/>
  <c r="P3948" i="1"/>
  <c r="P3947" i="1"/>
  <c r="P3946" i="1"/>
  <c r="P3945" i="1"/>
  <c r="P3944" i="1"/>
  <c r="P3943" i="1"/>
  <c r="P3942" i="1"/>
  <c r="P3941" i="1"/>
  <c r="P3940" i="1"/>
  <c r="P3939" i="1"/>
  <c r="P3938" i="1"/>
  <c r="P3937" i="1"/>
  <c r="P3936" i="1"/>
  <c r="P3935" i="1"/>
  <c r="P3934" i="1"/>
  <c r="P3933" i="1"/>
  <c r="P3932" i="1"/>
  <c r="P3931" i="1"/>
  <c r="P3930" i="1"/>
  <c r="P3929" i="1"/>
  <c r="P3928" i="1"/>
  <c r="P3927" i="1"/>
  <c r="P3926" i="1"/>
  <c r="P3925" i="1"/>
  <c r="P3924" i="1"/>
  <c r="P3923" i="1"/>
  <c r="P3922" i="1"/>
  <c r="P3921" i="1"/>
  <c r="P3920" i="1"/>
  <c r="P3919" i="1"/>
  <c r="P3918" i="1"/>
  <c r="P3917" i="1"/>
  <c r="P3916" i="1"/>
  <c r="P3915" i="1"/>
  <c r="P3914" i="1"/>
  <c r="P3913" i="1"/>
  <c r="P3912" i="1"/>
  <c r="P3911" i="1"/>
  <c r="P3910" i="1"/>
  <c r="P3909" i="1"/>
  <c r="P3908" i="1"/>
  <c r="P3907" i="1"/>
  <c r="P3906" i="1"/>
  <c r="P3905" i="1"/>
  <c r="P3904" i="1"/>
  <c r="P3903" i="1"/>
  <c r="P3902" i="1"/>
  <c r="P3901" i="1"/>
  <c r="P3900" i="1"/>
  <c r="P3899" i="1"/>
  <c r="P3898" i="1"/>
  <c r="P3897" i="1"/>
  <c r="P3896" i="1"/>
  <c r="P3895" i="1"/>
  <c r="P3894" i="1"/>
  <c r="P3893" i="1"/>
  <c r="P3892" i="1"/>
  <c r="P3891" i="1"/>
  <c r="P3890" i="1"/>
  <c r="P3889" i="1"/>
  <c r="P3888" i="1"/>
  <c r="P3887" i="1"/>
  <c r="P3886" i="1"/>
  <c r="P3885" i="1"/>
  <c r="P3884" i="1"/>
  <c r="P3883" i="1"/>
  <c r="P3882" i="1"/>
  <c r="P3881" i="1"/>
  <c r="P3880" i="1"/>
  <c r="P3879" i="1"/>
  <c r="P3878" i="1"/>
  <c r="P3877" i="1"/>
  <c r="P3876" i="1"/>
  <c r="P3875" i="1"/>
  <c r="P3874" i="1"/>
  <c r="P3873" i="1"/>
  <c r="P3872" i="1"/>
  <c r="P3871" i="1"/>
  <c r="P3870" i="1"/>
  <c r="P3869" i="1"/>
  <c r="P3868" i="1"/>
  <c r="P3867" i="1"/>
  <c r="P3866" i="1"/>
  <c r="P3865" i="1"/>
  <c r="P3864" i="1"/>
  <c r="P3863" i="1"/>
  <c r="P3862" i="1"/>
  <c r="P3861" i="1"/>
  <c r="P3860" i="1"/>
  <c r="P3859" i="1"/>
  <c r="P3858" i="1"/>
  <c r="P3857" i="1"/>
  <c r="P3856" i="1"/>
  <c r="P3855" i="1"/>
  <c r="P3854" i="1"/>
  <c r="P3853" i="1"/>
  <c r="P3852" i="1"/>
  <c r="P3851" i="1"/>
  <c r="P3850" i="1"/>
  <c r="P3849" i="1"/>
  <c r="P3848" i="1"/>
  <c r="P3847" i="1"/>
  <c r="P3846" i="1"/>
  <c r="P3845" i="1"/>
  <c r="P3844" i="1"/>
  <c r="P3843" i="1"/>
  <c r="P3842" i="1"/>
  <c r="P3841" i="1"/>
  <c r="P3840" i="1"/>
  <c r="P3839" i="1"/>
  <c r="P3838" i="1"/>
  <c r="P3837" i="1"/>
  <c r="P3836" i="1"/>
  <c r="P3835" i="1"/>
  <c r="P3834" i="1"/>
  <c r="P3833" i="1"/>
  <c r="P3832" i="1"/>
  <c r="P3831" i="1"/>
  <c r="P3830" i="1"/>
  <c r="P3829" i="1"/>
  <c r="P3828" i="1"/>
  <c r="P3827" i="1"/>
  <c r="P3826" i="1"/>
  <c r="P3825" i="1"/>
  <c r="P3824" i="1"/>
  <c r="P3823" i="1"/>
  <c r="P3822" i="1"/>
  <c r="P3821" i="1"/>
  <c r="P3820" i="1"/>
  <c r="P3819" i="1"/>
  <c r="P3818" i="1"/>
  <c r="P3817" i="1"/>
  <c r="P3816" i="1"/>
  <c r="P3815" i="1"/>
  <c r="P3814" i="1"/>
  <c r="P3813" i="1"/>
  <c r="P3812" i="1"/>
  <c r="P3811" i="1"/>
  <c r="P3810" i="1"/>
  <c r="P3809" i="1"/>
  <c r="P3808" i="1"/>
  <c r="P3807" i="1"/>
  <c r="P3806" i="1"/>
  <c r="P3805" i="1"/>
  <c r="P3804" i="1"/>
  <c r="P3803" i="1"/>
  <c r="P3802" i="1"/>
  <c r="P3801" i="1"/>
  <c r="P3800" i="1"/>
  <c r="P3799" i="1"/>
  <c r="P3798" i="1"/>
  <c r="P3797" i="1"/>
  <c r="P3796" i="1"/>
  <c r="P3795" i="1"/>
  <c r="P3794" i="1"/>
  <c r="P3793" i="1"/>
  <c r="P3792" i="1"/>
  <c r="P3791" i="1"/>
  <c r="P3790" i="1"/>
  <c r="P3789" i="1"/>
  <c r="P3788" i="1"/>
  <c r="P3787" i="1"/>
  <c r="P3786" i="1"/>
  <c r="P3785" i="1"/>
  <c r="P3784" i="1"/>
  <c r="P3783" i="1"/>
  <c r="P3782" i="1"/>
  <c r="N4012" i="1"/>
  <c r="N4011" i="1"/>
  <c r="N4010" i="1"/>
  <c r="N4009" i="1"/>
  <c r="N4008" i="1"/>
  <c r="N4007" i="1"/>
  <c r="N4006" i="1"/>
  <c r="N4005" i="1"/>
  <c r="N4004" i="1"/>
  <c r="N4003" i="1"/>
  <c r="N4002" i="1"/>
  <c r="N4001" i="1"/>
  <c r="N4000" i="1"/>
  <c r="N3999" i="1"/>
  <c r="N3998" i="1"/>
  <c r="N3997" i="1"/>
  <c r="N3996" i="1"/>
  <c r="N3995" i="1"/>
  <c r="N3994" i="1"/>
  <c r="N3993" i="1"/>
  <c r="N3992" i="1"/>
  <c r="N3991" i="1"/>
  <c r="N3990" i="1"/>
  <c r="N3989" i="1"/>
  <c r="N3988" i="1"/>
  <c r="N3987" i="1"/>
  <c r="N3986" i="1"/>
  <c r="N3985" i="1"/>
  <c r="N3984" i="1"/>
  <c r="N3983" i="1"/>
  <c r="N3982" i="1"/>
  <c r="N3981" i="1"/>
  <c r="N3980" i="1"/>
  <c r="N3979" i="1"/>
  <c r="N3978" i="1"/>
  <c r="N3977" i="1"/>
  <c r="N3976" i="1"/>
  <c r="N3975" i="1"/>
  <c r="N3974" i="1"/>
  <c r="N3973" i="1"/>
  <c r="N3972" i="1"/>
  <c r="N3971" i="1"/>
  <c r="N3970" i="1"/>
  <c r="N3969" i="1"/>
  <c r="N3968" i="1"/>
  <c r="N3967" i="1"/>
  <c r="N3966" i="1"/>
  <c r="N3965" i="1"/>
  <c r="N3964" i="1"/>
  <c r="N3963" i="1"/>
  <c r="N3962" i="1"/>
  <c r="N3961" i="1"/>
  <c r="N3960" i="1"/>
  <c r="N3959" i="1"/>
  <c r="N3958" i="1"/>
  <c r="N3957" i="1"/>
  <c r="N3956" i="1"/>
  <c r="N3955" i="1"/>
  <c r="N3954" i="1"/>
  <c r="N3953" i="1"/>
  <c r="N3952" i="1"/>
  <c r="N3951" i="1"/>
  <c r="N3950" i="1"/>
  <c r="N3949" i="1"/>
  <c r="N3948" i="1"/>
  <c r="N3947" i="1"/>
  <c r="N3946" i="1"/>
  <c r="N3945" i="1"/>
  <c r="N3944" i="1"/>
  <c r="N3943" i="1"/>
  <c r="N3942" i="1"/>
  <c r="N3941" i="1"/>
  <c r="N3940" i="1"/>
  <c r="N3939" i="1"/>
  <c r="N3938" i="1"/>
  <c r="N3937" i="1"/>
  <c r="N3936" i="1"/>
  <c r="N3935" i="1"/>
  <c r="N3934" i="1"/>
  <c r="N3933" i="1"/>
  <c r="N3932" i="1"/>
  <c r="N3931" i="1"/>
  <c r="N3930" i="1"/>
  <c r="N3929" i="1"/>
  <c r="N3928" i="1"/>
  <c r="N3927" i="1"/>
  <c r="N3926" i="1"/>
  <c r="N3925" i="1"/>
  <c r="N3924" i="1"/>
  <c r="N3923" i="1"/>
  <c r="N3922" i="1"/>
  <c r="N3921" i="1"/>
  <c r="N3920" i="1"/>
  <c r="N3919" i="1"/>
  <c r="N3918" i="1"/>
  <c r="N3917" i="1"/>
  <c r="N3916" i="1"/>
  <c r="N3915" i="1"/>
  <c r="N3914" i="1"/>
  <c r="N3913" i="1"/>
  <c r="N3912" i="1"/>
  <c r="N3911" i="1"/>
  <c r="N3910" i="1"/>
  <c r="N3909" i="1"/>
  <c r="N3908" i="1"/>
  <c r="N3907" i="1"/>
  <c r="N3906" i="1"/>
  <c r="N3905" i="1"/>
  <c r="N3904" i="1"/>
  <c r="N3903" i="1"/>
  <c r="N3902" i="1"/>
  <c r="N3901" i="1"/>
  <c r="N3900" i="1"/>
  <c r="N3899" i="1"/>
  <c r="N3898" i="1"/>
  <c r="N3897" i="1"/>
  <c r="N3896" i="1"/>
  <c r="N3895" i="1"/>
  <c r="N3894" i="1"/>
  <c r="N3893" i="1"/>
  <c r="N3892" i="1"/>
  <c r="N3891" i="1"/>
  <c r="N3890" i="1"/>
  <c r="N3889" i="1"/>
  <c r="N3888" i="1"/>
  <c r="N3887" i="1"/>
  <c r="N3886" i="1"/>
  <c r="N3885" i="1"/>
  <c r="N3884" i="1"/>
  <c r="N3883" i="1"/>
  <c r="N3882" i="1"/>
  <c r="N3881" i="1"/>
  <c r="N3880" i="1"/>
  <c r="N3879" i="1"/>
  <c r="N3878" i="1"/>
  <c r="N3877" i="1"/>
  <c r="N3876" i="1"/>
  <c r="N3875" i="1"/>
  <c r="N3874" i="1"/>
  <c r="N3873" i="1"/>
  <c r="N3872" i="1"/>
  <c r="N3871" i="1"/>
  <c r="N3870" i="1"/>
  <c r="N3869" i="1"/>
  <c r="N3868" i="1"/>
  <c r="N3867" i="1"/>
  <c r="N3866" i="1"/>
  <c r="N3865" i="1"/>
  <c r="N3864" i="1"/>
  <c r="N3863" i="1"/>
  <c r="N3862" i="1"/>
  <c r="N3861" i="1"/>
  <c r="N3860" i="1"/>
  <c r="N3859" i="1"/>
  <c r="N3858" i="1"/>
  <c r="N3857" i="1"/>
  <c r="N3856" i="1"/>
  <c r="N3855" i="1"/>
  <c r="N3854" i="1"/>
  <c r="N3853" i="1"/>
  <c r="N3852" i="1"/>
  <c r="N3851" i="1"/>
  <c r="N3850" i="1"/>
  <c r="N3849" i="1"/>
  <c r="N3848" i="1"/>
  <c r="N3847" i="1"/>
  <c r="N3846" i="1"/>
  <c r="N3845" i="1"/>
  <c r="N3844" i="1"/>
  <c r="N3843" i="1"/>
  <c r="N3842" i="1"/>
  <c r="N3841" i="1"/>
  <c r="N3840" i="1"/>
  <c r="N3839" i="1"/>
  <c r="N3838" i="1"/>
  <c r="N3837" i="1"/>
  <c r="N3836" i="1"/>
  <c r="N3835" i="1"/>
  <c r="N3834" i="1"/>
  <c r="N3833" i="1"/>
  <c r="N3832" i="1"/>
  <c r="N3831" i="1"/>
  <c r="N3830" i="1"/>
  <c r="N3829" i="1"/>
  <c r="N3828" i="1"/>
  <c r="N3827" i="1"/>
  <c r="N3826" i="1"/>
  <c r="N3825" i="1"/>
  <c r="N3824" i="1"/>
  <c r="N3823" i="1"/>
  <c r="N3822" i="1"/>
  <c r="N3821" i="1"/>
  <c r="N3820" i="1"/>
  <c r="N3819" i="1"/>
  <c r="N3818" i="1"/>
  <c r="N3817" i="1"/>
  <c r="N3816" i="1"/>
  <c r="N3815" i="1"/>
  <c r="N3814" i="1"/>
  <c r="N3813" i="1"/>
  <c r="N3812" i="1"/>
  <c r="N3811" i="1"/>
  <c r="N3810" i="1"/>
  <c r="N3809" i="1"/>
  <c r="N3808" i="1"/>
  <c r="N3807" i="1"/>
  <c r="N3806" i="1"/>
  <c r="N3805" i="1"/>
  <c r="N3804" i="1"/>
  <c r="N3803" i="1"/>
  <c r="N3802" i="1"/>
  <c r="N3801" i="1"/>
  <c r="N3800" i="1"/>
  <c r="N3799" i="1"/>
  <c r="N3798" i="1"/>
  <c r="N3797" i="1"/>
  <c r="N3796" i="1"/>
  <c r="N3795" i="1"/>
  <c r="N3794" i="1"/>
  <c r="N3793" i="1"/>
  <c r="N3792" i="1"/>
  <c r="N3791" i="1"/>
  <c r="N3790" i="1"/>
  <c r="N3789" i="1"/>
  <c r="N3788" i="1"/>
  <c r="N3787" i="1"/>
  <c r="N3786" i="1"/>
  <c r="N3785" i="1"/>
  <c r="N3784" i="1"/>
  <c r="N3783" i="1"/>
  <c r="N3782" i="1"/>
  <c r="N3687" i="1"/>
  <c r="N3688" i="1"/>
  <c r="N3689" i="1"/>
  <c r="N3690" i="1"/>
  <c r="N3691" i="1"/>
  <c r="N3692" i="1"/>
  <c r="N3693" i="1"/>
  <c r="N3694" i="1"/>
  <c r="N3695" i="1"/>
  <c r="N3696" i="1"/>
  <c r="N3697" i="1"/>
  <c r="N3698" i="1"/>
  <c r="N3699" i="1"/>
  <c r="N3700" i="1"/>
  <c r="N3701" i="1"/>
  <c r="N3702" i="1"/>
  <c r="N3703" i="1"/>
  <c r="N3704" i="1"/>
  <c r="N3705" i="1"/>
  <c r="N3706" i="1"/>
  <c r="N3707" i="1"/>
  <c r="N3708" i="1"/>
  <c r="N3709" i="1"/>
  <c r="N3710" i="1"/>
  <c r="N3711" i="1"/>
  <c r="N3712" i="1"/>
  <c r="N3713" i="1"/>
  <c r="N3714" i="1"/>
  <c r="N3715" i="1"/>
  <c r="N3716" i="1"/>
  <c r="N3717" i="1"/>
  <c r="N3718" i="1"/>
  <c r="N3719" i="1"/>
  <c r="N3720" i="1"/>
  <c r="N3721" i="1"/>
  <c r="N3722" i="1"/>
  <c r="N3723" i="1"/>
  <c r="N3724" i="1"/>
  <c r="N3725" i="1"/>
  <c r="N3726" i="1"/>
  <c r="N3727" i="1"/>
  <c r="N3728" i="1"/>
  <c r="N3729" i="1"/>
  <c r="N3730" i="1"/>
  <c r="N3731" i="1"/>
  <c r="N3732" i="1"/>
  <c r="N3733" i="1"/>
  <c r="N3734" i="1"/>
  <c r="N3735" i="1"/>
  <c r="N3736" i="1"/>
  <c r="N3737" i="1"/>
  <c r="N3738" i="1"/>
  <c r="N3739" i="1"/>
  <c r="N3740" i="1"/>
  <c r="N3741" i="1"/>
  <c r="N3742" i="1"/>
  <c r="N3743" i="1"/>
  <c r="N3744" i="1"/>
  <c r="N3745" i="1"/>
  <c r="N3746" i="1"/>
  <c r="N3747" i="1"/>
  <c r="N3748" i="1"/>
  <c r="N3749" i="1"/>
  <c r="N3750" i="1"/>
  <c r="N3751" i="1"/>
  <c r="N3752" i="1"/>
  <c r="N3753" i="1"/>
  <c r="N3754" i="1"/>
  <c r="N3755" i="1"/>
  <c r="N3756" i="1"/>
  <c r="N3757" i="1"/>
  <c r="N3758" i="1"/>
  <c r="N3759" i="1"/>
  <c r="N3760" i="1"/>
  <c r="N3761" i="1"/>
  <c r="N3762" i="1"/>
  <c r="N3763" i="1"/>
  <c r="N3764" i="1"/>
  <c r="N3765" i="1"/>
  <c r="N3766" i="1"/>
  <c r="N3767" i="1"/>
  <c r="N3768" i="1"/>
  <c r="N3769" i="1"/>
  <c r="N3770" i="1"/>
  <c r="N3771" i="1"/>
  <c r="N3772" i="1"/>
  <c r="N3773" i="1"/>
  <c r="N3774" i="1"/>
  <c r="N3775" i="1"/>
  <c r="N3776" i="1"/>
  <c r="N3777" i="1"/>
  <c r="N3781" i="1"/>
  <c r="P3781" i="1"/>
  <c r="N416" i="1" l="1"/>
  <c r="E416" i="1"/>
  <c r="F416" i="1"/>
  <c r="G416" i="1"/>
  <c r="E417" i="1"/>
  <c r="F417" i="1"/>
  <c r="G417" i="1"/>
  <c r="E418" i="1"/>
  <c r="F418" i="1"/>
  <c r="G418" i="1"/>
  <c r="E419" i="1"/>
  <c r="F419" i="1"/>
  <c r="G419" i="1"/>
  <c r="E420" i="1"/>
  <c r="F420" i="1"/>
  <c r="G420" i="1"/>
  <c r="E421" i="1"/>
  <c r="F421" i="1"/>
  <c r="G421" i="1"/>
  <c r="E422" i="1"/>
  <c r="F422" i="1"/>
  <c r="G422" i="1"/>
  <c r="E423" i="1"/>
  <c r="F423" i="1"/>
  <c r="G423" i="1"/>
  <c r="E424" i="1"/>
  <c r="F424" i="1"/>
  <c r="G424" i="1"/>
  <c r="E425" i="1"/>
  <c r="F425" i="1"/>
  <c r="G425" i="1"/>
  <c r="E426" i="1"/>
  <c r="F426" i="1"/>
  <c r="G426" i="1"/>
  <c r="E427" i="1"/>
  <c r="F427" i="1"/>
  <c r="G427" i="1"/>
  <c r="E428" i="1"/>
  <c r="F428" i="1"/>
  <c r="G428" i="1"/>
  <c r="E429" i="1"/>
  <c r="F429" i="1"/>
  <c r="G429" i="1"/>
  <c r="E430" i="1"/>
  <c r="F430" i="1"/>
  <c r="G430" i="1"/>
  <c r="E431" i="1"/>
  <c r="F431" i="1"/>
  <c r="G431" i="1"/>
  <c r="E432" i="1"/>
  <c r="F432" i="1"/>
  <c r="G432" i="1"/>
  <c r="E433" i="1"/>
  <c r="F433" i="1"/>
  <c r="G433" i="1"/>
  <c r="E434" i="1"/>
  <c r="F434" i="1"/>
  <c r="G434" i="1"/>
  <c r="E435" i="1"/>
  <c r="F435" i="1"/>
  <c r="G435" i="1"/>
  <c r="E436" i="1"/>
  <c r="F436" i="1"/>
  <c r="G436" i="1"/>
  <c r="E437" i="1"/>
  <c r="F437" i="1"/>
  <c r="G437" i="1"/>
  <c r="E438" i="1"/>
  <c r="F438" i="1"/>
  <c r="G438" i="1"/>
  <c r="E439" i="1"/>
  <c r="F439" i="1"/>
  <c r="G439" i="1"/>
  <c r="E440" i="1"/>
  <c r="F440" i="1"/>
  <c r="G440" i="1"/>
  <c r="E441" i="1"/>
  <c r="F441" i="1"/>
  <c r="G441" i="1"/>
  <c r="E442" i="1"/>
  <c r="F442" i="1"/>
  <c r="G442" i="1"/>
  <c r="E443" i="1"/>
  <c r="F443" i="1"/>
  <c r="G443" i="1"/>
  <c r="E444" i="1"/>
  <c r="F444" i="1"/>
  <c r="G444" i="1"/>
  <c r="E445" i="1"/>
  <c r="F445" i="1"/>
  <c r="G445" i="1"/>
  <c r="E446" i="1"/>
  <c r="F446" i="1"/>
  <c r="G446" i="1"/>
  <c r="E447" i="1"/>
  <c r="F447" i="1"/>
  <c r="G447" i="1"/>
  <c r="E448" i="1"/>
  <c r="F448" i="1"/>
  <c r="G448" i="1"/>
  <c r="E449" i="1"/>
  <c r="F449" i="1"/>
  <c r="G449" i="1"/>
  <c r="E450" i="1"/>
  <c r="F450" i="1"/>
  <c r="G450" i="1"/>
  <c r="E451" i="1"/>
  <c r="F451" i="1"/>
  <c r="G451" i="1"/>
  <c r="E452" i="1"/>
  <c r="F452" i="1"/>
  <c r="G452" i="1"/>
  <c r="E453" i="1"/>
  <c r="F453" i="1"/>
  <c r="G453" i="1"/>
  <c r="E246" i="1"/>
  <c r="F246" i="1"/>
  <c r="G246" i="1"/>
  <c r="E247" i="1"/>
  <c r="F247" i="1"/>
  <c r="G247" i="1"/>
  <c r="E248" i="1"/>
  <c r="F248" i="1"/>
  <c r="G248" i="1"/>
  <c r="E249" i="1"/>
  <c r="F249" i="1"/>
  <c r="G249" i="1"/>
  <c r="E250" i="1"/>
  <c r="F250" i="1"/>
  <c r="G250" i="1"/>
  <c r="E251" i="1"/>
  <c r="F251" i="1"/>
  <c r="G251" i="1"/>
  <c r="E252" i="1"/>
  <c r="F252" i="1"/>
  <c r="G252" i="1"/>
  <c r="E253" i="1"/>
  <c r="F253" i="1"/>
  <c r="G253" i="1"/>
  <c r="E254" i="1"/>
  <c r="F254" i="1"/>
  <c r="G254" i="1"/>
  <c r="E255" i="1"/>
  <c r="F255" i="1"/>
  <c r="G255" i="1"/>
  <c r="E256" i="1"/>
  <c r="F256" i="1"/>
  <c r="G256" i="1"/>
  <c r="E257" i="1"/>
  <c r="F257" i="1"/>
  <c r="G257" i="1"/>
  <c r="E258" i="1"/>
  <c r="F258" i="1"/>
  <c r="G258" i="1"/>
  <c r="E259" i="1"/>
  <c r="F259" i="1"/>
  <c r="G259" i="1"/>
  <c r="E260" i="1"/>
  <c r="F260" i="1"/>
  <c r="G260" i="1"/>
  <c r="E261" i="1"/>
  <c r="F261" i="1"/>
  <c r="G261" i="1"/>
  <c r="E262" i="1"/>
  <c r="F262" i="1"/>
  <c r="G262" i="1"/>
  <c r="E263" i="1"/>
  <c r="F263" i="1"/>
  <c r="G263" i="1"/>
  <c r="E264" i="1"/>
  <c r="F264" i="1"/>
  <c r="G264" i="1"/>
  <c r="E265" i="1"/>
  <c r="F265" i="1"/>
  <c r="G265" i="1"/>
  <c r="E266" i="1"/>
  <c r="F266" i="1"/>
  <c r="G266" i="1"/>
  <c r="E267" i="1"/>
  <c r="F267" i="1"/>
  <c r="G267" i="1"/>
  <c r="E268" i="1"/>
  <c r="F268" i="1"/>
  <c r="G268" i="1"/>
  <c r="E269" i="1"/>
  <c r="F269" i="1"/>
  <c r="G269" i="1"/>
  <c r="E270" i="1"/>
  <c r="F270" i="1"/>
  <c r="G270" i="1"/>
  <c r="E271" i="1"/>
  <c r="F271" i="1"/>
  <c r="G271" i="1"/>
  <c r="E272" i="1"/>
  <c r="F272" i="1"/>
  <c r="G272" i="1"/>
  <c r="E273" i="1"/>
  <c r="F273" i="1"/>
  <c r="G273" i="1"/>
  <c r="E274" i="1"/>
  <c r="F274" i="1"/>
  <c r="G274" i="1"/>
  <c r="E275" i="1"/>
  <c r="F275" i="1"/>
  <c r="G275" i="1"/>
  <c r="E276" i="1"/>
  <c r="F276" i="1"/>
  <c r="G276" i="1"/>
  <c r="E277" i="1"/>
  <c r="F277" i="1"/>
  <c r="G277" i="1"/>
  <c r="E278" i="1"/>
  <c r="F278" i="1"/>
  <c r="G278" i="1"/>
  <c r="E279" i="1"/>
  <c r="F279" i="1"/>
  <c r="G279" i="1"/>
  <c r="E280" i="1"/>
  <c r="F280" i="1"/>
  <c r="G280" i="1"/>
  <c r="E281" i="1"/>
  <c r="F281" i="1"/>
  <c r="G281" i="1"/>
  <c r="E282" i="1"/>
  <c r="F282" i="1"/>
  <c r="G282" i="1"/>
  <c r="E283" i="1"/>
  <c r="F283" i="1"/>
  <c r="G283" i="1"/>
  <c r="E284" i="1"/>
  <c r="F284" i="1"/>
  <c r="G284" i="1"/>
  <c r="E285" i="1"/>
  <c r="F285" i="1"/>
  <c r="G285" i="1"/>
  <c r="E286" i="1"/>
  <c r="F286" i="1"/>
  <c r="G286" i="1"/>
  <c r="E287" i="1"/>
  <c r="F287" i="1"/>
  <c r="G287" i="1"/>
  <c r="E288" i="1"/>
  <c r="F288" i="1"/>
  <c r="G288" i="1"/>
  <c r="E289" i="1"/>
  <c r="F289" i="1"/>
  <c r="G289" i="1"/>
  <c r="E290" i="1"/>
  <c r="F290" i="1"/>
  <c r="G290" i="1"/>
  <c r="E291" i="1"/>
  <c r="F291" i="1"/>
  <c r="G291" i="1"/>
  <c r="E292" i="1"/>
  <c r="F292" i="1"/>
  <c r="G292" i="1"/>
  <c r="E293" i="1"/>
  <c r="F293" i="1"/>
  <c r="G293" i="1"/>
  <c r="E294" i="1"/>
  <c r="F294" i="1"/>
  <c r="G294" i="1"/>
  <c r="E295" i="1"/>
  <c r="F295" i="1"/>
  <c r="G295" i="1"/>
  <c r="E296" i="1"/>
  <c r="F296" i="1"/>
  <c r="G296" i="1"/>
  <c r="E297" i="1"/>
  <c r="F297" i="1"/>
  <c r="G297" i="1"/>
  <c r="E298" i="1"/>
  <c r="F298" i="1"/>
  <c r="G298" i="1"/>
  <c r="E299" i="1"/>
  <c r="F299" i="1"/>
  <c r="G299" i="1"/>
  <c r="E300" i="1"/>
  <c r="F300" i="1"/>
  <c r="G300" i="1"/>
  <c r="E301" i="1"/>
  <c r="F301" i="1"/>
  <c r="G301" i="1"/>
  <c r="E302" i="1"/>
  <c r="F302" i="1"/>
  <c r="G302" i="1"/>
  <c r="E303" i="1"/>
  <c r="F303" i="1"/>
  <c r="G303" i="1"/>
  <c r="E304" i="1"/>
  <c r="F304" i="1"/>
  <c r="G304" i="1"/>
  <c r="E305" i="1"/>
  <c r="F305" i="1"/>
  <c r="G305" i="1"/>
  <c r="E306" i="1"/>
  <c r="F306" i="1"/>
  <c r="G306" i="1"/>
  <c r="E307" i="1"/>
  <c r="F307" i="1"/>
  <c r="G307" i="1"/>
  <c r="E308" i="1"/>
  <c r="F308" i="1"/>
  <c r="G308" i="1"/>
  <c r="E309" i="1"/>
  <c r="F309" i="1"/>
  <c r="G309" i="1"/>
  <c r="E310" i="1"/>
  <c r="F310" i="1"/>
  <c r="G310" i="1"/>
  <c r="E311" i="1"/>
  <c r="F311" i="1"/>
  <c r="G311" i="1"/>
  <c r="E312" i="1"/>
  <c r="F312" i="1"/>
  <c r="G312" i="1"/>
  <c r="E313" i="1"/>
  <c r="F313" i="1"/>
  <c r="G313" i="1"/>
  <c r="E314" i="1"/>
  <c r="F314" i="1"/>
  <c r="G314" i="1"/>
  <c r="E315" i="1"/>
  <c r="F315" i="1"/>
  <c r="G315" i="1"/>
  <c r="E316" i="1"/>
  <c r="F316" i="1"/>
  <c r="G316" i="1"/>
  <c r="E317" i="1"/>
  <c r="F317" i="1"/>
  <c r="G317" i="1"/>
  <c r="E318" i="1"/>
  <c r="F318" i="1"/>
  <c r="G318" i="1"/>
  <c r="E319" i="1"/>
  <c r="F319" i="1"/>
  <c r="G319" i="1"/>
  <c r="E320" i="1"/>
  <c r="F320" i="1"/>
  <c r="G320" i="1"/>
  <c r="E321" i="1"/>
  <c r="F321" i="1"/>
  <c r="G321" i="1"/>
  <c r="E322" i="1"/>
  <c r="F322" i="1"/>
  <c r="G322" i="1"/>
  <c r="E323" i="1"/>
  <c r="F323" i="1"/>
  <c r="G323" i="1"/>
  <c r="E324" i="1"/>
  <c r="F324" i="1"/>
  <c r="G324" i="1"/>
  <c r="E325" i="1"/>
  <c r="F325" i="1"/>
  <c r="G325" i="1"/>
  <c r="E326" i="1"/>
  <c r="F326" i="1"/>
  <c r="G326" i="1"/>
  <c r="E327" i="1"/>
  <c r="F327" i="1"/>
  <c r="G327" i="1"/>
  <c r="E328" i="1"/>
  <c r="F328" i="1"/>
  <c r="G328" i="1"/>
  <c r="E329" i="1"/>
  <c r="F329" i="1"/>
  <c r="G329" i="1"/>
  <c r="E330" i="1"/>
  <c r="F330" i="1"/>
  <c r="G330" i="1"/>
  <c r="E331" i="1"/>
  <c r="F331" i="1"/>
  <c r="G331" i="1"/>
  <c r="E332" i="1"/>
  <c r="F332" i="1"/>
  <c r="G332" i="1"/>
  <c r="E333" i="1"/>
  <c r="F333" i="1"/>
  <c r="G333" i="1"/>
  <c r="E334" i="1"/>
  <c r="F334" i="1"/>
  <c r="G334" i="1"/>
  <c r="E335" i="1"/>
  <c r="F335" i="1"/>
  <c r="G335" i="1"/>
  <c r="E336" i="1"/>
  <c r="F336" i="1"/>
  <c r="G336" i="1"/>
  <c r="E337" i="1"/>
  <c r="F337" i="1"/>
  <c r="G337" i="1"/>
  <c r="E338" i="1"/>
  <c r="F338" i="1"/>
  <c r="G338" i="1"/>
  <c r="E339" i="1"/>
  <c r="F339" i="1"/>
  <c r="G339" i="1"/>
  <c r="E340" i="1"/>
  <c r="F340" i="1"/>
  <c r="G340" i="1"/>
  <c r="E341" i="1"/>
  <c r="F341" i="1"/>
  <c r="G341" i="1"/>
  <c r="E342" i="1"/>
  <c r="F342" i="1"/>
  <c r="G342" i="1"/>
  <c r="E343" i="1"/>
  <c r="F343" i="1"/>
  <c r="G343" i="1"/>
  <c r="E344" i="1"/>
  <c r="F344" i="1"/>
  <c r="G344" i="1"/>
  <c r="E345" i="1"/>
  <c r="F345" i="1"/>
  <c r="G345" i="1"/>
  <c r="E346" i="1"/>
  <c r="F346" i="1"/>
  <c r="G346" i="1"/>
  <c r="E347" i="1"/>
  <c r="F347" i="1"/>
  <c r="G347" i="1"/>
  <c r="E348" i="1"/>
  <c r="F348" i="1"/>
  <c r="G348" i="1"/>
  <c r="E349" i="1"/>
  <c r="F349" i="1"/>
  <c r="G349" i="1"/>
  <c r="E350" i="1"/>
  <c r="F350" i="1"/>
  <c r="G350" i="1"/>
  <c r="E351" i="1"/>
  <c r="F351" i="1"/>
  <c r="G351" i="1"/>
  <c r="E352" i="1"/>
  <c r="F352" i="1"/>
  <c r="G352" i="1"/>
  <c r="E353" i="1"/>
  <c r="F353" i="1"/>
  <c r="G353" i="1"/>
  <c r="E354" i="1"/>
  <c r="F354" i="1"/>
  <c r="G354" i="1"/>
  <c r="E355" i="1"/>
  <c r="F355" i="1"/>
  <c r="G355" i="1"/>
  <c r="E356" i="1"/>
  <c r="F356" i="1"/>
  <c r="G356" i="1"/>
  <c r="E357" i="1"/>
  <c r="F357" i="1"/>
  <c r="G357" i="1"/>
  <c r="E358" i="1"/>
  <c r="F358" i="1"/>
  <c r="G358" i="1"/>
  <c r="E359" i="1"/>
  <c r="F359" i="1"/>
  <c r="G359" i="1"/>
  <c r="E360" i="1"/>
  <c r="F360" i="1"/>
  <c r="G360" i="1"/>
  <c r="E361" i="1"/>
  <c r="F361" i="1"/>
  <c r="G361" i="1"/>
  <c r="E362" i="1"/>
  <c r="F362" i="1"/>
  <c r="G362" i="1"/>
  <c r="E363" i="1"/>
  <c r="F363" i="1"/>
  <c r="G363" i="1"/>
  <c r="E364" i="1"/>
  <c r="F364" i="1"/>
  <c r="G364" i="1"/>
  <c r="E365" i="1"/>
  <c r="F365" i="1"/>
  <c r="G365" i="1"/>
  <c r="E366" i="1"/>
  <c r="F366" i="1"/>
  <c r="G366" i="1"/>
  <c r="E367" i="1"/>
  <c r="F367" i="1"/>
  <c r="G367" i="1"/>
  <c r="E368" i="1"/>
  <c r="F368" i="1"/>
  <c r="G368" i="1"/>
  <c r="E369" i="1"/>
  <c r="F369" i="1"/>
  <c r="G369" i="1"/>
  <c r="E370" i="1"/>
  <c r="F370" i="1"/>
  <c r="G370" i="1"/>
  <c r="E371" i="1"/>
  <c r="F371" i="1"/>
  <c r="G371" i="1"/>
  <c r="E372" i="1"/>
  <c r="F372" i="1"/>
  <c r="G372" i="1"/>
  <c r="E373" i="1"/>
  <c r="F373" i="1"/>
  <c r="G373" i="1"/>
  <c r="E374" i="1"/>
  <c r="F374" i="1"/>
  <c r="G374" i="1"/>
  <c r="E375" i="1"/>
  <c r="F375" i="1"/>
  <c r="G375" i="1"/>
  <c r="E376" i="1"/>
  <c r="F376" i="1"/>
  <c r="G376" i="1"/>
  <c r="E377" i="1"/>
  <c r="F377" i="1"/>
  <c r="G377" i="1"/>
  <c r="E378" i="1"/>
  <c r="F378" i="1"/>
  <c r="G378" i="1"/>
  <c r="E379" i="1"/>
  <c r="F379" i="1"/>
  <c r="G379" i="1"/>
  <c r="E380" i="1"/>
  <c r="F380" i="1"/>
  <c r="G380" i="1"/>
  <c r="E381" i="1"/>
  <c r="F381" i="1"/>
  <c r="G381" i="1"/>
  <c r="E382" i="1"/>
  <c r="F382" i="1"/>
  <c r="G382" i="1"/>
  <c r="E383" i="1"/>
  <c r="F383" i="1"/>
  <c r="G383" i="1"/>
  <c r="E384" i="1"/>
  <c r="F384" i="1"/>
  <c r="G384" i="1"/>
  <c r="E385" i="1"/>
  <c r="F385" i="1"/>
  <c r="G385" i="1"/>
  <c r="E386" i="1"/>
  <c r="F386" i="1"/>
  <c r="G386" i="1"/>
  <c r="E387" i="1"/>
  <c r="F387" i="1"/>
  <c r="G387" i="1"/>
  <c r="E388" i="1"/>
  <c r="F388" i="1"/>
  <c r="G388" i="1"/>
  <c r="E389" i="1"/>
  <c r="F389" i="1"/>
  <c r="G389" i="1"/>
  <c r="E390" i="1"/>
  <c r="F390" i="1"/>
  <c r="G390" i="1"/>
  <c r="E391" i="1"/>
  <c r="F391" i="1"/>
  <c r="G391" i="1"/>
  <c r="E392" i="1"/>
  <c r="F392" i="1"/>
  <c r="G392" i="1"/>
  <c r="E393" i="1"/>
  <c r="F393" i="1"/>
  <c r="G393" i="1"/>
  <c r="E394" i="1"/>
  <c r="F394" i="1"/>
  <c r="G394" i="1"/>
  <c r="E395" i="1"/>
  <c r="F395" i="1"/>
  <c r="G395" i="1"/>
  <c r="E396" i="1"/>
  <c r="F396" i="1"/>
  <c r="G396" i="1"/>
  <c r="E397" i="1"/>
  <c r="F397" i="1"/>
  <c r="G397" i="1"/>
  <c r="E398" i="1"/>
  <c r="F398" i="1"/>
  <c r="G398" i="1"/>
  <c r="E399" i="1"/>
  <c r="F399" i="1"/>
  <c r="G399" i="1"/>
  <c r="E400" i="1"/>
  <c r="F400" i="1"/>
  <c r="G400" i="1"/>
  <c r="E401" i="1"/>
  <c r="F401" i="1"/>
  <c r="G401" i="1"/>
  <c r="E402" i="1"/>
  <c r="F402" i="1"/>
  <c r="G402" i="1"/>
  <c r="E403" i="1"/>
  <c r="F403" i="1"/>
  <c r="G403" i="1"/>
  <c r="E404" i="1"/>
  <c r="F404" i="1"/>
  <c r="G404" i="1"/>
  <c r="E405" i="1"/>
  <c r="F405" i="1"/>
  <c r="G405" i="1"/>
  <c r="E406" i="1"/>
  <c r="F406" i="1"/>
  <c r="G406" i="1"/>
  <c r="E407" i="1"/>
  <c r="F407" i="1"/>
  <c r="G407" i="1"/>
  <c r="E408" i="1"/>
  <c r="F408" i="1"/>
  <c r="G408" i="1"/>
  <c r="E409" i="1"/>
  <c r="F409" i="1"/>
  <c r="G409" i="1"/>
  <c r="E410" i="1"/>
  <c r="F410" i="1"/>
  <c r="G410" i="1"/>
  <c r="E411" i="1"/>
  <c r="F411" i="1"/>
  <c r="G411" i="1"/>
  <c r="E412" i="1"/>
  <c r="F412" i="1"/>
  <c r="G412" i="1"/>
  <c r="E413" i="1"/>
  <c r="F413" i="1"/>
  <c r="G413" i="1"/>
  <c r="E414" i="1"/>
  <c r="F414" i="1"/>
  <c r="G414" i="1"/>
  <c r="E415" i="1"/>
  <c r="F415" i="1"/>
  <c r="G415" i="1"/>
  <c r="E245" i="1"/>
  <c r="G245" i="1"/>
  <c r="F245" i="1"/>
  <c r="R232" i="1"/>
  <c r="R233" i="1"/>
  <c r="R234" i="1"/>
  <c r="R235" i="1"/>
  <c r="R236" i="1"/>
  <c r="R237" i="1"/>
  <c r="R238" i="1"/>
  <c r="R239" i="1"/>
  <c r="R231" i="1"/>
  <c r="R101" i="1"/>
  <c r="R222" i="1"/>
  <c r="Q222" i="1"/>
  <c r="P229" i="1"/>
  <c r="P222" i="1"/>
  <c r="N538" i="1" l="1"/>
  <c r="P538" i="1"/>
  <c r="Q538" i="1"/>
  <c r="R538" i="1"/>
  <c r="N539" i="1"/>
  <c r="P539" i="1"/>
  <c r="Q539" i="1"/>
  <c r="R539" i="1"/>
  <c r="N540" i="1"/>
  <c r="P540" i="1"/>
  <c r="Q540" i="1"/>
  <c r="R540" i="1"/>
  <c r="N541" i="1"/>
  <c r="P541" i="1"/>
  <c r="Q541" i="1"/>
  <c r="R541" i="1"/>
  <c r="N542" i="1"/>
  <c r="P542" i="1"/>
  <c r="Q542" i="1"/>
  <c r="R542" i="1"/>
  <c r="N543" i="1"/>
  <c r="P543" i="1"/>
  <c r="Q543" i="1"/>
  <c r="R543" i="1"/>
  <c r="N544" i="1"/>
  <c r="P544" i="1"/>
  <c r="Q544" i="1"/>
  <c r="R544" i="1"/>
  <c r="N545" i="1"/>
  <c r="P545" i="1"/>
  <c r="Q545" i="1"/>
  <c r="R545" i="1"/>
  <c r="N546" i="1"/>
  <c r="P546" i="1"/>
  <c r="Q546" i="1"/>
  <c r="R546" i="1"/>
  <c r="N547" i="1"/>
  <c r="P547" i="1"/>
  <c r="Q547" i="1"/>
  <c r="R547" i="1"/>
  <c r="N548" i="1"/>
  <c r="P548" i="1"/>
  <c r="Q548" i="1"/>
  <c r="R548" i="1"/>
  <c r="N549" i="1"/>
  <c r="P549" i="1"/>
  <c r="Q549" i="1"/>
  <c r="R549" i="1"/>
  <c r="N550" i="1"/>
  <c r="P550" i="1"/>
  <c r="Q550" i="1"/>
  <c r="R550" i="1"/>
  <c r="N551" i="1"/>
  <c r="P551" i="1"/>
  <c r="Q551" i="1"/>
  <c r="R551" i="1"/>
  <c r="N552" i="1"/>
  <c r="P552" i="1"/>
  <c r="Q552" i="1"/>
  <c r="R552" i="1"/>
  <c r="N553" i="1"/>
  <c r="P553" i="1"/>
  <c r="Q553" i="1"/>
  <c r="R553" i="1"/>
  <c r="N554" i="1"/>
  <c r="P554" i="1"/>
  <c r="Q554" i="1"/>
  <c r="R554" i="1"/>
  <c r="N555" i="1"/>
  <c r="P555" i="1"/>
  <c r="Q555" i="1"/>
  <c r="R555" i="1"/>
  <c r="N556" i="1"/>
  <c r="P556" i="1"/>
  <c r="Q556" i="1"/>
  <c r="R556" i="1"/>
  <c r="N557" i="1"/>
  <c r="P557" i="1"/>
  <c r="Q557" i="1"/>
  <c r="R557" i="1"/>
  <c r="N558" i="1"/>
  <c r="P558" i="1"/>
  <c r="Q558" i="1"/>
  <c r="R558" i="1"/>
  <c r="N559" i="1"/>
  <c r="P559" i="1"/>
  <c r="Q559" i="1"/>
  <c r="R559" i="1"/>
  <c r="N560" i="1"/>
  <c r="P560" i="1"/>
  <c r="Q560" i="1"/>
  <c r="R560" i="1"/>
  <c r="N561" i="1"/>
  <c r="P561" i="1"/>
  <c r="Q561" i="1"/>
  <c r="R561" i="1"/>
  <c r="N562" i="1"/>
  <c r="P562" i="1"/>
  <c r="Q562" i="1"/>
  <c r="R562" i="1"/>
  <c r="N563" i="1"/>
  <c r="P563" i="1"/>
  <c r="Q563" i="1"/>
  <c r="R563" i="1"/>
  <c r="N564" i="1"/>
  <c r="P564" i="1"/>
  <c r="Q564" i="1"/>
  <c r="R564" i="1"/>
  <c r="N565" i="1"/>
  <c r="P565" i="1"/>
  <c r="Q565" i="1"/>
  <c r="R565" i="1"/>
  <c r="N566" i="1"/>
  <c r="P566" i="1"/>
  <c r="Q566" i="1"/>
  <c r="R566" i="1"/>
  <c r="N567" i="1"/>
  <c r="P567" i="1"/>
  <c r="Q567" i="1"/>
  <c r="R567" i="1"/>
  <c r="N568" i="1"/>
  <c r="P568" i="1"/>
  <c r="Q568" i="1"/>
  <c r="R568" i="1"/>
  <c r="N569" i="1"/>
  <c r="P569" i="1"/>
  <c r="Q569" i="1"/>
  <c r="R569" i="1"/>
  <c r="N570" i="1"/>
  <c r="P570" i="1"/>
  <c r="Q570" i="1"/>
  <c r="R570" i="1"/>
  <c r="N571" i="1"/>
  <c r="P571" i="1"/>
  <c r="Q571" i="1"/>
  <c r="R571" i="1"/>
  <c r="N572" i="1"/>
  <c r="P572" i="1"/>
  <c r="Q572" i="1"/>
  <c r="R572" i="1"/>
  <c r="N573" i="1"/>
  <c r="P573" i="1"/>
  <c r="Q573" i="1"/>
  <c r="R573" i="1"/>
  <c r="N574" i="1"/>
  <c r="P574" i="1"/>
  <c r="Q574" i="1"/>
  <c r="R574" i="1"/>
  <c r="N575" i="1"/>
  <c r="P575" i="1"/>
  <c r="Q575" i="1"/>
  <c r="R575" i="1"/>
  <c r="N576" i="1"/>
  <c r="P576" i="1"/>
  <c r="Q576" i="1"/>
  <c r="R576" i="1"/>
  <c r="N577" i="1"/>
  <c r="P577" i="1"/>
  <c r="Q577" i="1"/>
  <c r="R577" i="1"/>
  <c r="N578" i="1"/>
  <c r="P578" i="1"/>
  <c r="Q578" i="1"/>
  <c r="R578" i="1"/>
  <c r="N579" i="1"/>
  <c r="P579" i="1"/>
  <c r="Q579" i="1"/>
  <c r="R579" i="1"/>
  <c r="N580" i="1"/>
  <c r="P580" i="1"/>
  <c r="Q580" i="1"/>
  <c r="R580" i="1"/>
  <c r="N581" i="1"/>
  <c r="P581" i="1"/>
  <c r="Q581" i="1"/>
  <c r="R581" i="1"/>
  <c r="N582" i="1"/>
  <c r="P582" i="1"/>
  <c r="Q582" i="1"/>
  <c r="R582" i="1"/>
  <c r="N583" i="1"/>
  <c r="P583" i="1"/>
  <c r="Q583" i="1"/>
  <c r="R583" i="1"/>
  <c r="N584" i="1"/>
  <c r="P584" i="1"/>
  <c r="Q584" i="1"/>
  <c r="R584" i="1"/>
  <c r="N585" i="1"/>
  <c r="P585" i="1"/>
  <c r="Q585" i="1"/>
  <c r="R585" i="1"/>
  <c r="N586" i="1"/>
  <c r="P586" i="1"/>
  <c r="Q586" i="1"/>
  <c r="R586" i="1"/>
  <c r="N587" i="1"/>
  <c r="P587" i="1"/>
  <c r="Q587" i="1"/>
  <c r="R587" i="1"/>
  <c r="N588" i="1"/>
  <c r="P588" i="1"/>
  <c r="Q588" i="1"/>
  <c r="R588" i="1"/>
  <c r="N589" i="1"/>
  <c r="P589" i="1"/>
  <c r="Q589" i="1"/>
  <c r="R589" i="1"/>
  <c r="N590" i="1"/>
  <c r="P590" i="1"/>
  <c r="Q590" i="1"/>
  <c r="R590" i="1"/>
  <c r="N591" i="1"/>
  <c r="P591" i="1"/>
  <c r="Q591" i="1"/>
  <c r="R591" i="1"/>
  <c r="N592" i="1"/>
  <c r="P592" i="1"/>
  <c r="Q592" i="1"/>
  <c r="R592" i="1"/>
  <c r="N593" i="1"/>
  <c r="P593" i="1"/>
  <c r="Q593" i="1"/>
  <c r="R593" i="1"/>
  <c r="N594" i="1"/>
  <c r="P594" i="1"/>
  <c r="Q594" i="1"/>
  <c r="R594" i="1"/>
  <c r="R537" i="1"/>
  <c r="Q537" i="1"/>
  <c r="P537" i="1"/>
  <c r="N537" i="1"/>
  <c r="N526" i="1" l="1"/>
  <c r="N527" i="1"/>
  <c r="N528" i="1"/>
  <c r="N529" i="1"/>
  <c r="N530" i="1"/>
  <c r="N531" i="1"/>
  <c r="N532" i="1"/>
  <c r="N533" i="1"/>
  <c r="N525" i="1"/>
  <c r="N418" i="1" l="1"/>
  <c r="O418" i="1"/>
  <c r="N419" i="1"/>
  <c r="O419" i="1"/>
  <c r="N420" i="1"/>
  <c r="O420" i="1"/>
  <c r="N421" i="1"/>
  <c r="O421" i="1"/>
  <c r="N422" i="1"/>
  <c r="O422" i="1"/>
  <c r="N423" i="1"/>
  <c r="O423" i="1"/>
  <c r="N424" i="1"/>
  <c r="O424" i="1"/>
  <c r="N425" i="1"/>
  <c r="O425" i="1"/>
  <c r="N426" i="1"/>
  <c r="O426" i="1"/>
  <c r="N427" i="1"/>
  <c r="O427" i="1"/>
  <c r="N428" i="1"/>
  <c r="O428" i="1"/>
  <c r="N429" i="1"/>
  <c r="O429" i="1"/>
  <c r="N430" i="1"/>
  <c r="O430" i="1"/>
  <c r="N431" i="1"/>
  <c r="O431" i="1"/>
  <c r="N432" i="1"/>
  <c r="O432" i="1"/>
  <c r="N433" i="1"/>
  <c r="O433" i="1"/>
  <c r="N434" i="1"/>
  <c r="O434" i="1"/>
  <c r="N435" i="1"/>
  <c r="O435" i="1"/>
  <c r="N436" i="1"/>
  <c r="O436" i="1"/>
  <c r="N437" i="1"/>
  <c r="O437" i="1"/>
  <c r="N438" i="1"/>
  <c r="O438" i="1"/>
  <c r="N439" i="1"/>
  <c r="O439" i="1"/>
  <c r="N440" i="1"/>
  <c r="O440" i="1"/>
  <c r="N441" i="1"/>
  <c r="O441" i="1"/>
  <c r="N442" i="1"/>
  <c r="O442" i="1"/>
  <c r="N443" i="1"/>
  <c r="O443" i="1"/>
  <c r="N444" i="1"/>
  <c r="O444" i="1"/>
  <c r="N445" i="1"/>
  <c r="O445" i="1"/>
  <c r="N446" i="1"/>
  <c r="O446" i="1"/>
  <c r="N447" i="1"/>
  <c r="O447" i="1"/>
  <c r="N448" i="1"/>
  <c r="O448" i="1"/>
  <c r="N449" i="1"/>
  <c r="O449" i="1"/>
  <c r="N450" i="1"/>
  <c r="O450" i="1"/>
  <c r="N451" i="1"/>
  <c r="O451" i="1"/>
  <c r="N452" i="1"/>
  <c r="O452" i="1"/>
  <c r="N453" i="1"/>
  <c r="O453" i="1"/>
  <c r="O417" i="1"/>
  <c r="N417" i="1"/>
  <c r="N415" i="1" l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P224" i="1" l="1"/>
  <c r="Q224" i="1"/>
  <c r="R224" i="1"/>
  <c r="P225" i="1"/>
  <c r="Q225" i="1"/>
  <c r="R225" i="1"/>
  <c r="P226" i="1"/>
  <c r="Q226" i="1"/>
  <c r="R226" i="1"/>
  <c r="P227" i="1"/>
  <c r="Q227" i="1"/>
  <c r="R227" i="1"/>
  <c r="P228" i="1"/>
  <c r="Q228" i="1"/>
  <c r="R228" i="1"/>
  <c r="Q229" i="1"/>
  <c r="R229" i="1"/>
  <c r="P231" i="1"/>
  <c r="Q231" i="1"/>
  <c r="P232" i="1"/>
  <c r="Q232" i="1"/>
  <c r="P233" i="1"/>
  <c r="Q233" i="1"/>
  <c r="P234" i="1"/>
  <c r="Q234" i="1"/>
  <c r="P235" i="1"/>
  <c r="Q235" i="1"/>
  <c r="P236" i="1"/>
  <c r="Q236" i="1"/>
  <c r="P237" i="1"/>
  <c r="Q237" i="1"/>
  <c r="P238" i="1"/>
  <c r="Q238" i="1"/>
  <c r="P239" i="1"/>
  <c r="Q239" i="1"/>
  <c r="R223" i="1"/>
  <c r="Q223" i="1"/>
  <c r="P223" i="1"/>
  <c r="Q102" i="1" l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R132" i="1" l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R122" i="1" l="1"/>
  <c r="R123" i="1"/>
  <c r="R124" i="1"/>
  <c r="R125" i="1"/>
  <c r="R126" i="1"/>
  <c r="R127" i="1"/>
  <c r="R128" i="1"/>
  <c r="R129" i="1"/>
  <c r="R130" i="1"/>
  <c r="R131" i="1"/>
  <c r="R113" i="1"/>
  <c r="R114" i="1"/>
  <c r="R115" i="1"/>
  <c r="R116" i="1"/>
  <c r="R117" i="1"/>
  <c r="R102" i="1" l="1"/>
  <c r="R103" i="1"/>
  <c r="R104" i="1"/>
  <c r="R105" i="1"/>
  <c r="R106" i="1"/>
  <c r="R107" i="1"/>
  <c r="R108" i="1"/>
  <c r="R109" i="1"/>
  <c r="R110" i="1"/>
  <c r="R111" i="1"/>
  <c r="R112" i="1"/>
  <c r="R118" i="1"/>
  <c r="R119" i="1"/>
  <c r="R120" i="1"/>
  <c r="R121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01" i="1"/>
</calcChain>
</file>

<file path=xl/sharedStrings.xml><?xml version="1.0" encoding="utf-8"?>
<sst xmlns="http://schemas.openxmlformats.org/spreadsheetml/2006/main" count="4701" uniqueCount="4060">
  <si>
    <t>Nombre de la compañía</t>
  </si>
  <si>
    <t>Mercado donde la compañía se encuentra listada</t>
  </si>
  <si>
    <t>Bolsa</t>
  </si>
  <si>
    <t>Exchange</t>
  </si>
  <si>
    <t>Company Name</t>
  </si>
  <si>
    <t>Name of the market where company is listed</t>
  </si>
  <si>
    <t>Número de transacciones a traves del Libro Electronico de Ordenes</t>
  </si>
  <si>
    <t>Electronic Order Book</t>
  </si>
  <si>
    <t>n.d.</t>
  </si>
  <si>
    <t xml:space="preserve">Renta fija </t>
  </si>
  <si>
    <t>Renta fija</t>
  </si>
  <si>
    <t>Renta fija y variable</t>
  </si>
  <si>
    <t>Mesa de negociación y renta variable</t>
  </si>
  <si>
    <t>Renta variable</t>
  </si>
  <si>
    <t>Mesa de negociación</t>
  </si>
  <si>
    <t>BOLIVIA</t>
  </si>
  <si>
    <t>CHILE</t>
  </si>
  <si>
    <t>INVERSIONES SIEMEL S.A.</t>
  </si>
  <si>
    <t>HORTIFRUT S.A.</t>
  </si>
  <si>
    <t>SOC QUIMICA MINERA DE CHILE S.A. SERIE A</t>
  </si>
  <si>
    <t>EMPRESAS IANSA S.A.</t>
  </si>
  <si>
    <t>FORUS S.A.</t>
  </si>
  <si>
    <t>BESALCO S.A.</t>
  </si>
  <si>
    <t>EMPRESAS CMPC S.A.</t>
  </si>
  <si>
    <t>ENAEX S.A.</t>
  </si>
  <si>
    <t>SANTANA S. A.</t>
  </si>
  <si>
    <t>CEM S.A.</t>
  </si>
  <si>
    <t>CAP S.A.</t>
  </si>
  <si>
    <t>CINTAC S.A.</t>
  </si>
  <si>
    <t>BLUMAR S. A.</t>
  </si>
  <si>
    <t>EMPRESA PESQUERA EPERVA S.A.</t>
  </si>
  <si>
    <t>SOCIEDAD PESQUERA COLOSO S.A.</t>
  </si>
  <si>
    <t>EMPRESAS AQUACHILE S.A.</t>
  </si>
  <si>
    <t>OXIQUIM S.A.</t>
  </si>
  <si>
    <t>BANCO INTERNACIONAL</t>
  </si>
  <si>
    <t>SCOTIABANK CHILE</t>
  </si>
  <si>
    <t>BANCO DE CHILE</t>
  </si>
  <si>
    <t>BOLSA DE COMERCIO DE SANTIAGO</t>
  </si>
  <si>
    <t>EMPRESAS COPEC S.A.</t>
  </si>
  <si>
    <t>HIPERMARC S.A.</t>
  </si>
  <si>
    <t>ZONA FRANCA DE IQUIQUE S.A.</t>
  </si>
  <si>
    <t>RIPLEY CORP S.A.</t>
  </si>
  <si>
    <t>EMPRESAS TRICOT S.A.</t>
  </si>
  <si>
    <t>S.A. DE DEPORTES CLUB DE GOLF SANTIAGO</t>
  </si>
  <si>
    <t>CLUB DE POLO Y EQUITACION SAN CRISTOBAL</t>
  </si>
  <si>
    <t>GRANADILLA COUNTRY CLUB S.A.</t>
  </si>
  <si>
    <t>PAZ CORP S.A.</t>
  </si>
  <si>
    <t>INGEVEC S.A.</t>
  </si>
  <si>
    <t>PARQUE ARAUCO S.A.</t>
  </si>
  <si>
    <t>EMP. CONST. MOLLER Y PEREZ-COTAPOS S.A.</t>
  </si>
  <si>
    <t>SMU S.A.</t>
  </si>
  <si>
    <t>SOC. DE INVERSIONES CAMPOS CHILENOS S.A.</t>
  </si>
  <si>
    <t>A.F.P. HABITAT S.A.</t>
  </si>
  <si>
    <t>AXXION S.A.</t>
  </si>
  <si>
    <t>SOCIEDAD DE INVERSIONES ORO BLANCO S.A.</t>
  </si>
  <si>
    <t>SIPSA S.A.</t>
  </si>
  <si>
    <t>PORTUARIA CABO FROWARD S.A.</t>
  </si>
  <si>
    <t>FORESTAL CONSTR Y COM DEL PACIFICO SUR</t>
  </si>
  <si>
    <t>BETLAN DOS S.A.</t>
  </si>
  <si>
    <t>BLANCO Y NEGRO S.A.</t>
  </si>
  <si>
    <t>INVERSIONES AGUAS METROPOLITANAS S.A.</t>
  </si>
  <si>
    <t>SIGDO KOPPERS S.A.</t>
  </si>
  <si>
    <t>SONDA S.A.</t>
  </si>
  <si>
    <t>AZUL AZUL S.A.</t>
  </si>
  <si>
    <t>ENJOY S.A.</t>
  </si>
  <si>
    <t>EMPRESAS HITES S.A.</t>
  </si>
  <si>
    <t>NIBSA S.A.</t>
  </si>
  <si>
    <t>A.F.P. CUPRUM S.A.</t>
  </si>
  <si>
    <t>INTASA S.A.</t>
  </si>
  <si>
    <t>INMOBILIARIA SAN PATRICIO S.A.</t>
  </si>
  <si>
    <t>SOCIEDAD MATRIZ SAAM S.A.</t>
  </si>
  <si>
    <t>INVERSIONES UNESPA S.A.</t>
  </si>
  <si>
    <t>AES GENER S.A.</t>
  </si>
  <si>
    <t>AGUAS ANDINAS S.A., SERIE A</t>
  </si>
  <si>
    <t>CGE GAS NATURAL S.A.</t>
  </si>
  <si>
    <t>EMP. NACIONAL DE TELECOMUNICACIONES S.A.</t>
  </si>
  <si>
    <t>EMPRESAS GASCO S.A.</t>
  </si>
  <si>
    <t>EMPRESAS LIPIGAS S.A.</t>
  </si>
  <si>
    <t>EMPRESAS CABO DE HORNOS S.A.</t>
  </si>
  <si>
    <t>COLOMBIA</t>
  </si>
  <si>
    <t>COSTA RICA</t>
  </si>
  <si>
    <t>ECUADOR</t>
  </si>
  <si>
    <t>Guayaquil</t>
  </si>
  <si>
    <t>VISTA OIL &amp; GAS, S.A.B. DE C.V.</t>
  </si>
  <si>
    <t>A Fin de año</t>
  </si>
  <si>
    <t>End of the year</t>
  </si>
  <si>
    <t>Tipo de Cambio</t>
  </si>
  <si>
    <t>Exchange Rate</t>
  </si>
  <si>
    <t>A fin de cada período</t>
  </si>
  <si>
    <t>End-of-period figures</t>
  </si>
  <si>
    <r>
      <t xml:space="preserve">Montos operados en acciones                                              </t>
    </r>
    <r>
      <rPr>
        <b/>
        <i/>
        <sz val="8"/>
        <color theme="0"/>
        <rFont val="Arial"/>
        <family val="2"/>
      </rPr>
      <t>Millones de moneda doméstica</t>
    </r>
  </si>
  <si>
    <r>
      <t xml:space="preserve">Capitalización Bursátil </t>
    </r>
    <r>
      <rPr>
        <b/>
        <i/>
        <sz val="8"/>
        <color theme="0"/>
        <rFont val="Arial"/>
        <family val="2"/>
      </rPr>
      <t>Millones de Moneda Doméstica</t>
    </r>
  </si>
  <si>
    <t>Market Capitalization                                            Domestic Currency Millions</t>
  </si>
  <si>
    <t>Total value of share trading                                       Domestic Currency Millions</t>
  </si>
  <si>
    <r>
      <t xml:space="preserve">Capitalización Bursátil </t>
    </r>
    <r>
      <rPr>
        <b/>
        <i/>
        <sz val="8"/>
        <color theme="0"/>
        <rFont val="Arial"/>
        <family val="2"/>
      </rPr>
      <t>Millones de U$S</t>
    </r>
  </si>
  <si>
    <t>Montos operados en acciones                                             Millones de U$S</t>
  </si>
  <si>
    <t>Fecha de Cotización inicial</t>
  </si>
  <si>
    <t>Nombre de la Compañía</t>
  </si>
  <si>
    <t>Mercado</t>
  </si>
  <si>
    <t>Tipo de Compañía</t>
  </si>
  <si>
    <t>Código ISIN</t>
  </si>
  <si>
    <t>Listing Date</t>
  </si>
  <si>
    <t>Market</t>
  </si>
  <si>
    <t>Type of Company</t>
  </si>
  <si>
    <t>ISIN</t>
  </si>
  <si>
    <t>Domestic/Foreign</t>
  </si>
  <si>
    <t>Doméstica/ Extranjera</t>
  </si>
  <si>
    <t>Market Capitalization on 1st trading day                                                               Domestic Currency Millions</t>
  </si>
  <si>
    <r>
      <t xml:space="preserve">Capitalización Bursátil del primer día de cotización                                  </t>
    </r>
    <r>
      <rPr>
        <b/>
        <i/>
        <sz val="8"/>
        <color theme="0"/>
        <rFont val="Arial"/>
        <family val="2"/>
      </rPr>
      <t xml:space="preserve">    Millones de Moneda Doméstica</t>
    </r>
  </si>
  <si>
    <t>Capital obtenido a través de suscripciones de acciones                                                    Millones de Moneda Doméstica</t>
  </si>
  <si>
    <t>México</t>
  </si>
  <si>
    <t>Investment Flows (Newly issued shares)                                           Domestic Currency Millions</t>
  </si>
  <si>
    <r>
      <t xml:space="preserve">Capitalización Bursátil del primer día de cotización                                  </t>
    </r>
    <r>
      <rPr>
        <b/>
        <i/>
        <sz val="8"/>
        <color theme="0"/>
        <rFont val="Arial"/>
        <family val="2"/>
      </rPr>
      <t xml:space="preserve">    Millones de U$S</t>
    </r>
  </si>
  <si>
    <t>Capital obtenido a través de suscripciones de acciones                                                     Millones de U$S</t>
  </si>
  <si>
    <t>Market Capitalization                                           U$S millions</t>
  </si>
  <si>
    <t>Total value of share trading                                       U$S millions</t>
  </si>
  <si>
    <t>Investment Flows (Newly issued shares)                                       U$S millions</t>
  </si>
  <si>
    <t>Market Capitalization on 1st trading day                                                               U$S millions</t>
  </si>
  <si>
    <t>A fin de cada período, en millones de moneda doméstica y en millones de dólares</t>
  </si>
  <si>
    <t xml:space="preserve">End-of-period figures, in millions of domestic currencies and in U$S millions </t>
  </si>
  <si>
    <t>BANCO SANTANDER-CHILE</t>
  </si>
  <si>
    <t>ENEL CHILE S.A.</t>
  </si>
  <si>
    <t>LATAM AIRLINES GROUP S.A.</t>
  </si>
  <si>
    <t>ANTARCHILE S.A.</t>
  </si>
  <si>
    <t>CENCOSUD S.A.</t>
  </si>
  <si>
    <t>ITAU CORPBANCA</t>
  </si>
  <si>
    <t>SOC QUIMICA MINERA DE CHILE S.A. SERIE B</t>
  </si>
  <si>
    <t>PLAZA S.A.</t>
  </si>
  <si>
    <t>EMBOTELLADORA ANDINA S.A. SERIE B</t>
  </si>
  <si>
    <t>BICECORP S.A.</t>
  </si>
  <si>
    <t>MOLIBDENOS Y METALES S.A.</t>
  </si>
  <si>
    <t>GRUPO SECURITY S.A.</t>
  </si>
  <si>
    <t>EMBOTELLADORA ANDINA S.A. SERIE A</t>
  </si>
  <si>
    <t>A.F.P. CAPITAL S.A.</t>
  </si>
  <si>
    <t>A.F.P. PROVIDA S.A.</t>
  </si>
  <si>
    <t>SOCIEDAD PUNTA DEL COBRE S.A.</t>
  </si>
  <si>
    <t>ALMENDRAL S.A.</t>
  </si>
  <si>
    <t>MULTIEXPORT FOODS S.A.</t>
  </si>
  <si>
    <t>BANVIDA S.A.</t>
  </si>
  <si>
    <t>SOCOVESA S.A.</t>
  </si>
  <si>
    <t>NORTE GRANDE S.A.</t>
  </si>
  <si>
    <t>COCA-COLA EMBONOR S.A. SERIE "B"</t>
  </si>
  <si>
    <t>SALFACORP S.A.</t>
  </si>
  <si>
    <t>CAROZZI S.A.</t>
  </si>
  <si>
    <t>SALMONES CAMANCHACA S.A.</t>
  </si>
  <si>
    <t>WATTS S.A.</t>
  </si>
  <si>
    <t>INVERCAP S.A.</t>
  </si>
  <si>
    <t>ESSBIO S.A., SERIE C</t>
  </si>
  <si>
    <t>COCA-COLA EMBONOR S.A. SERIE "A"</t>
  </si>
  <si>
    <t>MASISA S.A.</t>
  </si>
  <si>
    <t>CEMENTOS BIO-BIO S.A.</t>
  </si>
  <si>
    <t>VINA SAN PEDRO TARAPACA S.A.</t>
  </si>
  <si>
    <t>PUERTO VENTANAS S.A.</t>
  </si>
  <si>
    <t>NITRATOS DE CHILE S.A.</t>
  </si>
  <si>
    <t>CEMENTO POLPAICO S.A.</t>
  </si>
  <si>
    <t>GRUPO EMPRESAS NAVIERAS S.A.</t>
  </si>
  <si>
    <t>INVEXANS S.A.</t>
  </si>
  <si>
    <t>EMPRESAS LA POLAR S.A.</t>
  </si>
  <si>
    <t>NAVARINO S. A.</t>
  </si>
  <si>
    <t>DUNCAN FOX S.A.</t>
  </si>
  <si>
    <t>QUEMCHI S. A.</t>
  </si>
  <si>
    <t>SOQUIMICH COMERCIAL S.A.</t>
  </si>
  <si>
    <t>A.F.P. PLANVITAL S.A.</t>
  </si>
  <si>
    <t>CHILENA CONSOLIDADA SEGUROS GRALES S.A.</t>
  </si>
  <si>
    <t>INVERSIONES TRICAHUE S.A.</t>
  </si>
  <si>
    <t>FERIA DE OSORNO S.A.</t>
  </si>
  <si>
    <t>INMOBILIARIA SIXTERRA S.A.</t>
  </si>
  <si>
    <t>CRUZADOS S.A.D.P.</t>
  </si>
  <si>
    <t>S.A. INMOBILIARIA SPORT FRANCAIS</t>
  </si>
  <si>
    <t>QUILICURA S.A.</t>
  </si>
  <si>
    <t>MARBELLA COUNTRY CLUB S.A.</t>
  </si>
  <si>
    <t>INVERSIONES COVADONGA SA</t>
  </si>
  <si>
    <t>INVERNOVA S.A.</t>
  </si>
  <si>
    <t>SCHWAGER ENERGY S.A.</t>
  </si>
  <si>
    <t>INFODEMA S.A.</t>
  </si>
  <si>
    <t>REBRISA S.A., SERIE A</t>
  </si>
  <si>
    <t>PRINCE OF WALES COUNTRY CLUB S.A SERIE A</t>
  </si>
  <si>
    <t>REBRISA S.A., SERIE B</t>
  </si>
  <si>
    <t>ESVAL S.A., SERIE C</t>
  </si>
  <si>
    <t>BRASIL</t>
  </si>
  <si>
    <t>Alicosta BK Holding S.A.</t>
  </si>
  <si>
    <t>Artes Gráficas Senefelder S.A.</t>
  </si>
  <si>
    <t>Banco Amazonas S.A.</t>
  </si>
  <si>
    <t>Banco Bolivariano S.A.</t>
  </si>
  <si>
    <t>Banco de Guayaquil S.A.</t>
  </si>
  <si>
    <t>Banco Pichincha C.A.</t>
  </si>
  <si>
    <t>Banco Solidario S.A.</t>
  </si>
  <si>
    <t>Bolsa de Valores de Guayaquil S.A.</t>
  </si>
  <si>
    <t>Bolsa de Valores de Quito S.A.</t>
  </si>
  <si>
    <t>Brikapital S.A.</t>
  </si>
  <si>
    <t xml:space="preserve">Cepsa S.A. </t>
  </si>
  <si>
    <t>Cervecería Nacional CN S.A.(ordinarias)</t>
  </si>
  <si>
    <t>Cervecería Nacional CN S.A.(preferidas)</t>
  </si>
  <si>
    <t>Compañía de Economía Mixta Hotelera y Turística Ambato</t>
  </si>
  <si>
    <t>Conjunto Clinico Nacional Conclina (Clase preferida Serie A)</t>
  </si>
  <si>
    <t>Conjunto Clinico Nacional Conclina (Clase preferida Serie B)</t>
  </si>
  <si>
    <t>Conjunto Clinico Nacional Conclina (Clases ordinarias)</t>
  </si>
  <si>
    <t>Constructora Importadora Alvarez CIALCO</t>
  </si>
  <si>
    <t>Corporación de Desarrollo de Mercado Secundario de Hipotecas CTH S.A</t>
  </si>
  <si>
    <t>Corporación Favorita S.A.</t>
  </si>
  <si>
    <t>Corporación MultiBG</t>
  </si>
  <si>
    <t>Cristalería del Ecuador S.A. Cridesa</t>
  </si>
  <si>
    <t>Dolmen S.A.</t>
  </si>
  <si>
    <t>Energy&amp;Palma</t>
  </si>
  <si>
    <t>Holding Tonicorp</t>
  </si>
  <si>
    <t>Hotel Colón Internacional C.A.</t>
  </si>
  <si>
    <t>Industrias Ales C.A.</t>
  </si>
  <si>
    <t>Ingenio Azucarero del Norte Compañía de Economía Mixta</t>
  </si>
  <si>
    <t>Inversancarlos S.A.</t>
  </si>
  <si>
    <t>Meriza S.A</t>
  </si>
  <si>
    <t>Natluk S.A.</t>
  </si>
  <si>
    <t>Produbanco S.A.</t>
  </si>
  <si>
    <t>Retratorec</t>
  </si>
  <si>
    <t>Sociedad Agrícola e Industrial San Carlos S.A.</t>
  </si>
  <si>
    <t>Surpapelcorp S.A.</t>
  </si>
  <si>
    <t>ARCA CONTINENTAL, S.A.B. DE C.V.</t>
  </si>
  <si>
    <t>ACCEL, S.A.B. DE C.V.</t>
  </si>
  <si>
    <t>CORPORACION ACTINVER, S.A.B. DE C.V.</t>
  </si>
  <si>
    <t>AGRO INDUSTRIAL EXPORTADORA, S.A. DE C.V.</t>
  </si>
  <si>
    <t>GRUPO ROTOPLAS, S.A.B. DE C.V.</t>
  </si>
  <si>
    <t>ALTOS HORNOS DE MEXICO, S.A. DE C.V.</t>
  </si>
  <si>
    <t>ALEATICA, S.A.B. DE C.V.</t>
  </si>
  <si>
    <t>ALFA, S.A.B. DE C.V.</t>
  </si>
  <si>
    <t>ALPEK, S.A.B. DE C.V.</t>
  </si>
  <si>
    <t>ALSEA, S.A.B. DE C.V.</t>
  </si>
  <si>
    <t>AMERICA MOVIL, S.A.B. DE C.V.</t>
  </si>
  <si>
    <t>CONSORCIO ARA, S.A.B. DE C.V.</t>
  </si>
  <si>
    <t>CONSORCIO ARISTOS, S.A.B. DE C.V.</t>
  </si>
  <si>
    <t>GRUPO AEROPORTUARIO DEL SURESTE, S.A.B. DE C.V.</t>
  </si>
  <si>
    <t>AXTEL, S.A.B. DE C.V.</t>
  </si>
  <si>
    <t>TV AZTECA, S.A.B. DE C.V.</t>
  </si>
  <si>
    <t>INDUSTRIAS BACHOCO, S.A.B. DE C.V.</t>
  </si>
  <si>
    <t>GRUPO BAFAR, S.A.B. DE C.V.</t>
  </si>
  <si>
    <t>FARMACIAS BENAVIDES, S.A.B. DE C.V.</t>
  </si>
  <si>
    <t>GRUPO BIMBO, S.A.B. DE C.V.</t>
  </si>
  <si>
    <t>BOLSA MEXICANA DE VALORES, S.A.B. DE C.V.</t>
  </si>
  <si>
    <t>EMPRESAS CABLEVISION, S.A. DE C.V.</t>
  </si>
  <si>
    <t>CORPOVAEL S.A.B. DE C.V.</t>
  </si>
  <si>
    <t>CEMEX, S.A.B. DE C.V.</t>
  </si>
  <si>
    <t>INTERNACIONAL DE CERAMICA, S.A.B. DE C.V.</t>
  </si>
  <si>
    <t>GRUPO COMERCIAL CHEDRAUI, S.A.B. DE C.V.</t>
  </si>
  <si>
    <t>GRUPE, S.A.B. DE C.V.</t>
  </si>
  <si>
    <t>CORPORACION INTERAMERICANA DE ENTRETENIMIENTO, S.A.B. DE C.V.</t>
  </si>
  <si>
    <t>CORPORACION MOCTEZUMA, S.A.B. DE C.V.</t>
  </si>
  <si>
    <t>CMR, S.A.B. DE C.V.</t>
  </si>
  <si>
    <t>G COLLADO, S.A.B. DE C.V.</t>
  </si>
  <si>
    <t>CONVERTIDORA INDUSTRIAL, S.A.B. DE C.V.</t>
  </si>
  <si>
    <t>CREDITO REAL, S.A.B. DE C.V., SOFOM, E.R.</t>
  </si>
  <si>
    <t>BECLE, S.A.B. DE C.V.</t>
  </si>
  <si>
    <t>CYDSA, S.A.B. DE C.V.</t>
  </si>
  <si>
    <t>DINE, S.A.B. DE C.V.</t>
  </si>
  <si>
    <t>EDOARDOS MARTIN, S.A.B. DE C.V.</t>
  </si>
  <si>
    <t>GRUPO ELEKTRA, S.A.B. DE C.V.</t>
  </si>
  <si>
    <t>ELEMENTIA, S.A.B. DE C.V.</t>
  </si>
  <si>
    <t>CASA DE BOLSA FINAMEX, S.A.B. DE C.V.</t>
  </si>
  <si>
    <t>FINANCIERA INDEPENDENCIA, S.A.B. DE C.V. SOFOM, E.N.R.</t>
  </si>
  <si>
    <t>CORPORATIVO FRAGUA, S.A.B. DE C.V.</t>
  </si>
  <si>
    <t>GRUPO AEROPORTUARIO DEL PACIFICO, S.A.B. DE C.V.</t>
  </si>
  <si>
    <t>CORPORATIVO GBM, S.A.B. DE C. V.</t>
  </si>
  <si>
    <t>GRUPO CARSO, S.A.B. DE C.V.</t>
  </si>
  <si>
    <t>GRUPO CEMENTOS DE CHIHUAHUA, S.A.B. DE C.V.</t>
  </si>
  <si>
    <t>GENERAL DE SEGUROS, S.A.B.</t>
  </si>
  <si>
    <t>GENTERA, S.A.B. DE C.V.</t>
  </si>
  <si>
    <t>CORPORACION GEO, S.A.B. DE C.V.</t>
  </si>
  <si>
    <t>GRUPO FAMSA, S.A.B. DE C.V.</t>
  </si>
  <si>
    <t>GRUPO FINANCIERO INBURSA, S.A.B. DE C.V.</t>
  </si>
  <si>
    <t>GRUPO FINANCIERO MULTIVA S.A.B. DE C.V.</t>
  </si>
  <si>
    <t>GRUPO FINANCIERO BANORTE, S.A.B DE C.V.</t>
  </si>
  <si>
    <t>GRUPO GICSA, S.A.B. DE C.V.</t>
  </si>
  <si>
    <t>GRUPO GIGANTE, S.A.B. DE C.V.</t>
  </si>
  <si>
    <t>GRUPO INDUSTRIAL SALTILLO, S.A.B. DE C.V.</t>
  </si>
  <si>
    <t>GRUPO MEXICANO DE DESARROLLO, S.A.B.</t>
  </si>
  <si>
    <t>GRUPO MEXICO, S.A.B. DE C.V.</t>
  </si>
  <si>
    <t>GRUPO NACIONAL PROVINCIAL, S.A.B.</t>
  </si>
  <si>
    <t>GRUPO COMERCIAL GOMO, S.A. DE C.V.</t>
  </si>
  <si>
    <t>GRUPO PALACIO DE HIERRO, S.A.B. DE C.V.</t>
  </si>
  <si>
    <t>GRUPO PROFUTURO, S.A.B. DE C.V.</t>
  </si>
  <si>
    <t>GRUMA, S.A.B. DE C.V.</t>
  </si>
  <si>
    <t>GRUPO SANBORNS, S.A.B. DE C.V.</t>
  </si>
  <si>
    <t>HOTELES CITY EXPRESS, S.A.B. DE C.V.</t>
  </si>
  <si>
    <t>GRUPO HERDEZ, S.A.B. DE C.V.</t>
  </si>
  <si>
    <t>HIMEXSA, S.A.B. DE C.V.</t>
  </si>
  <si>
    <t>DESARROLLADORA HOMEX, S.A.B. DE C.V.</t>
  </si>
  <si>
    <t>GRUPO HOTELERO SANTA FE, S.A.B. DE C.V.</t>
  </si>
  <si>
    <t>INDUSTRIA AUTOMOTRIZ, S.A. DE C.V.</t>
  </si>
  <si>
    <t>EMPRESAS ICA, S.A.B. DE C.V.</t>
  </si>
  <si>
    <t>INDUSTRIAS CH, S.A.B. DE C.V.</t>
  </si>
  <si>
    <t>IMPULSORA DEL DESARROLLO Y EL EMPLEO EN AMERICA LATINA, S.A.B. DE C.V.</t>
  </si>
  <si>
    <t>INFRAESTRUCTURA ENERGETICA NOVA, S.A.B. DE C.V.</t>
  </si>
  <si>
    <t>INGEAL, S.A.B. DE C.V.</t>
  </si>
  <si>
    <t>INVEX CONTROLADORA, S.A.B. DE C.V.</t>
  </si>
  <si>
    <t>SERVICIOS CORPORATIVOS JAVER, S.A.B. DE C.V.</t>
  </si>
  <si>
    <t>KIMBERLY - CLARK DE MEXICO S.A.B. DE C.V.</t>
  </si>
  <si>
    <t>COCA-COLA FEMSA, S.A.B. DE C.V.</t>
  </si>
  <si>
    <t>GRUPO KUO, S.A.B. DE C.V.</t>
  </si>
  <si>
    <t>GENOMMA LAB INTERNACIONAL, S.A.B. DE C.V.</t>
  </si>
  <si>
    <t>LA COMER S.A.B. DE C.V.</t>
  </si>
  <si>
    <t>GRUPO LALA, S.A.B. DE C.V.</t>
  </si>
  <si>
    <t>GRUPO LAMOSA, S.A.B. DE C.V.</t>
  </si>
  <si>
    <t>LA LATINOAMERICANA SEGUROS, S.A.</t>
  </si>
  <si>
    <t>EL PUERTO DE LIVERPOOL, S.A.B. DE C.V.</t>
  </si>
  <si>
    <t>MAXCOM TELECOMUNICACIONES, S.A.B. DE C.V.</t>
  </si>
  <si>
    <t>MEDICA SUR, S.A.B. DE C.V.</t>
  </si>
  <si>
    <t>MEGACABLE HOLDINGS, S.A.B. DE C.V.</t>
  </si>
  <si>
    <t>MINERA FRISCO, S.A.B. DE C.V.</t>
  </si>
  <si>
    <t>GRUPO MINSA, S.A.B. DE C.V.</t>
  </si>
  <si>
    <t>MONEX, S.A.B. DE C.V.</t>
  </si>
  <si>
    <t>NEMAK, S.A.B. DE C.V.</t>
  </si>
  <si>
    <t>GRUPO AEROPORTUARIO DEL CENTRO NORTE, S.A.B. DE C.V.</t>
  </si>
  <si>
    <t>BIO PAPPEL, S.A.B. DE C.V.</t>
  </si>
  <si>
    <t>PROMOTORA AMBIENTAL, S.A.B. DE C.V.</t>
  </si>
  <si>
    <t>INDUSTRIAS PEÑOLES, S. A.B. DE C. V.</t>
  </si>
  <si>
    <t>PROMOTORA Y OPERADORA DE INFRAESTRUCTURA, S.A.B. DE C.V.</t>
  </si>
  <si>
    <t>PLANIGRUPO LATAM, S.A.B. DE C.V.</t>
  </si>
  <si>
    <t>GRUPO POCHTECA, S.A.B. DE C.V.</t>
  </si>
  <si>
    <t>GRUPO POSADAS, S.A.B. DE C.V.</t>
  </si>
  <si>
    <t>PROCORP, S.A.B. DE C.V.</t>
  </si>
  <si>
    <t>PEÑA VERDE S.A.B.</t>
  </si>
  <si>
    <t>Q.B. INDUSTRIAS, S.A. DE C.V.</t>
  </si>
  <si>
    <t>GRUPO QUMMA, S.A. DE C.V.</t>
  </si>
  <si>
    <t>REGIONAL, S.A.B. DE C.V.</t>
  </si>
  <si>
    <t>GRUPO RADIO CENTRO, S.A.B. DE C.V.</t>
  </si>
  <si>
    <t>RLH PROPERTIES, S.A.B. DE C.V.</t>
  </si>
  <si>
    <t>SARE HOLDING, S.A.B. DE C.V.</t>
  </si>
  <si>
    <t>SAVIA, S.A. DE C.V.</t>
  </si>
  <si>
    <t>GRUPO SIMEC, S.A.B. DE C.V.</t>
  </si>
  <si>
    <t>TELESITES, S.A.B. DE C.V.</t>
  </si>
  <si>
    <t>ORGANIZACION SORIANA, S.A.B. DE C.V.</t>
  </si>
  <si>
    <t>GRUPO SPORTS WORLD, S.A.B. DE C.V.</t>
  </si>
  <si>
    <t>PROTEAK UNO, S.A.B. DE C.V.</t>
  </si>
  <si>
    <t>TEKCHEM, S.A.B. DE C.V.</t>
  </si>
  <si>
    <t>GRUPO TELEVISA, S.A.B.</t>
  </si>
  <si>
    <t>GRUPO TMM, S.A.</t>
  </si>
  <si>
    <t>URBI DESARROLLOS URBANOS, S.A.B. DE C.V.</t>
  </si>
  <si>
    <t>VALUE GRUPO FINANCIERO, S.A.B. DE C.V.</t>
  </si>
  <si>
    <t>GRUPO VASCONIA S.A.B.</t>
  </si>
  <si>
    <t>VINTE VIVIENDAS INTEGRALES, S.A.B. DE C.V.</t>
  </si>
  <si>
    <t>VITRO, S.A.B. DE C.V.</t>
  </si>
  <si>
    <t>WAL - MART DE MEXICO, S.A.B. DE C.V.</t>
  </si>
  <si>
    <t>Paraguay</t>
  </si>
  <si>
    <t>NEGOFIN S.A.E.C.A.</t>
  </si>
  <si>
    <t>FINANCIERA EL COMERCIO S.A.E.C.A.</t>
  </si>
  <si>
    <t>AUTOMOTORES Y MAQUINARIA S.A.E.C.A.</t>
  </si>
  <si>
    <t>IZAGUIRRE BARRAIL INVERSORA S.A.E.C.A.</t>
  </si>
  <si>
    <t>SUPERSPUMA DEL PARAGUAY S.A.E.C.A.</t>
  </si>
  <si>
    <t>INDUSTRIAS PET S.A.E.C.A. (INPET S.A.E.C.A.)</t>
  </si>
  <si>
    <t>LCR S.A.E.C.A.</t>
  </si>
  <si>
    <t>GAS CORONA S.A.E.C.A.</t>
  </si>
  <si>
    <t>FINANCIERA PARAGUAYO JAPONESA S.A.E.C.A.</t>
  </si>
  <si>
    <t>SOLAR AHORRO Y FINANZAS S.A.E.C.A.</t>
  </si>
  <si>
    <t>TU FINANCIERA S.A.E.C.A.</t>
  </si>
  <si>
    <t>CREDICENTRO S.A.E.C.A.</t>
  </si>
  <si>
    <t>BEPSA DEL PARAGUAY S.A.E.C.A.</t>
  </si>
  <si>
    <t>ROSANTI S.A.E.C.A.</t>
  </si>
  <si>
    <t>CEFISA S.A.E.C.A.</t>
  </si>
  <si>
    <t>RECORD ELECTRIC S.A.E.C.A.</t>
  </si>
  <si>
    <t>DATA SYSTEMS S.A.E.C.A.</t>
  </si>
  <si>
    <t>TAPE RUVICHA S.A.E.C.A.</t>
  </si>
  <si>
    <t>CONDOR DE SERVICIOS S.A.E.C.A.</t>
  </si>
  <si>
    <t>COLONIZADORA SAN AGUSTIN S.A.E.C.A.</t>
  </si>
  <si>
    <t>INNOVARE S.A.E.C.A.</t>
  </si>
  <si>
    <t>COMFAR  S.A.E.C.A.</t>
  </si>
  <si>
    <t>PROMOTORA PARAGUAYA DE FINANCIAMIENTO S.A.E.C.A. (PROPAFISA E.C.A.)</t>
  </si>
  <si>
    <t>PASFIN S.A.E.C.A.</t>
  </si>
  <si>
    <t>NORTE CAMBIOS S.A.E.C.A.</t>
  </si>
  <si>
    <t>CEREGRAL  S.A.E.C.A.</t>
  </si>
  <si>
    <t>HARDY S.A.E.C.A.</t>
  </si>
  <si>
    <t>INVERFÍN INVERSORA COMERCIAL S.A.E.C.A.</t>
  </si>
  <si>
    <t>FINEXPAR S.A.E.C.A.</t>
  </si>
  <si>
    <t>ALAMBRA S.A.</t>
  </si>
  <si>
    <t>ALEMÁN PARAGUAYO CANADIENSE S.A. (ALPACASA)</t>
  </si>
  <si>
    <t>ATLANTIC S.A.E.</t>
  </si>
  <si>
    <t>BANCO BASA S.A.</t>
  </si>
  <si>
    <t>BANCO BILBAO VIZCAYA ARGENTARIA PARAGUAY S.A.</t>
  </si>
  <si>
    <t>BANCOP S.A.</t>
  </si>
  <si>
    <t>BIEDERMANN PUBLICIDAD S.A.</t>
  </si>
  <si>
    <t>BLUE DESIGN S.A.</t>
  </si>
  <si>
    <t>CASA RURAL S.A</t>
  </si>
  <si>
    <t>CHACOMER S.A.E.</t>
  </si>
  <si>
    <t>CHEMTEC PARAGUAY S.A.E.</t>
  </si>
  <si>
    <t>CODIPSA</t>
  </si>
  <si>
    <t>COMPAÑÍA GENERAL DE  SERVICIOS S.A.</t>
  </si>
  <si>
    <t>DP INTERNACIONAL S.A.E.</t>
  </si>
  <si>
    <t>ELECTROBAN S.A.</t>
  </si>
  <si>
    <t>EMSA INMOBILIARIA S.A.</t>
  </si>
  <si>
    <t>FRIGORIFICO CONCEPCION S.A.</t>
  </si>
  <si>
    <t>FRIGORIFICO SAN PEDRO S.A.E.</t>
  </si>
  <si>
    <t>IMPORT CENTER S.A.</t>
  </si>
  <si>
    <t>KUROSU &amp; CÍA. S.A.</t>
  </si>
  <si>
    <t>MERCOTEC S.A.E.</t>
  </si>
  <si>
    <t>METALURGICA FERNANDEZ S.A.E.</t>
  </si>
  <si>
    <t>PROYEC S.A.</t>
  </si>
  <si>
    <t>RECTORA S.A.E.</t>
  </si>
  <si>
    <t>RIEDER &amp; CÍA. S.A.C.I.</t>
  </si>
  <si>
    <t>SALLUSTRO S.A.</t>
  </si>
  <si>
    <t>SALUM &amp; WENZ  S.A.</t>
  </si>
  <si>
    <t>SANITARIOS MATERSAN S.A.</t>
  </si>
  <si>
    <t>TAPE PORA S.A.E.</t>
  </si>
  <si>
    <t>TRACTO AGRO VIAL S.A.</t>
  </si>
  <si>
    <t>TRACTOPAR S.A.E.</t>
  </si>
  <si>
    <t>IMAG S.R.L.</t>
  </si>
  <si>
    <t>PENNER AUTOMOTORES S.R.L.</t>
  </si>
  <si>
    <t>BANCO ATLAS S.A.</t>
  </si>
  <si>
    <t>BANCO ITAÚ PARAGUAY S.A.</t>
  </si>
  <si>
    <t>BANCO NACIONAL DE FOMENTO (Público)</t>
  </si>
  <si>
    <t>Doméstica</t>
  </si>
  <si>
    <t>Domestic</t>
  </si>
  <si>
    <t>Bisa S.A. Agencia de Bolsa</t>
  </si>
  <si>
    <t xml:space="preserve">Credibolsa S.A. Agencia de Bolsa </t>
  </si>
  <si>
    <t>BNB Valores S.A. Agencia de Bolsa</t>
  </si>
  <si>
    <t>Santa Cruz Securities Agencia de Bolsa S.A.</t>
  </si>
  <si>
    <t>Bodegas y Viñedos de La Concepción S.A.</t>
  </si>
  <si>
    <t>Sociedad Agroindustrial Nutrioil S.A.</t>
  </si>
  <si>
    <t>Procesadora de Oleaginosas PROLEGA S.A.</t>
  </si>
  <si>
    <t>Granja Avícola Integral Sofía Ltda.</t>
  </si>
  <si>
    <t>Banco Económico S.A.</t>
  </si>
  <si>
    <t>Banco Ganadero S.A.</t>
  </si>
  <si>
    <t>Banco Bisa S.A.</t>
  </si>
  <si>
    <t>Banco Mercantil Santa Cruz S.A.</t>
  </si>
  <si>
    <t>Banco Nacional de Bolivia S.A.</t>
  </si>
  <si>
    <t>Banco Solidario S.A - BancoSol S.A.</t>
  </si>
  <si>
    <t>Banco de Crédito de Bolivia S.A.</t>
  </si>
  <si>
    <t>Banco Unión S.A.</t>
  </si>
  <si>
    <t>Banco PyME de la Comunidad S.A.</t>
  </si>
  <si>
    <t>Banco PyME Ecofuturo S.A.</t>
  </si>
  <si>
    <t>Banco Fortaleza S.A.</t>
  </si>
  <si>
    <t>Banco para el Fomento a Iniciativas Económicas S.A.</t>
  </si>
  <si>
    <t>Banco Prodem S.A.</t>
  </si>
  <si>
    <t>Banco Fassil S.A.</t>
  </si>
  <si>
    <t>Banco de Desarrollo Productivo Sociedad Anónima Mixta (BDP S.A.M.)</t>
  </si>
  <si>
    <t>CAMSA INDUSTRIA Y COMERCIO S.A.</t>
  </si>
  <si>
    <t>JALASOFT S.R.L.</t>
  </si>
  <si>
    <t>NIBOL LTDA.</t>
  </si>
  <si>
    <t>Ovando S.A.</t>
  </si>
  <si>
    <t>Compañía Americana de Construcciones S.A.</t>
  </si>
  <si>
    <t>Cooperativa de Ahorro y Crédito Abierta "Jesús Nazareno" R.L.</t>
  </si>
  <si>
    <t>Compañía Boliviana de Energía Eléctrica S.A. - Bolivian Power Company Limited - Sucursal Bolivia</t>
  </si>
  <si>
    <t>Empresa Eléctrica ENDE CORANI S.A.</t>
  </si>
  <si>
    <t>DISTRIBUIDORA DE ELECTRICIDAD ENDE DEORURO S.A.</t>
  </si>
  <si>
    <t>Empresa de Luz y Fuerza Eléctrica Cochabamba S.A.</t>
  </si>
  <si>
    <t>Distribuidora de Electricidad La Paz  S.A. DELAPAZ</t>
  </si>
  <si>
    <t>Empresa Eléctrica Ende Guaracachi S.A.</t>
  </si>
  <si>
    <t>Gas &amp; Electricidad S.A.</t>
  </si>
  <si>
    <t>ENDE Transmisión S.A.</t>
  </si>
  <si>
    <t>ENDE Valle Hermoso S.A.</t>
  </si>
  <si>
    <t>Agroperativo Fondo de Inversión Cerrado</t>
  </si>
  <si>
    <t>Credifondo Garantiza - Fondo de Inversión Cerrado</t>
  </si>
  <si>
    <t>Crecimiento Fondo de Inversión Cerrado</t>
  </si>
  <si>
    <t>DIVERSO IMPORT EXPORT FONDO DE INVERSIÓN CERRADO</t>
  </si>
  <si>
    <t>MSC EXPANSIÓN FONDO DE INVERSIÓN CERRADO</t>
  </si>
  <si>
    <t>Acelerador de Empresas Fondo de Inversión Cerrado</t>
  </si>
  <si>
    <t>FIBRA Fondo de Inversión Cerrado</t>
  </si>
  <si>
    <t>PYME II Fondo de Inversión Cerrado</t>
  </si>
  <si>
    <t>PYME Progreso Fondo de Inversión Cerrado</t>
  </si>
  <si>
    <t>GLOBAL Fondo de Inversión Cerrado</t>
  </si>
  <si>
    <t>INCLUSION EMPRESARIAL FONDO DE INVERSION CERRADO</t>
  </si>
  <si>
    <t>INTERFIN FONDO DE INVERSIÓN CERRADO</t>
  </si>
  <si>
    <t>K12 Fondo de Inversion Cerrado</t>
  </si>
  <si>
    <t>CAP Fondo de Inversión Cerrado "CAP FIC"</t>
  </si>
  <si>
    <t>MSC Productivo Fondo de Inversión Cerrado</t>
  </si>
  <si>
    <t>Proquinua Unión Fondo de Inversión Cerrado</t>
  </si>
  <si>
    <t>Renta Activa Emergente Fondo de Inversión Cerrado</t>
  </si>
  <si>
    <t>Renta Activa PYME Fondo de Inversión Cerrado de Capital Privado</t>
  </si>
  <si>
    <t>Renta Activa Puente Fondo de Inversión Cerrado de Capital Privado</t>
  </si>
  <si>
    <t>Sembrar Alimentario Fondo de Inversión Cerrado</t>
  </si>
  <si>
    <t>SEMBRAR EXPORTADOR FONDO DE INVERSIÓN CERRADO</t>
  </si>
  <si>
    <t>Sembrar Micro Capital Fondo de Inversión Cerrado</t>
  </si>
  <si>
    <t>Sembrar Productivo Fondo de Inversión Cerrado</t>
  </si>
  <si>
    <t>Tesoro General de la Nación</t>
  </si>
  <si>
    <t>Ingenio Sucroalcoholero Aguai S.A.</t>
  </si>
  <si>
    <t>Droguería Inti S.A.</t>
  </si>
  <si>
    <t>Fábrica Nacional de Cemento S.A.</t>
  </si>
  <si>
    <t>Industrias de Aceite S.A.</t>
  </si>
  <si>
    <t>Industrias Oleaginosas S.A.</t>
  </si>
  <si>
    <t>ITACAMBA CEMENTO S.A.</t>
  </si>
  <si>
    <t>Tigre S.A. Tubos, Conexiones y Cables</t>
  </si>
  <si>
    <t>Sociedad Boliviana de Cemento S.A.</t>
  </si>
  <si>
    <t>Industria Textil TSM S.A.</t>
  </si>
  <si>
    <t>Sociedad Minera Illapa S.A.</t>
  </si>
  <si>
    <t>Gobierno Autónomo Municipal de La Paz</t>
  </si>
  <si>
    <t>PATRIMONIO AUTONOMO CRESPAL BDP - ST 035</t>
  </si>
  <si>
    <t>PATRIMONIO AUTÓNOMO BISA ST - DIACONIA II</t>
  </si>
  <si>
    <t>PATRIMONIO AUTÓNOMO BISA ST - FUBODE IFD</t>
  </si>
  <si>
    <t>PATRIMONIO AUTÓNOMO AMERICAN IRIS - BISA ST</t>
  </si>
  <si>
    <t>PATRIMONIO AUTONOMO  UNIPARTES - BDP ST 030</t>
  </si>
  <si>
    <t>PATRIMONIO AUTÓNOMO MICROCRÉDITO IFD - BDP ST 042</t>
  </si>
  <si>
    <t>PATRIMONIO AUTÓNOMO MICROCRÉDITO IFD - BDP ST 047</t>
  </si>
  <si>
    <t>PATRIMONIO AUTÓNOMO CHÁVEZ - BDP ST 044</t>
  </si>
  <si>
    <t>PATRIMONIO AUTÓNOMO MICROCRÉDITO  IFD BDP- ST 037</t>
  </si>
  <si>
    <t>PATRIMONIO AUTÓNOMO MICROCRÉDITO IFD-BDP ST 038</t>
  </si>
  <si>
    <t>PATRIMONIO AUTÓNOMO MICROCRÉDITO IFD-BDP ST 041</t>
  </si>
  <si>
    <t>PATRIMONIO AUTÓNOMO MICROCRÉDITO IFD-BDP ST 043</t>
  </si>
  <si>
    <t>PATRIMONIO AUTÓNOMO MICROCRÉDITO IFD - BDP ST 036</t>
  </si>
  <si>
    <t>PATRIMONIO AUTÓNOMO MICROCRÉDITO IFD - BDP ST 046</t>
  </si>
  <si>
    <t>PATRIMONIO AUTÓNOMO MICROCRÉDITO IFD - BDP ST 045</t>
  </si>
  <si>
    <t>YPFB Andina S.A.</t>
  </si>
  <si>
    <t>Equipo Petrolero S.A.</t>
  </si>
  <si>
    <t>YPFB Chaco S.A.</t>
  </si>
  <si>
    <t>YPFB Transierra S.A.</t>
  </si>
  <si>
    <t>YPFB Transporte S. A.</t>
  </si>
  <si>
    <t>Alianza Cía. de Seguros y Reaseguros S.A. E.M.A.</t>
  </si>
  <si>
    <t>BISA Seguros y Reaseguros S.A.</t>
  </si>
  <si>
    <t>Crediseguro S.A. Seguros Personales</t>
  </si>
  <si>
    <t>Compañía de Seguros y Reaseguros Fortaleza S.A.</t>
  </si>
  <si>
    <t>Nacional Seguros Patrimoniales y Fianzas S.A.</t>
  </si>
  <si>
    <t>La Vitalicia Seguros y Reaseguros de Vida  S.A.</t>
  </si>
  <si>
    <t xml:space="preserve">Nacional Seguros Vida y Salud S.A. </t>
  </si>
  <si>
    <t>Seguros Illimani S.A.</t>
  </si>
  <si>
    <t>Grupo Empresarial de Inversiones Nacional Vida S.A.</t>
  </si>
  <si>
    <t>Sociedad Hotelera Los Tajibos S.A.</t>
  </si>
  <si>
    <t>INVERSIONES INMOBILIARIAS IRALA S.A.</t>
  </si>
  <si>
    <t>Parque Industrial Latinoamericano S.R.L.</t>
  </si>
  <si>
    <t>Telefónica Celular de Bolivia S.A.</t>
  </si>
  <si>
    <t>Tecnología Corporativa TECORP S.A.</t>
  </si>
  <si>
    <t>Toyosa S.A.</t>
  </si>
  <si>
    <t>Empresa de Ingeniería y Servicios Integrales Cochabamba S.A.</t>
  </si>
  <si>
    <t>BISA Leasing S.A.</t>
  </si>
  <si>
    <t>BNB Leasing S.A.</t>
  </si>
  <si>
    <t>Almacenes Internacionales S.A. (RAISA)</t>
  </si>
  <si>
    <t>Bisa Sociedad de Titularización S.A.</t>
  </si>
  <si>
    <t>Bisa Sociedad Administradora de Fondos de Inversión S.A.</t>
  </si>
  <si>
    <t>Credifondo Sociedad Administradora de Fondos de Inversión S.A.</t>
  </si>
  <si>
    <t>BNB SAFI S.A. Sociedad Administradora de Fondos de Inversión</t>
  </si>
  <si>
    <t>Santa Cruz Investments Sociedad Administradora de Fondos de Inversión SA.</t>
  </si>
  <si>
    <t>Ferroviaria Oriental S.A.</t>
  </si>
  <si>
    <t>Empresa Ferroviaria Andina S.A.</t>
  </si>
  <si>
    <t>AGUAS ANDINAS S.A., SERIE B</t>
  </si>
  <si>
    <t>AGRICOLA NACIONAL S.A.C.I.</t>
  </si>
  <si>
    <t>ANDACOR S.A.</t>
  </si>
  <si>
    <t>AUTOMOVILISMO Y TURISMO S.A.</t>
  </si>
  <si>
    <t>BANCO DE CRÉDITO E INVERSIONES</t>
  </si>
  <si>
    <t>SOC. INV. PAMPA CALICHERA S.A. SERIE A</t>
  </si>
  <si>
    <t>SOC. INV. PAMPA CALICHERA S.A. SERIE B</t>
  </si>
  <si>
    <t>COMPAÑÍA PESQUERA CAMANCHACA S.A.</t>
  </si>
  <si>
    <t>SOC. CANALISTAS LA FORESTA DE APOQUINDO S.A.</t>
  </si>
  <si>
    <t>ENERGÍA DE CASABLANCA S.A.</t>
  </si>
  <si>
    <t>COMPAÑÍA CERVECERÍAS UNIDAS S.A.</t>
  </si>
  <si>
    <t>CENCOSUD SHOPPING S.A.</t>
  </si>
  <si>
    <t>COMPAÑIA GENERAL DE ELECTRICIDAD S.A.</t>
  </si>
  <si>
    <t>COMPAÑÍAS CIC S.A.</t>
  </si>
  <si>
    <t>UNIÓN INMOBILIARIA S.A.</t>
  </si>
  <si>
    <t>COLBÚN S.A.</t>
  </si>
  <si>
    <t>COLEGIO CRAIGHOUSE S.A., SERIE A</t>
  </si>
  <si>
    <t>COLEGIO CRAIGHOUSE S.A., SERIE B</t>
  </si>
  <si>
    <t>COLEGIO INGLÉS CATÓLICO DE LA SERENA S.A.</t>
  </si>
  <si>
    <t>VIÑA CONCHA Y TORO S.A.</t>
  </si>
  <si>
    <t>COMPAÑÍA AGROPECUARIA COPEVAL S.A.</t>
  </si>
  <si>
    <t>PRINCE OF WALES COUNTRY CLUB S.A SERIE B</t>
  </si>
  <si>
    <t>PRINCE OF WALES COUNTRY CLUB S.A SERIE P</t>
  </si>
  <si>
    <t>INMOBILIARIA CRAIGHOUSE S.A.</t>
  </si>
  <si>
    <t>CRISTALERÍAS DE CHILE S.A.</t>
  </si>
  <si>
    <t>TELEFÓNICA CHILE S.A.</t>
  </si>
  <si>
    <t>INMOBILIARIA DE DEPORTES LA DEHESA S.A.</t>
  </si>
  <si>
    <t>ENGIE ENERGÍA CHILE S.A.</t>
  </si>
  <si>
    <t>EMPRESA ELÉCTRICA DE MAGALLANES S.A.</t>
  </si>
  <si>
    <t>ENVASES DEL PACÍFICO S.A.</t>
  </si>
  <si>
    <t>ECHEVERRÍA, IZQUIERDO S.A.</t>
  </si>
  <si>
    <t>COMPAÑÍA ELECTRO METALÚRGICA S.A.</t>
  </si>
  <si>
    <t>ELECTROLUX DE CHILE S.A.</t>
  </si>
  <si>
    <t>VIÑEDOS EMILIANA S.A.</t>
  </si>
  <si>
    <t>ENEL AMÉRICAS S.A.</t>
  </si>
  <si>
    <t>ENEL DISTRIBUCIÓN CHILE S.A.</t>
  </si>
  <si>
    <t>ENEL GENERACIÓN CHILE S.A.</t>
  </si>
  <si>
    <t>ENERGÍA LATINA S.A.</t>
  </si>
  <si>
    <t>COMPAÑÍA DE INVERSIONES LA ESPAÑOLA S.A.</t>
  </si>
  <si>
    <t>INMOBILIARIA CLUB ESPAÑOL DE VALPARAÍSO</t>
  </si>
  <si>
    <t>EMP. DE SERV. SANITARIOS DE LOS LAGOS S.A., SERIE A</t>
  </si>
  <si>
    <t>EMP. DE SERV. SANITARIOS DE LOS LAGOS S.A., SERIE B</t>
  </si>
  <si>
    <t>ESSBIO S.A., SERIE B</t>
  </si>
  <si>
    <t>INMOBILIARIA CENTRAL ESTACIONAMIENTOS AGUSTINAS</t>
  </si>
  <si>
    <t>ESVAL S.A., SERIE A</t>
  </si>
  <si>
    <t>ESVAL S.A., SERIE B</t>
  </si>
  <si>
    <t>FALABELLA S.A.</t>
  </si>
  <si>
    <t>FERROCARRIL DEL PACÍFICO S.A.</t>
  </si>
  <si>
    <t>COMPAÑÍA CHILENA DE FOSFOROS S.A.</t>
  </si>
  <si>
    <t>SOC. INV. GENERADORA DE EMPRESAS S.A.</t>
  </si>
  <si>
    <t>CLUB HÍPICO DE SANTIAGO S.A.</t>
  </si>
  <si>
    <t>SOCIEDAD HIPÓDROMO CHILE S.A. SERIE A</t>
  </si>
  <si>
    <t>SOCIEDAD HIPÓDROMO CHILE S.A. SERIE B</t>
  </si>
  <si>
    <t>INVERSIONES AGRÍCOLAS Y COMERCIALES S.A.</t>
  </si>
  <si>
    <t>INVERSIONES LA CONSTRUCCIÓN S.A.</t>
  </si>
  <si>
    <t>INSTITUTO DE DIAGNÓSTICO S.A.</t>
  </si>
  <si>
    <t>SOCIEDAD INMOBILIARIA VINA DEL MAR S.A.</t>
  </si>
  <si>
    <t>INVERTEC FOODS S.A.</t>
  </si>
  <si>
    <t>INVERSIONES UNIÓN ESPAÑOLA S.A.</t>
  </si>
  <si>
    <t>IPAL S.A.</t>
  </si>
  <si>
    <t>CLÍNICA LAS CONDES S.A.</t>
  </si>
  <si>
    <t>LIGA INDEPENDIENTE DE FUTBOL S.A.</t>
  </si>
  <si>
    <t>COMPAÑÍA ELÉCTRICA DEL LITORAL S.A.</t>
  </si>
  <si>
    <t>COLEGIO LA MAISONNETTE S.A.</t>
  </si>
  <si>
    <t>INMOBILIARIA MANQUEHUE S.A.</t>
  </si>
  <si>
    <t>COLEGIO BRITÁNICO SAINT MARGARET'S S.A.</t>
  </si>
  <si>
    <t>MARÍTIMA DE INVERSIONES S.A.</t>
  </si>
  <si>
    <t>MELÓN S.A.</t>
  </si>
  <si>
    <t>MINERA VALPARAÍSO S.A.</t>
  </si>
  <si>
    <t>MUELLES DE PENCO S.A.</t>
  </si>
  <si>
    <t>INVERSIONES NUEVA REGIÓN S.A.</t>
  </si>
  <si>
    <t>OLD GRANGONIAN CLUB S.A.</t>
  </si>
  <si>
    <t>EMPRESA ELÉCTRICA PEHUENCHE S.A.</t>
  </si>
  <si>
    <t>POTASIOS DE CHILE S.A., SERIE A</t>
  </si>
  <si>
    <t>POTASIOS DE CHILE S.A., SERIE B</t>
  </si>
  <si>
    <t>SEGUROS VIDA SECURITY PREVISIÓN S.A.</t>
  </si>
  <si>
    <t>ELÉCTRICA PUNTILLA S.A.</t>
  </si>
  <si>
    <t>QUIÑENCO S.A.</t>
  </si>
  <si>
    <t>SOCIEDAD ANÓNIMA VIÑA SANTA RITA</t>
  </si>
  <si>
    <t>SOCIEDAD AGRÍCOLA LA ROSA SOFRUCO S.A.</t>
  </si>
  <si>
    <t>SOPROCAL, CALERÍAS E INDUSTRIAS S.A.</t>
  </si>
  <si>
    <t>VALPARAÍSO SPORTING CLUB S.A.</t>
  </si>
  <si>
    <t>INMOBILIARIA STADIO ITALIANO S.A.</t>
  </si>
  <si>
    <t>UNIÓN EL GOLF S.A.</t>
  </si>
  <si>
    <t>COMPAÑÍA SUD AMERICANA DE VAPORES S.A.</t>
  </si>
  <si>
    <t>FRUTÍCOLA VICONTO SA</t>
  </si>
  <si>
    <t>COMPAÑÍA INDUSTRIAL EL VOLCÁN S.A.</t>
  </si>
  <si>
    <t>INMOBILIARIA YUGOSLAVA S.A.</t>
  </si>
  <si>
    <t>AD ASTRA ROCKET COMPANY</t>
  </si>
  <si>
    <t>BANCO LAFISE S.A.</t>
  </si>
  <si>
    <t>BANCO PROMERICA S.A.</t>
  </si>
  <si>
    <t>BANCO CATHAY DE COSTA RICA S.A.</t>
  </si>
  <si>
    <t>CORPORACION DAVIVIENDA (COSTA RICA) S.A.</t>
  </si>
  <si>
    <t>CORPORACION ILG INTERNACIONAL S.A.</t>
  </si>
  <si>
    <t>FLORIDA ICE AND FARM S.A.</t>
  </si>
  <si>
    <t>GRUPO IMPROSA</t>
  </si>
  <si>
    <t>HOLCIM DE COSTA RICA, S.A.</t>
  </si>
  <si>
    <t>LA NACION S.A.</t>
  </si>
  <si>
    <t>Cerro Verde Forestal S.A. (Big Forest)</t>
  </si>
  <si>
    <t>Continental Tire Andina S.A.</t>
  </si>
  <si>
    <t>Rio Congo Forestal C.A. (Conrioca)</t>
  </si>
  <si>
    <t>Superdeporte</t>
  </si>
  <si>
    <t>Tecateak S.A.</t>
  </si>
  <si>
    <t>BANCO SANTANDER MEXICO, S.A., INSTITUCION DE BANCA MULTIPLE, GRUPO FINANCIERO SANTANDER</t>
  </si>
  <si>
    <t>ORBIA ADVANCE CORPORATION, S.A.B. DE C.V.</t>
  </si>
  <si>
    <t>Panamá</t>
  </si>
  <si>
    <t>Grupo Assa, S.A.</t>
  </si>
  <si>
    <t>BG Financial Group</t>
  </si>
  <si>
    <t>Canal Bank, S.A.</t>
  </si>
  <si>
    <t>Empresa General de Inversiones, S.A.</t>
  </si>
  <si>
    <t>Grupo APC, S.A. (B)</t>
  </si>
  <si>
    <t>Grupo APC, S.A. (C)</t>
  </si>
  <si>
    <t>GB Group Corporation</t>
  </si>
  <si>
    <t>Grupo Bandelta Holding</t>
  </si>
  <si>
    <t>Grupo Mundial Tenedora, S.A.</t>
  </si>
  <si>
    <t>Grupo Prival S.A.</t>
  </si>
  <si>
    <t>Golden Forest, S.A.</t>
  </si>
  <si>
    <t>Indesa Holdings</t>
  </si>
  <si>
    <t>Latinex Holdings, Inc. (A)</t>
  </si>
  <si>
    <t>Latinex Holdings, Inc. (B)</t>
  </si>
  <si>
    <t>Grupo Melo, S.A.</t>
  </si>
  <si>
    <t>Mercantil Servicios Financieros Internacional ,S.A. (A)</t>
  </si>
  <si>
    <t>Mercantil Servicios Financieros Internacional ,S.A. (B)</t>
  </si>
  <si>
    <t>Metro Holding Enterprises, Inc.</t>
  </si>
  <si>
    <t>MHC Holding Ltd</t>
  </si>
  <si>
    <t>Panama Power Holdings, Inc.</t>
  </si>
  <si>
    <t>Perutil, S.A.</t>
  </si>
  <si>
    <t>Istmo Cia. de Reaseguros, Inc.</t>
  </si>
  <si>
    <t>Rey Holdings Corp.</t>
  </si>
  <si>
    <t>Tower Corporation</t>
  </si>
  <si>
    <t>Tropical Resorts International, Inc.</t>
  </si>
  <si>
    <t>Union Nacional de Empresas, S.A. (A)</t>
  </si>
  <si>
    <t>Union Nacional de Empresas, S.A.  (B)</t>
  </si>
  <si>
    <t>Banco Aliado S.A.</t>
  </si>
  <si>
    <t>Banesco, S.A.</t>
  </si>
  <si>
    <t>Grupo Aliado, S.A.</t>
  </si>
  <si>
    <t xml:space="preserve">Multibank Inc. </t>
  </si>
  <si>
    <t>Los Andes Fund, S.A.</t>
  </si>
  <si>
    <t>Bayport Enterprises</t>
  </si>
  <si>
    <t>Canal Multistrategy Family of Funds, Inc.  (FIFA)</t>
  </si>
  <si>
    <t>CM Realty, S.A.</t>
  </si>
  <si>
    <t>Fondo General de Inversiones</t>
  </si>
  <si>
    <t>Fondo Global de Inversiones, S.A.</t>
  </si>
  <si>
    <t>Fondo General de Retorno Total</t>
  </si>
  <si>
    <t>Fondo de Inversión Inmobiliario Gibraltar</t>
  </si>
  <si>
    <t>Fondo Renta Fija Valor, S.A.</t>
  </si>
  <si>
    <t>Fondo de Inversion Popular Inmobiliario Zeta</t>
  </si>
  <si>
    <t>Latam Real Estate Growth Fund, Inc. (A)</t>
  </si>
  <si>
    <t>Latam Real Estate Growth Fund, Inc. (B)</t>
  </si>
  <si>
    <t>Metro Strategic Income Fund, INC.</t>
  </si>
  <si>
    <t>MMG Fixed Income Fund</t>
  </si>
  <si>
    <t>MMG Global Allocation Fund, Inc.</t>
  </si>
  <si>
    <t>MMG Panama Allocation Fund, Inc.</t>
  </si>
  <si>
    <t>Multi Prosperity Fixed Income Fund</t>
  </si>
  <si>
    <t>Panama Latam Fixed Income Fund, Inc.</t>
  </si>
  <si>
    <t>Prival Bond Fund , S.A.</t>
  </si>
  <si>
    <t>Prival Real Estate Fund, S.A.</t>
  </si>
  <si>
    <t>Premier Index Fund, S.A.</t>
  </si>
  <si>
    <t>Premier Latin American Bond Fund</t>
  </si>
  <si>
    <t xml:space="preserve">Prima Sociedad de Inversion Inmobilaria </t>
  </si>
  <si>
    <t>Panama Real Estate Development Fund, Inc. (ALCO)</t>
  </si>
  <si>
    <t>Panama Real Estate Development Fund, Inc. (CV)</t>
  </si>
  <si>
    <t>Panama Real Estate Development Fund, Inc. (INCOME)</t>
  </si>
  <si>
    <t>Panama Real Estate Development Fund, Inc. (INV1)</t>
  </si>
  <si>
    <t>Panama Real Estate Development Fund, Inc. (INV2)</t>
  </si>
  <si>
    <t>Panama Real Estate Development Fund, Inc. (INVURB)</t>
  </si>
  <si>
    <t>Panama Real Estate Development Fund, Inc. (RENTAM)</t>
  </si>
  <si>
    <t>Panama Real Estate Development Fund, Inc. (RW)</t>
  </si>
  <si>
    <t>Panama Real Estate Development Fund, Inc. (URBA)</t>
  </si>
  <si>
    <t>Panama Real Estate Development Fund, Inc. (URBE)</t>
  </si>
  <si>
    <t>Panama Real Estate Development Fund, Inc. (PUEBLO)</t>
  </si>
  <si>
    <t>Panama Real Estate Development Fund, Inc. (VDR)</t>
  </si>
  <si>
    <t>Regulus Inmobiliaria, S.A.</t>
  </si>
  <si>
    <t>Tagua Fund, Inc.</t>
  </si>
  <si>
    <t>Ultra Star, Inc.</t>
  </si>
  <si>
    <t>North American Income Fund PLC</t>
  </si>
  <si>
    <t>CABEI CENTRAL AMERICAN FUND PLC.</t>
  </si>
  <si>
    <t>BCR Fondo de Inversión Inmobiliario del Comercio y la Industria (FCI) No Diversificado</t>
  </si>
  <si>
    <t>BCR Fondo de Inversión Inmobiliario No Diversificado</t>
  </si>
  <si>
    <t>BANCO CONTINENTAL S.A.E.C.A.</t>
  </si>
  <si>
    <t>BANCO REGIONAL S.A.E.C.A.</t>
  </si>
  <si>
    <t>SUDAMERIS BANK S.A.E.C.A.</t>
  </si>
  <si>
    <t>NICOLÁS GONZÁLEZ ODDONE S.A.E.C.A. (NGO S.A.E.C.A.)</t>
  </si>
  <si>
    <t>VISION BANCO S.A.E.C.A.</t>
  </si>
  <si>
    <t>BANCO FAMILIAR S.A.E.C.A.</t>
  </si>
  <si>
    <t>BANCO ITAPUA S.A.E.C.A.</t>
  </si>
  <si>
    <t>DE LA SOBERA HERMANOS S.A.E.C.A.</t>
  </si>
  <si>
    <t>CORPORACION INTERAMERICANA DE INVERSIONES</t>
  </si>
  <si>
    <t xml:space="preserve">Fondo Financiero para el Desarrollo de la Cuenca del Plata (FONPLATA) </t>
  </si>
  <si>
    <t>Fondo de Inversión "Opportunity Fund" Renta Fija USD</t>
  </si>
  <si>
    <t>Fideicomiso de Títularización de Cartera de Crédito Emprendimientos Urunaga S.A.</t>
  </si>
  <si>
    <t>Fideicomiso de Títularización de Cartera de Crédito Stilo Hogar 02 PEG G1</t>
  </si>
  <si>
    <t>Fideicomiso de Titularización de Flujo Futuro de Caja e Inventario PCIZZI, ARMAZEN CENTRAL, NAVE SHOP 01.</t>
  </si>
  <si>
    <t>Fideicomiso Irrevocable de Titularización de Flujos Futuros de Caja Servicios Rápidos del Paraguay S.A. - Hanseatica B.</t>
  </si>
  <si>
    <t>Fideicomiso Irrevocable de Titularización de Flujos Futuros de Caja Servicios Rápidos del Paraguay S.A. - Hanseatica C.</t>
  </si>
  <si>
    <t>Fideicomiso Irrevocable de Titularización de Flujos Futuros de Caja y Activos de PRV Stores PY S.A. y PRV Properties PY S.A. - Citymarket A</t>
  </si>
  <si>
    <t>AGENCIA FINANCIERA DE DESARROLLO</t>
  </si>
  <si>
    <t>FIDEICOMISO CIDESA B</t>
  </si>
  <si>
    <t>FIDEICOMISO CSA 01</t>
  </si>
  <si>
    <t>FIDEICOMISO IRREVOCABLE DE TITULARIZACION DE FLUJOS FUTUROS DE CAJA Y ACTIVOS CITYMARKET A</t>
  </si>
  <si>
    <t>FIDEICOMISO LA SUSANA</t>
  </si>
  <si>
    <t>FIDEICOMISO SERV. RAPIDOS DEL PARAGUAY-HANSEATICA B</t>
  </si>
  <si>
    <t>FIDEICOMISO STILO HOGAR 02</t>
  </si>
  <si>
    <t>GRUPO INTERNACIONAL DE FINANZAS S.A.E.C.A.</t>
  </si>
  <si>
    <t>INVESTOR ADMINISTRADORA DE FONDOS PATRIMONIALES DE INVERSIÓN S.A.</t>
  </si>
  <si>
    <t>LC RISK MANAGEMENT S.A.E.C.A.</t>
  </si>
  <si>
    <t>MINISTERIO DE HACIENDA</t>
  </si>
  <si>
    <t>MUNICIPALIDAD DE ASUNCIÓN</t>
  </si>
  <si>
    <t>MUNICIPALIDAD DE CIUDAD DEL ESTE</t>
  </si>
  <si>
    <t>MUNICIPALIDAD DE VILLARRICA</t>
  </si>
  <si>
    <t>SANITARIOS MATERSAN S.A.E.</t>
  </si>
  <si>
    <t>PROMOT.PYA.DE FINANCIAMIENTOS S.A.E.C.A.</t>
  </si>
  <si>
    <t>CREDISOLUCIÓN S.A.E.C.A.</t>
  </si>
  <si>
    <t>Perú</t>
  </si>
  <si>
    <t>AFP HABITAT S.A. - COMMON SHARES</t>
  </si>
  <si>
    <t>A.F.P. INTEGRA S.A. - COMMON SHARES</t>
  </si>
  <si>
    <t>PRIMA AFP S.A.  - COMMON SHARES</t>
  </si>
  <si>
    <t>PROFUTURO A.F.P. - COMMON SHARES</t>
  </si>
  <si>
    <t>CORPORACION FINANCIERA DE DESARROLLO S.A. - COFIDE - COMMON SHARES -C- SERIES</t>
  </si>
  <si>
    <t>BANCO AZTECA DEL PERU S.A.  - COMMON SHARES</t>
  </si>
  <si>
    <t>BANCO BBVA PERU - COMMON SHARES</t>
  </si>
  <si>
    <t>BANCO DE COMERCIO  - COMMON SHARES</t>
  </si>
  <si>
    <t>BANCO DE CREDITO DEL PERU - COMMON SHARES</t>
  </si>
  <si>
    <t>BANCO INTERAMERICANO DE FINANZAS S.A. - BANBIF - COMMON SHARES</t>
  </si>
  <si>
    <t>BANCO PICHINCHA - COMMON SHARES</t>
  </si>
  <si>
    <t>BANCO PICHINCHA - PREFERRED SHARES</t>
  </si>
  <si>
    <t>BANCO SANTANDER PERU S.A.    - COMMON SHARES</t>
  </si>
  <si>
    <t>ICBC PERU BANK S.A. - COMMON SHARES</t>
  </si>
  <si>
    <t>MIBANCO BANCO DE LA MICRO EMPRESA S.A. - COMMON SHARES</t>
  </si>
  <si>
    <t>SCOTIABANK PERU S.A.A. - COMMON SHARES</t>
  </si>
  <si>
    <t>CITIBANK DEL PERU S.A. - CITIBANK PERU  - COMMON SHARES</t>
  </si>
  <si>
    <t>BANCO FALABELLA PERU S.A.  - COMMON SHARES</t>
  </si>
  <si>
    <t>BANCO RIPLEY PERU S.A. - COMMON SHARES</t>
  </si>
  <si>
    <t>BANCO INTERNACIONAL DEL PERU S.A.A. - INTERBANK - COMMON SHARES</t>
  </si>
  <si>
    <t>AMERIKA FINANCIERA S.A. - COMMON SHARES</t>
  </si>
  <si>
    <t>COMPARTAMOS FINANCIERA S.A. - COMMON SHARES</t>
  </si>
  <si>
    <t>FINANCIERA EFECTIVA S.A. - COMMON SHARES</t>
  </si>
  <si>
    <t>FINANCIERA CREDINKA S.A. - COMMON SHARES</t>
  </si>
  <si>
    <t>FINANCIERA PROEMPRESA S.A. - COMMON SHARES</t>
  </si>
  <si>
    <t>FINANCIERA PROEMPRESA S.A. - PREFERRED SHARES</t>
  </si>
  <si>
    <t>FINANCIERA TFC S.A. - COMMON SHARES</t>
  </si>
  <si>
    <t>FINANCIERA TFC S.A. - COMMON SHARES S-2</t>
  </si>
  <si>
    <t>FINANCIERA QAPAQ S.A. - COMMON SHARES</t>
  </si>
  <si>
    <t>FINANCIERA OH! S.A. - COMMON SHARES</t>
  </si>
  <si>
    <t>BANCO GNB PERU S.A. - COMMON SHARES</t>
  </si>
  <si>
    <t>MITSUI AUTO FINANCE PERU S.A. - COMMON SHARES</t>
  </si>
  <si>
    <t>CREDISCOTIA FINANCIERA S.A. - COMMON SHARES</t>
  </si>
  <si>
    <t>FINANCIERA CONFIANZA S.A.A.  - COMMON SHARES</t>
  </si>
  <si>
    <t>CAJA RURAL DE AHORRO Y CREDITO LOS ANDES S.A. - COMMON SHARES</t>
  </si>
  <si>
    <t>CORPORACION ACEROS AREQUIPA S.A. - COMMON SHARES</t>
  </si>
  <si>
    <t>CORPORACION ACEROS AREQUIPA S.A. - INVESTMENT SHARES</t>
  </si>
  <si>
    <t>AGROINDUSTRIAS AIB S.A. - COMMON SHARES</t>
  </si>
  <si>
    <t>ALICORP S.A.A. - COMMON SHARES</t>
  </si>
  <si>
    <t>ALICORP S.A.A. - INVESTMENT SHARES</t>
  </si>
  <si>
    <t>AUSTRAL GROUP S.A.A. - COMMON SHARES</t>
  </si>
  <si>
    <t>UNION DE CERVECERIAS PERUANAS BACKUS Y JOHNSTON S.A.A.   - COMMON SHARES -A-SERIES</t>
  </si>
  <si>
    <t>UNION DE CERVECERIAS PERUANAS BACKUS Y JOHNSTON S.A.A. - PREFERRED SHARES -B-SERIES</t>
  </si>
  <si>
    <t>UNION DE CERVECERIAS PERUANAS BACKUS Y JOHNSTON S.A.A. - INVESTMENT SHARES</t>
  </si>
  <si>
    <t>UNION ANDINA DE CEMENTOS S.A.A. -UNACEM S.A.A. - COMMON SHARES</t>
  </si>
  <si>
    <t>CEMENTOS PACASMAYO S.A.A. - COMMON SHARES</t>
  </si>
  <si>
    <t>CEMENTOS PACASMAYO S.A.A. - INVESTMENT SHARES</t>
  </si>
  <si>
    <t>CONSORCIO INDUSTRIAL DE AREQUIPA S.A. - INVESTMENT SHARES</t>
  </si>
  <si>
    <t>CREDITEX S.A.A. - COMMON SHARES</t>
  </si>
  <si>
    <t>CREDITEX S.A.A. - INVESTMENT SHARES</t>
  </si>
  <si>
    <t>EMPRESA EDITORA EL COMERCIO S.A. - INVESTMENT SHARES</t>
  </si>
  <si>
    <t>FABRICA PERUANA ETERNIT S.A. - INVESTMENT SHARES</t>
  </si>
  <si>
    <t>FABRICA NACIONAL DE ACUMULADORES ETNA S.A. - INVESTMENT SHARES</t>
  </si>
  <si>
    <t>EXSA S.A. - COMMON SHARES</t>
  </si>
  <si>
    <t>EXSA S.A. - INVESTMENT SHARES</t>
  </si>
  <si>
    <t>LECHE GLORIA S.A. - INVESTMENT SHARES</t>
  </si>
  <si>
    <t>HIDROSTAL S.A. - INVESTMENT SHARES</t>
  </si>
  <si>
    <t>INDUSTRIAS ELECTRO QUIMICAS S.A. - IEQSA - INVESTMENT SHARES</t>
  </si>
  <si>
    <t>INDUSTRIAS DEL ENVASE S.A. - INVESTMENT SHARES</t>
  </si>
  <si>
    <t>INDECO S.A. - INVESTMENT SHARES</t>
  </si>
  <si>
    <t>LAIVE S.A.  - PREFERRED SHARES -B-SERIES</t>
  </si>
  <si>
    <t>LIMA CAUCHO S.A.   - COMMON SHARES -B- SERIES</t>
  </si>
  <si>
    <t>LIMA CAUCHO S.A. - INVESTMENT SHARES</t>
  </si>
  <si>
    <t>CORPORACION LINDLEY S.A. - INVESTMENT SHARES</t>
  </si>
  <si>
    <t>MICHELL Y CIA. S.A. - INVESTMENT SHARES</t>
  </si>
  <si>
    <t>MOTORES DIESEL ANDINOS S.A. - INVESTMENT SHARES</t>
  </si>
  <si>
    <t>PETROLEOS DEL PERU - PETROPERU S.A. - COMMON SHARES -B-SERIES</t>
  </si>
  <si>
    <t>PESQUERA EXALMAR S.A.A. - COMMON SHARES</t>
  </si>
  <si>
    <t>QUIMPAC S.A. - COMMON SHARES</t>
  </si>
  <si>
    <t>QUIMPAC S.A. - INVESTMENT SHARES</t>
  </si>
  <si>
    <t>MANUFACTURA DE METALES Y ALUMINIO "RECORD" S.A. - INVESTMENT SHARES</t>
  </si>
  <si>
    <t>REFINERIA LA PAMPILLA S.A.A. - RELAPA S.A.A. - COMMON SHARES -A-SERIES</t>
  </si>
  <si>
    <t>TEXTIL SAN CRISTOBAL S.A. - EN LIQUIDACION - COMMON SHARES</t>
  </si>
  <si>
    <t>CERVECERIA SAN JUAN S.A. - COMMON SHARES</t>
  </si>
  <si>
    <t>CERVECERIA SAN JUAN S.A. - INVESTMENT SHARES</t>
  </si>
  <si>
    <t>EMPRESA SIDERURGICA DEL PERU S.A.A.  - COMMON SHARES</t>
  </si>
  <si>
    <t>FABRICA DE HILADOS Y TEJIDOS SAN MIGUEL S.A. - EN LIQUIDACION - INVESTMENT SHARES</t>
  </si>
  <si>
    <t>INDUSTRIA TEXTIL PIURA S.A. - COMMON SHARES</t>
  </si>
  <si>
    <t>INDUSTRIA TEXTIL PIURA S.A. - INVESTMENT SHARES</t>
  </si>
  <si>
    <t>COMPANIA UNIVERSAL TEXTIL S.A. - COMMON SHARES</t>
  </si>
  <si>
    <t>COMPANIA UNIVERSAL TEXTIL S.A. - INVESTMENT SHARES</t>
  </si>
  <si>
    <t>MINERA ANDINA DE EXPLORACIONES S.A.A. - COMMON SHARES -A- SERIES</t>
  </si>
  <si>
    <t>MINERA ANDINA DE EXPLORACIONES S.A.A. - PREFERRED SHARES -B- SERIES</t>
  </si>
  <si>
    <t>NEXA RESOURCES ATACOCHA S.A.A. - COMMON SHARES -A-SERIES</t>
  </si>
  <si>
    <t>NEXA RESOURCES ATACOCHA S.A.A. - PREFERRED SHARES -B-SERIES</t>
  </si>
  <si>
    <t>COMPANIA DE MINAS BUENAVENTURA S.A.A. - COMMON SHARES</t>
  </si>
  <si>
    <t>COMPANIA DE MINAS BUENAVENTURA S.A.A. - INVESTMENT SHARES</t>
  </si>
  <si>
    <t>CASTROVIRREYNA COMPANIA MINERA S.A. - EN LIQUIDACION - COMMON SHARES</t>
  </si>
  <si>
    <t>CASTROVIRREYNA COMPANIA MINERA S.A. - EN LIQUIDACION - INVESTMENT SHARES</t>
  </si>
  <si>
    <t>SOCIEDAD MINERA CORONA S.A. - COMMON SHARES</t>
  </si>
  <si>
    <t>SOCIEDAD MINERA CORONA S.A. - INVESTMENT SHARES</t>
  </si>
  <si>
    <t>SOCIEDAD MINERA EL BROCAL S.A.A. - COMMON SHARES</t>
  </si>
  <si>
    <t>SOCIEDAD MINERA EL BROCAL S.A.A. - INVESTMENT SHARES</t>
  </si>
  <si>
    <t>FOSFATOS DEL PACIFICO S.A. - COMMON SHARES</t>
  </si>
  <si>
    <t>NEXA RESOURCES PERU S.A.A. - COMMON SHARES</t>
  </si>
  <si>
    <t>NEXA RESOURCES PERU S.A.A. - INVESTMENT SHARES</t>
  </si>
  <si>
    <t>MINSUR S.A. - INVESTMENT SHARES</t>
  </si>
  <si>
    <t>COMPANIA MINERA SAN IGNACIO DE MOROCOCHA S.A.A - COMMON SHARES</t>
  </si>
  <si>
    <t>COMPANIA MINERA SAN IGNACIO DE MOROCOCHA S.A.A - INVESTMENT SHARES</t>
  </si>
  <si>
    <t>COMPANIA MINERA PODEROSA S.A. - COMMON SHARES</t>
  </si>
  <si>
    <t>PERUBAR S.A. - INVESTMENT SHARES</t>
  </si>
  <si>
    <t>SHOUGANG HIERRO PERU S.A.A. - COMMON SHARES</t>
  </si>
  <si>
    <t>SOUTHERN PERU COPPER CORPORATION - SUCURSAL DEL PERU - INVESTMENT SHARES</t>
  </si>
  <si>
    <t>SOUTHERN PERU COPPER CORPORATION - SUCURSAL DEL PERU - INVESTMENT SHARES (S-2)</t>
  </si>
  <si>
    <t>COMPANIA MINERA SANTA LUISA S.A. - INVESTMENT SHARES</t>
  </si>
  <si>
    <t>SOCIEDAD MINERA CERRO VERDE S.A.A. - COMMON SHARES</t>
  </si>
  <si>
    <t>VOLCAN COMPANIA MINERA S.A.A. - COMMON SHARES -A-SERIES</t>
  </si>
  <si>
    <t>VOLCAN COMPANIA MINERA S.A.A. - PREFERRED SHARES -B-SERIES</t>
  </si>
  <si>
    <t>AVLA PERU COMPANIA DE SEGUROS S.A. - COMMON SHARES</t>
  </si>
  <si>
    <t>CHUBB PERU S.A. COMPANIA DE SEGUROS Y REASEGUROS - COMMON SHARES</t>
  </si>
  <si>
    <t>QUALITAS COMPANIA DE SEGUROS S.A. - COMMON SHARES</t>
  </si>
  <si>
    <t>BNP PARIBAS CARDIF S.A. COMPANIA DE SEGUROS Y REASEGUROS - COMMON SHARES</t>
  </si>
  <si>
    <t>COFACE SEGURO DE CREDITO PERU S.A. - COMMON SHARES</t>
  </si>
  <si>
    <t>COMPANIA DE SEGUROS DE VIDA CAMARA S.A. - COMMON SHARES</t>
  </si>
  <si>
    <t>CRECER SEGUROS S.A. COMPANIA DE SEGUROS - COMMON SHARES</t>
  </si>
  <si>
    <t>MAPFRE PERU COMPANIA DE SEGUROS Y REASEGUROS S.A. - COMMON SHARES</t>
  </si>
  <si>
    <t>INSUR S.A. COMPANIA DE SEGUROS - COMMON SHARES</t>
  </si>
  <si>
    <t>INTERSEGURO COMPANIA DE SEGUROS S.A. - COMMON SHARES</t>
  </si>
  <si>
    <t>LA POSITIVA SEGUROS Y REASEGUROS S.A.A. - COMMON SHARES</t>
  </si>
  <si>
    <t>LA POSITIVA VIDA SEGUROS Y REASEGUROS S.A. - COMMON SHARES</t>
  </si>
  <si>
    <t>LIBERTY SEGUROS S.A. - COMMON SHARES</t>
  </si>
  <si>
    <t>MAPFRE PERU VIDA COMPANIA DE SEGUROS Y REASEGUROS - COMMON SHARES</t>
  </si>
  <si>
    <t>PACIFICO COMPANIA DE SEGUROS Y REASEGUROS - COMMON SHARES</t>
  </si>
  <si>
    <t>OHIO NATIONAL SEGUROS DE VIDA S.A. - COMMON SHARES</t>
  </si>
  <si>
    <t>PROTECTA S.A. COMPANIA DE SEGUROS  - COMMON SHARES</t>
  </si>
  <si>
    <t>RIMAC SEGUROS Y REASEGUROS - COMMON SHARES</t>
  </si>
  <si>
    <t>SECREX COMPANIA DE SEGUROS DE CREDITO Y GARANTIAS S.A.   - COMMON SHARES</t>
  </si>
  <si>
    <t>ENEL GENERACION PERU S.A.A. - COMMON SHARES</t>
  </si>
  <si>
    <t>ENEL DISTRIBUCION PERU S.A.A. - COMMON SHARES</t>
  </si>
  <si>
    <t>EMPRESA DE GENERACION ELECTRICA DEL SUR S.A. - EGESUR - COMMON SHARES -B- SERIES</t>
  </si>
  <si>
    <t>EMPRESA DE GENERACION ELECTRICA SAN GABAN S.A. - COMMON SHARES -B- SERIES</t>
  </si>
  <si>
    <t>EMPRESA ELECTRICIDAD DEL PERU - ELECTROPERU S.A.  - COMMON SHARES -B- SERIES</t>
  </si>
  <si>
    <t>ELECTRO SUR ESTE S.A.A. - COMMON SHARES -B- SERIES</t>
  </si>
  <si>
    <t>ELECTRO PUNO S.A.A. - COMMON SHARES -B- SERIES</t>
  </si>
  <si>
    <t>ELECTRO DUNAS S.A.A. - COMMON SHARES</t>
  </si>
  <si>
    <t>EMPRESA REGIONAL DE SERVICIO PUBLICO DE ELECTRICIDAD ELECTROSUR - COMMON SHARES -D SERIES</t>
  </si>
  <si>
    <t>ENEL GENERACION PIURA S.A. - COMMON SHARES -B- SERIES</t>
  </si>
  <si>
    <t>HIDRANDINA - COMMON SHARES -A2-SERIES</t>
  </si>
  <si>
    <t>ENGIE ENERGIA PERU S.A. - COMMON SHARES</t>
  </si>
  <si>
    <t>LUZ DEL SUR S.A.A. - COMMON SHARES</t>
  </si>
  <si>
    <t>PERUANA DE ENERGIA S.A.A. - COMMON SHARES -A- SERIES</t>
  </si>
  <si>
    <t>PERUANA DE ENERGIA S.A.A. - PREFERRED SHARES -B- SERIES</t>
  </si>
  <si>
    <t>SERVICIO DE AGUA POTABLE Y ALCANTARILLADO DE LIMA - SEDAPAL - COMMON SHARES -B- SERIES</t>
  </si>
  <si>
    <t>SHOUGANG GENERACION ELECTRICA S.A.A. - COMMON SHARES</t>
  </si>
  <si>
    <t>SOCIEDAD ELECTRICA DEL SUR OESTE S.A. - SEAL - COMMON SHARES -D- SERIES</t>
  </si>
  <si>
    <t>TC SIGLO 21 S.A.A. - COMMON SHARES -A-SERIES</t>
  </si>
  <si>
    <t>TC SIGLO 21 S.A.A. - COMMON SHARES -B-SERIES</t>
  </si>
  <si>
    <t>TELEFONICA DEL PERU S.A.A. - COMMON SHARES -B-SERIES</t>
  </si>
  <si>
    <t>TELEFONICA DEL PERU S.A.A.    - COMMON SHARES -C- SERIES</t>
  </si>
  <si>
    <t>ADMINISTRADORA DEL COMERCIO S.A.     - COMMON SHARES</t>
  </si>
  <si>
    <t>AGROKASA HOLDINGS S.A. - COMMON SHARES</t>
  </si>
  <si>
    <t>AI INVERSIONES PALO ALTO S.A. - COMMON SHARES</t>
  </si>
  <si>
    <t>ANDINO INVESTMENT HOLDING S.A.A. - COMMON SHARES</t>
  </si>
  <si>
    <t>AZZARO TRADING S.A. - COMMON SHARES</t>
  </si>
  <si>
    <t>BAYER S.A. - INVESTMENT SHARES</t>
  </si>
  <si>
    <t>CREDICORP CAPITAL PERU S.A.A. - COMMON SHARES</t>
  </si>
  <si>
    <t>BNB VALORES PERU S.A. SOCIEDAD AGENTE DE BOLSA - COMMON SHARES</t>
  </si>
  <si>
    <t>CAVALI S.A. I.C.L.V.    - COMMON SHARES</t>
  </si>
  <si>
    <t>INVERSIONES CENTENARIO S.A.A. - COMMON SHARES</t>
  </si>
  <si>
    <t>CINEPLEX S.A. - COMMON SHARES</t>
  </si>
  <si>
    <t>CONSORCIO CEMENTERO DEL SUR S.A. - CONCESUR S.A.  - INVESTMENT SHARES</t>
  </si>
  <si>
    <t>LOS PORTALES S.A. - COMMON SHARES</t>
  </si>
  <si>
    <t>CORPORACION CERVESUR S.A.A. - COMMON SHARES</t>
  </si>
  <si>
    <t>CORPORACION CERVESUR S.A.A. - INVESTMENT SHARES</t>
  </si>
  <si>
    <t>CORPORACION FINANCIERA DE INVERSIONES S.A. - COMMON SHARES</t>
  </si>
  <si>
    <t>DESARROLLOS SIGLO XXI S.A.A. - COMMON SHARES</t>
  </si>
  <si>
    <t>DUNAS ENERGIA S.A.A. - COMMON SHARES</t>
  </si>
  <si>
    <t>ENERGIA DEL PACIFICO S.A. - COMMON SHARES</t>
  </si>
  <si>
    <t>ENERGIA DEL PACIFICO S.A. - INVESTMENT SHARES</t>
  </si>
  <si>
    <t>ENFOCA SERVICIOS LOGISTICOS S.A. - COMMON SHARES</t>
  </si>
  <si>
    <t>EXPERTIA TRAVEL S.A. - COMMON SHARES</t>
  </si>
  <si>
    <t>FACTORING TOTAL S.A. - COMMON SHARES</t>
  </si>
  <si>
    <t>FERREYCORP S.A.A. - COMMON SHARES</t>
  </si>
  <si>
    <t>FOSSAL S.A.A. - COMMON SHARES</t>
  </si>
  <si>
    <t>FOSSAL S.A.A. - INVESTMENT SHARES</t>
  </si>
  <si>
    <t>FILAMENTOS INDUSTRIALES S.A. - INVESTMENT SHARES</t>
  </si>
  <si>
    <t>FUTURA CONSORCIO INMOBILIARIO S.A. - COMMON SHARES</t>
  </si>
  <si>
    <t>FUTURA CONSORCIO INMOBILIARIO S.A. - INVESTMENT SHARES</t>
  </si>
  <si>
    <t>GLOBOKAS PERU S.A. - COMMON SHARES</t>
  </si>
  <si>
    <t>HERMES TRANSPORTES BLINDADOS S.A. - COMMON SHARES</t>
  </si>
  <si>
    <t>J.P. MORGAN BANCO DE INVERSION - COMMON SHARES</t>
  </si>
  <si>
    <t>GR HOLDING S.A. - COMMON SHARES</t>
  </si>
  <si>
    <t>PERU HOLDING DE TURISMO S.A.A. - COMMON SHARES -B- SERIES</t>
  </si>
  <si>
    <t>FALABELLA PERU S.A.A. - COMMON SHARES</t>
  </si>
  <si>
    <t>INCA RAIL S.A. - COMMON SHARES</t>
  </si>
  <si>
    <t>INMOBILIARIA IDE S.A. - COMMON SHARES</t>
  </si>
  <si>
    <t>INMOBILIARIA IDE S.A. - INVESTMENT SHARES</t>
  </si>
  <si>
    <t>INTRALOT DE PERU S.A. - COMMON SHARES</t>
  </si>
  <si>
    <t>INVERSIONES EDUCA S.A. - PREFERRED SHARES -A-SERIES</t>
  </si>
  <si>
    <t>INVERSIONES NACIONALES DE TURISMO S.A. - INTURSA - COMMON SHARES</t>
  </si>
  <si>
    <t>INVERSIONES EN TURISMO S.A. - INVERTUR - COMMON SHARES</t>
  </si>
  <si>
    <t>NORVIAL S.A.   - COMMON SHARES -B- SERIES</t>
  </si>
  <si>
    <t>LEASING TOTAL S.A. - COMMON SHARES</t>
  </si>
  <si>
    <t>METALURGICA PERUANA S.A. - MEPSA - INVESTMENT SHARES</t>
  </si>
  <si>
    <t>DIVISO GRUPO FINANCIERO S.A. - COMMON SHARES</t>
  </si>
  <si>
    <t>NESSUS HOTELES PERU S.A. - COMMON SHARES</t>
  </si>
  <si>
    <t>PVT PORTAFOLIO DE VALORES S.A. - COMMON SHARES -B-SERIES</t>
  </si>
  <si>
    <t>RED BICOLOR DE COMUNICACIONES S.A.A. - PREFERRED SHARES -B- SERIES</t>
  </si>
  <si>
    <t>RED BICOLOR DE COMUNICACIONES S.A.A. - COMMON SHARES -A-SERIES</t>
  </si>
  <si>
    <t>SAGA FALABELLA S.A. - COMMON SHARES</t>
  </si>
  <si>
    <t>SOLUCION EMPRESA ADMINISTRADORA HIPOTECARIA S.A. - COMMON SHARES</t>
  </si>
  <si>
    <t>TRADI S.A. - COMMON SHARES</t>
  </si>
  <si>
    <t>COLEGIOS PERUANOS S.A. - COMMON SHARES</t>
  </si>
  <si>
    <t>EMPRESA AGRARIA AZUCARERA ANDAHUASI S.A.A. - COMMON SHARES</t>
  </si>
  <si>
    <t>EMPRESA AGRICOLA SAN JUAN S.A. - COMMON SHARES</t>
  </si>
  <si>
    <t>EMPRESA AGRICOLA SAN JUAN S.A. - COMMON SHARES - S2</t>
  </si>
  <si>
    <t>EMPRESA AGRICOLA LA UNION S.A. - COMMON SHARES</t>
  </si>
  <si>
    <t>CARTAVIO SOCIEDAD ANONIMA ABIERTA (CARTAVIO S.A.A.) - COMMON SHARES</t>
  </si>
  <si>
    <t>CASA GRANDE SOCIEDAD ANONIMA ABIERTA (CASA GRANDE S.A.A.) - COMMON SHARES</t>
  </si>
  <si>
    <t>EMPRESA AGROINDUSTRIAL CAYALTI S.A.A. - COMMON SHARES</t>
  </si>
  <si>
    <t>EMPRESA AGRARIA CHIQUITOY S.A. -  EN REESTRUCTURACION - COMMON SHARES</t>
  </si>
  <si>
    <t>CENTRAL AZUCARERA CHUCARAPI PAMPA BLANCA S.A. - COMMON SHARES</t>
  </si>
  <si>
    <t>SOCIEDAD AGRICOLA FANUPE VICHAYAL S.A. - COMMON SHARES</t>
  </si>
  <si>
    <t>EMPRESA AGRICOLA GANADERA SALAMANCA S.A. - COMMON SHARES</t>
  </si>
  <si>
    <t>EMPRESA AZUCARERA "EL INGENIO" S.A. - COMMON SHARES</t>
  </si>
  <si>
    <t>AGROINDUSTRIAL LAREDO S.A.A. - COMMON SHARES</t>
  </si>
  <si>
    <t>AGRO INDUSTRIAL PARAMONGA S.A.A.  - COMMON SHARES</t>
  </si>
  <si>
    <t>EMPRESA AGROINDUSTRIAL POMALCA S.A.A. - COMMON SHARES</t>
  </si>
  <si>
    <t>AGRO PUCALA S.A.A. - COMMON SHARES</t>
  </si>
  <si>
    <t>EMPRESA AGRICOLA SINTUCO S.A.  - COMMON SHARES</t>
  </si>
  <si>
    <t>AGROINDUSTRIAS SAN JACINTO S.A.A. - COMMON SHARES</t>
  </si>
  <si>
    <t>EMPRESA AGROINDUSTRIAL TUMAN S.A.A. - COMMON SHARES</t>
  </si>
  <si>
    <t>BOLSA DE VALORES DE LIMA S.A. - COMMON SHARES -A-SERIES</t>
  </si>
  <si>
    <t>BOLSA DE VALORES DE LIMA S.A.        - PREFERRED SHARES -B- SERIES</t>
  </si>
  <si>
    <t>INTERCORP PERU LTD. - COMMON SHARES</t>
  </si>
  <si>
    <t>INRETAIL PERÚ CORP.  - COMMON SHARES</t>
  </si>
  <si>
    <t>Venezuela</t>
  </si>
  <si>
    <t>MP</t>
  </si>
  <si>
    <t>ACERIAS PAZ DEL RIO S.A.</t>
  </si>
  <si>
    <t>ADMINISTRADORA DE FONDOS DE PENSIONES Y CES PROTECCION</t>
  </si>
  <si>
    <t>ALMACENES EXITO S.A.</t>
  </si>
  <si>
    <t>AVIANCA HOLDINGS S.A</t>
  </si>
  <si>
    <t>BANCO BILBAO VIZCAYA ARGENTARIA COLOMBIA S.A.</t>
  </si>
  <si>
    <t>BANCO COMERCIAL AV VILLAS S.A.</t>
  </si>
  <si>
    <t>BANCO DAVIVIENDA S.A</t>
  </si>
  <si>
    <t>BANCO DE BOGOTA S.A.</t>
  </si>
  <si>
    <t>BANCO DE OCCIDENTE S.A.</t>
  </si>
  <si>
    <t>BANCO POPULAR S.A.</t>
  </si>
  <si>
    <t>BANCOLOMBIA S.A.</t>
  </si>
  <si>
    <t>BMC BOLSA MERCANTIL DE COLOMBIA</t>
  </si>
  <si>
    <t>BOLSA DE VALORES DE COLOMBIA S.A.</t>
  </si>
  <si>
    <t>CARTON DE COLOMBIA S.A.</t>
  </si>
  <si>
    <t>CARVAJAL EMPAQUES S.A</t>
  </si>
  <si>
    <t>CELSIA COLOMBIA S.A. E.S.P.</t>
  </si>
  <si>
    <t>CANACOL ENERGY LTD</t>
  </si>
  <si>
    <t>CEMENTOS ARGOS S.A.</t>
  </si>
  <si>
    <t>CEMEX LATAM HOLDING</t>
  </si>
  <si>
    <t>CLINICA DE MARLY S.A.</t>
  </si>
  <si>
    <t>COLTEJER S.A.</t>
  </si>
  <si>
    <t>CONSTRUCCIONES EL CONDOR S.A</t>
  </si>
  <si>
    <t>CONSTRUCTORA CONCRETO S.A</t>
  </si>
  <si>
    <t>CORPORACION DE FERIAS Y EXPOSICIONES S.A.</t>
  </si>
  <si>
    <t>CORPORACION FINANCIERA COLOMBIANA S.A.</t>
  </si>
  <si>
    <t>ECOPETROL S.A.</t>
  </si>
  <si>
    <t>EMPRESA DE TELECOMUNICACIONES DE BOGOTA S.A. E.S.P.</t>
  </si>
  <si>
    <t>ENKA DE COLOMBIA S.A.</t>
  </si>
  <si>
    <t>FABRICATO  S.A.</t>
  </si>
  <si>
    <t>FONDO BURSATIL GLOBAL X COLOMBIA SELECT DE SYP</t>
  </si>
  <si>
    <t>FONDO BURSATIL ISHARES COLCAP</t>
  </si>
  <si>
    <t>GAS NATURAL DEL ORIENTE S.A. E.S.P.</t>
  </si>
  <si>
    <t>GRUPO ARGOS S.A.</t>
  </si>
  <si>
    <t>GRUPO AVAL ACCIONES Y VALORES S.A.</t>
  </si>
  <si>
    <t>GRUPO BOLIVAR S.A.</t>
  </si>
  <si>
    <t>GRUPO ENERGIA BOGOTA S.A. E.S.P.</t>
  </si>
  <si>
    <t>GRUPO INVERSIONES SURAMERICANA</t>
  </si>
  <si>
    <t>GRUPO NUTRESA S.A</t>
  </si>
  <si>
    <t>INDUSTRIAS ESTRA S.A.</t>
  </si>
  <si>
    <t>INTERCONEXION ELECTRICA S.A. E.S.P.</t>
  </si>
  <si>
    <t>MANUFACTURAS DE CEMENTO S.A.</t>
  </si>
  <si>
    <t>MINEROS S.A.</t>
  </si>
  <si>
    <t>ORGANIZACION TERPEL S.A</t>
  </si>
  <si>
    <t>PRODUCTOS FAMILIA S.A.</t>
  </si>
  <si>
    <t>PROMIGAS S.A. E.S.P.</t>
  </si>
  <si>
    <t>VALORES SIMESA S.A.</t>
  </si>
  <si>
    <t>AGROGUACHAL S.A.</t>
  </si>
  <si>
    <t>ALIMENTOS DERIVADOS DE LA CANA S.A.</t>
  </si>
  <si>
    <t>CARACOL TELEVISION S.A.</t>
  </si>
  <si>
    <t>CASTILLA AGRICOLA S.A.</t>
  </si>
  <si>
    <t>COLOMBIA TELECOMUNICACIONES SA</t>
  </si>
  <si>
    <t>COLOMBINA S.A.</t>
  </si>
  <si>
    <t>COMPANIA AGRICOLA SAN FELIPE S.A.</t>
  </si>
  <si>
    <t>COMPANIA DE ELECTRICIDAD DE TULUA S.A. E.S.P.</t>
  </si>
  <si>
    <t>COMPANIA DE EMPAQUES S.A.</t>
  </si>
  <si>
    <t>CONSTRUCCIONES CIVILES S.A.</t>
  </si>
  <si>
    <t>COOMEVA ENTIDAD PROMOTORA DE SALUD S.A.</t>
  </si>
  <si>
    <t>CREDIFAMILIA COMPAÑIA DE FINANCIAMIENTO SA</t>
  </si>
  <si>
    <t>FONDO GANADERO DEL TOLIMA S.A.</t>
  </si>
  <si>
    <t>GRUPO ORBIS S.A</t>
  </si>
  <si>
    <t>INVERSIONES EQUIPOS Y SERVICIOS S.A.</t>
  </si>
  <si>
    <t>INVERSIONES VENECIA S.A.</t>
  </si>
  <si>
    <t>MAYAGUEZ S.A.</t>
  </si>
  <si>
    <t>R.C.N. TELEVISION S.A.</t>
  </si>
  <si>
    <t>RIOPAILA AGRICOLA S.A.</t>
  </si>
  <si>
    <t>RIOPAILA CASTILLA S.A.</t>
  </si>
  <si>
    <t>VALORES INDUSTRIALES S.A.</t>
  </si>
  <si>
    <t>PANAMÁ</t>
  </si>
  <si>
    <t>BYMA</t>
  </si>
  <si>
    <t>1-1. Relevamiento de compañias listadas a fines de 2020</t>
  </si>
  <si>
    <t>1-1. Listed companies survey at the end of 2020</t>
  </si>
  <si>
    <t>1-2. Relevamiento sobre IPOs a fines de 2020</t>
  </si>
  <si>
    <t>1-2. Survey on individual IPOs at the end of 2020</t>
  </si>
  <si>
    <t>AGRO - AGROMETAL</t>
  </si>
  <si>
    <t>ALUA - ALUAR</t>
  </si>
  <si>
    <t>AUSO - AUTOPISTAS DEL SOL</t>
  </si>
  <si>
    <t>BBAR - BANCO FRANCÉS BBVA AR</t>
  </si>
  <si>
    <t>BHIP - BANCO HIPOTECARIO</t>
  </si>
  <si>
    <t>BMA - BANCO MACRO</t>
  </si>
  <si>
    <t>BOLT - BOLDT</t>
  </si>
  <si>
    <t>BPAT - BANCO PATAGONIA</t>
  </si>
  <si>
    <t>BRIO - BANCO SANTANDER RIO</t>
  </si>
  <si>
    <t>BYMA - BOLSAS Y MERCADOS ARGENTINOS</t>
  </si>
  <si>
    <t>CADO - CARLOS CASADO SA</t>
  </si>
  <si>
    <t xml:space="preserve">CAPX - CAPEX SA </t>
  </si>
  <si>
    <t>CARC - CARBOCLOR SA</t>
  </si>
  <si>
    <t>CECO - CENTRAL COSTANERA SA</t>
  </si>
  <si>
    <t>CELU - CELULOSA ARGENTINA SA</t>
  </si>
  <si>
    <t>CEPU - CENTRAL PUERTO</t>
  </si>
  <si>
    <t>CGPA - CAMUZZI GAS PAMPEANA SA</t>
  </si>
  <si>
    <t>COME - SOCIEDAD COMERCIAL DEL PLATA</t>
  </si>
  <si>
    <t>COMO</t>
  </si>
  <si>
    <t>COUR - CONTINENTAL URBANA SA</t>
  </si>
  <si>
    <t>CRES - CRESUD SACIF</t>
  </si>
  <si>
    <t>CTIO - CONSULTATIO</t>
  </si>
  <si>
    <t>CVH - CABLEVISION HOLDING SA</t>
  </si>
  <si>
    <t>DGCU - DISTRIBUIDORA DE GAS</t>
  </si>
  <si>
    <t>DOME - DOMEC</t>
  </si>
  <si>
    <t>DYCA - DYCASA SA</t>
  </si>
  <si>
    <t>EDLH - EDESAL HOLDING SA</t>
  </si>
  <si>
    <t>EDN - EMPRESA DISTRIBUIDORA Y COMERCIALIZADORA DEL NORTE</t>
  </si>
  <si>
    <t>EDSH - EMPRESA DISTRIBUIDORA DE ELECTRICIDAD DE SALTA</t>
  </si>
  <si>
    <t>EMAC - ELECTROMAC</t>
  </si>
  <si>
    <t>EMDE - EMPRESA DISTRIBUIDORA ELECTRICA REGIONAL</t>
  </si>
  <si>
    <t>ESME - BODEGAS ESMERALDA</t>
  </si>
  <si>
    <t>FERR - FERRUM</t>
  </si>
  <si>
    <t>FIPL - FIPLASTO</t>
  </si>
  <si>
    <t>GAMI - B-GAMING SA</t>
  </si>
  <si>
    <t>GARO - GAROVAGLIO Y ZORRAQUIN</t>
  </si>
  <si>
    <t>GBAN - GAS NATURAL BS AS</t>
  </si>
  <si>
    <t>GCLA - GRUPO CLARIN SA</t>
  </si>
  <si>
    <t>GGAL - GRUPO FINANCIERO GALICIA</t>
  </si>
  <si>
    <t>GRIM - GRIMOLDI SA</t>
  </si>
  <si>
    <t>GSUP - GRUPO SUPERVIELLE</t>
  </si>
  <si>
    <t>HAVA - HAVANNA</t>
  </si>
  <si>
    <t>HULI - HULYTEGO</t>
  </si>
  <si>
    <t>INAG - INSUMOS AGROQUIMICOS SA</t>
  </si>
  <si>
    <t>INTR - CÍA INTRODUCTORA DE BS AS</t>
  </si>
  <si>
    <t>INVJ - INVERSORA JURAMENTO</t>
  </si>
  <si>
    <t>IRCP - IRSA PROPIEDADES COMERCIALES SA</t>
  </si>
  <si>
    <t>IRSA - IRSA</t>
  </si>
  <si>
    <t>JMIN</t>
  </si>
  <si>
    <t>LEDE - LEDESMA</t>
  </si>
  <si>
    <t>LEID - LEYDEN SA</t>
  </si>
  <si>
    <t>LOMA - LOMA NEGRA</t>
  </si>
  <si>
    <t>LONG - LONGVIE</t>
  </si>
  <si>
    <t>MERA - MERANOL</t>
  </si>
  <si>
    <t>METR - METROGAS</t>
  </si>
  <si>
    <t>MIRG - MIRGOR SA</t>
  </si>
  <si>
    <t>MOLA - MOLINOS AGRO</t>
  </si>
  <si>
    <t>MOLI - MOLINOS RIO DE LA PLATA</t>
  </si>
  <si>
    <t>MORI - MORIXE</t>
  </si>
  <si>
    <t>MTR. - MERCADO A TERMINO DE BUENOS AIRES</t>
  </si>
  <si>
    <t>MVIA - METROVIAS</t>
  </si>
  <si>
    <t>OEST - GRUPO CONCESIONARIO DEL OESTE</t>
  </si>
  <si>
    <t>OVOP - OVOPROT INTERNATIONAL</t>
  </si>
  <si>
    <t>PAMP - PAMPA ENERGIA</t>
  </si>
  <si>
    <t>PATA - LA ANONIMA</t>
  </si>
  <si>
    <t>PATR - PATRICIOS</t>
  </si>
  <si>
    <t>PATY - QUICKFOOD</t>
  </si>
  <si>
    <t>PGR. - PHOENIX GLOBAL RESOURCES</t>
  </si>
  <si>
    <t>POLL - POLLEDO</t>
  </si>
  <si>
    <t>PREN - PRICE ENTERPISE</t>
  </si>
  <si>
    <t>PSUR - PETROLERA DEL CONOSUR</t>
  </si>
  <si>
    <t>REGE - GARCIA REGUERA</t>
  </si>
  <si>
    <t>RICH - LABORATORIOS RICHMOND</t>
  </si>
  <si>
    <t>RIGO - RIGOLLEAU</t>
  </si>
  <si>
    <t>ROSE - INSTITUTO ROSENBUSCH</t>
  </si>
  <si>
    <t>SAMI - SAN MIGUEL SA</t>
  </si>
  <si>
    <t>SEMI - MOLINOS JUAN SEMINO</t>
  </si>
  <si>
    <t>TECO - TELECOM</t>
  </si>
  <si>
    <t>TGLT - TGLT SA</t>
  </si>
  <si>
    <t>TGNO - TRANSPORTADORA DE GAR DEL NORTE</t>
  </si>
  <si>
    <t>TGSU - TRANSPORTADORA DE GAS DEL SUR</t>
  </si>
  <si>
    <t>TRAN - TRANSENER</t>
  </si>
  <si>
    <t>TXAR - TERNIUM</t>
  </si>
  <si>
    <t>URBA - URBAS</t>
  </si>
  <si>
    <t>VALO - MERCADO DE VALORES DE BUENOS AIRES</t>
  </si>
  <si>
    <t>YPFD -YPF</t>
  </si>
  <si>
    <t>Distribuidora Mayorista de Tecnología S.A</t>
  </si>
  <si>
    <t>IMPORT EXPORT LAS LOMAS LTDA</t>
  </si>
  <si>
    <t>Tienda Amiga ER S.A.</t>
  </si>
  <si>
    <t>Ingeniería y Construcciones Técnicas Incotec S.A.</t>
  </si>
  <si>
    <t>CREDIFONDO PROMOTOR FONDO DE INVERSIÓN CERRADO</t>
  </si>
  <si>
    <t>INVERSOR FONDO DE INVERSIÓN CERRADO</t>
  </si>
  <si>
    <t>RENTA ACTIVA AGROINDUSTRIAL FONDO DE INVERSIÓN CERRADO</t>
  </si>
  <si>
    <t>Banco Central de Bolivia</t>
  </si>
  <si>
    <t>Santa Cruz FG Sociedad Controladora S.A.</t>
  </si>
  <si>
    <t>PATRIMONIO AUTÓNOMO CHAVEZ-BDP ST 053</t>
  </si>
  <si>
    <t>PATRIMONIO AUTÓNOMO BISA ST - CIDRE IFD</t>
  </si>
  <si>
    <t>PATRIMONIO AUTÓNOMO GRANOSOL - BISA ST</t>
  </si>
  <si>
    <t>PATRIMONIO AUTÓNOMO MICROCRÉDITO IFD - BDP ST 052</t>
  </si>
  <si>
    <t>PATRIMONIO AUTÓNOMO NUEVATEL - BDP ST 049</t>
  </si>
  <si>
    <t>Alianza Vida Seguros y Reaseguros S.A.</t>
  </si>
  <si>
    <t>Crediseguro S.A. Seguros Generales</t>
  </si>
  <si>
    <t>Santa Cruz Vida y Salud Seguros y Reaseguros Personales S.A.</t>
  </si>
  <si>
    <t>Clínica Metropolitana de las Américas S.A.</t>
  </si>
  <si>
    <t>Panamerican Investments S.A.</t>
  </si>
  <si>
    <t>Crédito con Educación Rural Institución Financiera de Desarrollo</t>
  </si>
  <si>
    <t>Fortaleza Leasing S.A.</t>
  </si>
  <si>
    <t>m</t>
  </si>
  <si>
    <t>ESSBIO S.A., SERIE A</t>
  </si>
  <si>
    <t>CELSIA S.A</t>
  </si>
  <si>
    <t>ND</t>
  </si>
  <si>
    <t>Beverage Brands &amp; Patents Company BBPC S.A.</t>
  </si>
  <si>
    <t>Cerro Alto Forestal (Highforest)</t>
  </si>
  <si>
    <t>Compañía de Servicios Auxiliares de Gestión de Cobranza, RECYCOB S.A.</t>
  </si>
  <si>
    <t xml:space="preserve">Continental Tire Andina </t>
  </si>
  <si>
    <t>El Refugio Forestal (Homeforest)</t>
  </si>
  <si>
    <t>El Sendero Forestal (Pathforest)</t>
  </si>
  <si>
    <t>El Tecal</t>
  </si>
  <si>
    <t>Holcim Ecuador S.A. VN- US$ 0.3</t>
  </si>
  <si>
    <t>Holcim Ecuador S.A. VN- US$ 3</t>
  </si>
  <si>
    <t>Holcim Ecuador S.A. VN- US$0.0003</t>
  </si>
  <si>
    <t>La Campiña Forestal (Stronforest)</t>
  </si>
  <si>
    <t>La Colina Forestal (Hillforest)</t>
  </si>
  <si>
    <t>La Cumbre Forestal (Peakforest)</t>
  </si>
  <si>
    <t>La Ensenada Forestal (Coveforest)</t>
  </si>
  <si>
    <t>La Estancia Forestal (Forestead)</t>
  </si>
  <si>
    <t>La Reserva Forestal Reforest</t>
  </si>
  <si>
    <t>La Sabana Forestal (Plainforest)</t>
  </si>
  <si>
    <t>La Vanguardia Forestal (Vanguarforest)</t>
  </si>
  <si>
    <t>Rio Grande Forestal (Riverforest)</t>
  </si>
  <si>
    <t>Valle Grande Forestal (Valleyeforest)</t>
  </si>
  <si>
    <t>Quito</t>
  </si>
  <si>
    <t>QUITO</t>
  </si>
  <si>
    <t>Amazonas Banco</t>
  </si>
  <si>
    <t>Banco Bolivariano</t>
  </si>
  <si>
    <t xml:space="preserve">Banco de Guayaquil </t>
  </si>
  <si>
    <t>Banco Pichincha</t>
  </si>
  <si>
    <t>Produbanco</t>
  </si>
  <si>
    <t>Banco Solidario</t>
  </si>
  <si>
    <t>CTH</t>
  </si>
  <si>
    <t>Mutualista Pichincha</t>
  </si>
  <si>
    <t xml:space="preserve">Holding Tonicorp S.A. </t>
  </si>
  <si>
    <t>Inversancarlos</t>
  </si>
  <si>
    <t>Bolsa de Valores de Quito BVQ Sociedad Anónima</t>
  </si>
  <si>
    <t>Compañía de Cervezas Nacionales</t>
  </si>
  <si>
    <t>Compañía de Cervezas Nacionales Preferidas</t>
  </si>
  <si>
    <t>Cridesa</t>
  </si>
  <si>
    <t>Industrias Ales</t>
  </si>
  <si>
    <t>Sociedad Agr. San Carlos</t>
  </si>
  <si>
    <t>Holcim Ecuador VN 3</t>
  </si>
  <si>
    <t>Holcim Ecuador VN 0.3</t>
  </si>
  <si>
    <t>Holcim Ecuador VN 0.03</t>
  </si>
  <si>
    <t>Río Congo Forestal</t>
  </si>
  <si>
    <t>Cerro Verde Forestal Bigforest</t>
  </si>
  <si>
    <t>El Refugio Forestal (Homeforest) S.A.</t>
  </si>
  <si>
    <t>La Campiña Forestal S.A. (Strongforest)</t>
  </si>
  <si>
    <t>El Sendero Forestal (Pathforest) S.A.</t>
  </si>
  <si>
    <t>La Estancia Forestal (Forestead) S.A</t>
  </si>
  <si>
    <t>La Colina Forestal (Hillforest) S.A.</t>
  </si>
  <si>
    <t>La Sabana Forestal (Plainforest) S.A.</t>
  </si>
  <si>
    <t>Retratorec S.A.</t>
  </si>
  <si>
    <t>La Cumbre Forestal (Peakforest) S.A.</t>
  </si>
  <si>
    <t>La Vanguardia Forestal (Vanguarforest) S.A.</t>
  </si>
  <si>
    <t>Dolmen</t>
  </si>
  <si>
    <t xml:space="preserve">Energy &amp; Palma  ENERGYPALMA S.A. </t>
  </si>
  <si>
    <t xml:space="preserve">Surpapelcorp S.A. </t>
  </si>
  <si>
    <t xml:space="preserve">Río Grande Forestal (Riverforest) </t>
  </si>
  <si>
    <t xml:space="preserve">Artes Gráficas Senefelder C.A. </t>
  </si>
  <si>
    <t>La Ensenada Forestal (Coveforest) S.A.</t>
  </si>
  <si>
    <t>Ingenio Azucarero del Norte</t>
  </si>
  <si>
    <t>Valle Grande Forestal</t>
  </si>
  <si>
    <t xml:space="preserve">Natluk S.A. </t>
  </si>
  <si>
    <t>Cepsa S.A. VN  0.004 (comunes)</t>
  </si>
  <si>
    <t>Conclina (Ordinarias)</t>
  </si>
  <si>
    <t xml:space="preserve">Conclina (Preferidas Serie "A") </t>
  </si>
  <si>
    <t xml:space="preserve">Conclina (Preferidas Serie "B") </t>
  </si>
  <si>
    <t>Hotel Colón</t>
  </si>
  <si>
    <t>Corporación Favorita C.A.</t>
  </si>
  <si>
    <t>Cialco</t>
  </si>
  <si>
    <t xml:space="preserve">Brikapital </t>
  </si>
  <si>
    <t>Compañía de economía mixta hotelera y turística Ambato</t>
  </si>
  <si>
    <t>BEVERAGE BRAND &amp; PATENTS COMPANY BBPC S.A.</t>
  </si>
  <si>
    <t>BEVERAGE BRAND PATENTS SA</t>
  </si>
  <si>
    <t>ECUADOR / NACIONAL</t>
  </si>
  <si>
    <t>Servicios</t>
  </si>
  <si>
    <t>Services</t>
  </si>
  <si>
    <t>BME</t>
  </si>
  <si>
    <t>ABENGOA CLASE B</t>
  </si>
  <si>
    <t>ABENGOA, S.A.</t>
  </si>
  <si>
    <t>ACCIONA, S.A.</t>
  </si>
  <si>
    <t>ACCIONES FOMENTO DE CONSTRUCCIONES Y CONTRATAS, S.A.</t>
  </si>
  <si>
    <t>ACCIONES IBERDROLA</t>
  </si>
  <si>
    <t>ACERINOX, S.A.</t>
  </si>
  <si>
    <t>ACS,ACTIVIDADES DE CONSTRUCCION Y SERVICIOS,S.A.</t>
  </si>
  <si>
    <t>ADOLFO DOMINGUEZ, S.A.</t>
  </si>
  <si>
    <t>AEDAS HOMES, S.A</t>
  </si>
  <si>
    <t>AENA, S.M.E., S.A.</t>
  </si>
  <si>
    <t>AIRBUS</t>
  </si>
  <si>
    <t>AIRTIFICIAL INTELLIGENCE STRUCTURES, S.A.</t>
  </si>
  <si>
    <t>ALANTRA PARTNERS, S.A.</t>
  </si>
  <si>
    <t>ALMIRALL S.A.</t>
  </si>
  <si>
    <t>AMADEUS IT GROUP, S.A.</t>
  </si>
  <si>
    <t>AMPER, S.A.</t>
  </si>
  <si>
    <t>AMREST HOLDINGS, S.E.</t>
  </si>
  <si>
    <t>APERAM</t>
  </si>
  <si>
    <t>APPLUS SERVICES, S.A.</t>
  </si>
  <si>
    <t>ARCELORMITTAL SA</t>
  </si>
  <si>
    <t>ARIMA REAL ESTATE, S.A.</t>
  </si>
  <si>
    <t>ATRESMEDIA CORPORACION DE MEDIOS DE COMUNICACION, S.A.</t>
  </si>
  <si>
    <t>AUDAX RENOVABLES, S.A.</t>
  </si>
  <si>
    <t>AYCO GRUPO INMOBILIARIO</t>
  </si>
  <si>
    <t>AZKOYEN, S.A.</t>
  </si>
  <si>
    <t>BANCO BILBAO VIZCAYA ARGENTARIA, S.A.</t>
  </si>
  <si>
    <t>BANCO DE SABADELL</t>
  </si>
  <si>
    <t>BANCO SANTANDER S.A.</t>
  </si>
  <si>
    <t>BANKIA, S.A.</t>
  </si>
  <si>
    <t>BANKINTER, S.A.</t>
  </si>
  <si>
    <t>BARON DE LEY,S.A.</t>
  </si>
  <si>
    <t>BERKELEY ENERGIA LIMITED</t>
  </si>
  <si>
    <t>BIOSEARCH, S.A.</t>
  </si>
  <si>
    <t>BODEGAS RIOJANAS,S.A.</t>
  </si>
  <si>
    <t>BORGES AGRICULTURAL &amp; INDUSTRIAL NUTS, S.A.</t>
  </si>
  <si>
    <t>CAIXABANK, S.A.</t>
  </si>
  <si>
    <t>CELLNEX TELECOM, S.A.</t>
  </si>
  <si>
    <t>CEMENTOS MOLINS, S.A.</t>
  </si>
  <si>
    <t>CIA ESPAÑOLA DE VIVIENDAS EN ALQUILER (CEVASA)</t>
  </si>
  <si>
    <t>CIE AUTOMOTIVE, S.A.</t>
  </si>
  <si>
    <t>CLINICA BAVIERA S.A.</t>
  </si>
  <si>
    <t>COCA-COLA EUROPEAN PARTNERS PLC</t>
  </si>
  <si>
    <t>CODERE S.A.</t>
  </si>
  <si>
    <t>COMPAÑIA DE DISTRIBUCION INTEGRAL LOGISTA HOLDINGS, S.A.</t>
  </si>
  <si>
    <t>COMPAÑIA LEVANTINA EDIFICACION DE OBRAS PUBLICAS, S.A., CLEOP</t>
  </si>
  <si>
    <t>CONSTRUCCIONES Y AUXILIAR DE FERROCARRILES, S.A.</t>
  </si>
  <si>
    <t>CORPORACION EMPRESARIAL DE MATERIALES DE CONSTRUCCION, S.A -COEMAC-</t>
  </si>
  <si>
    <t>CORPORACION FINANCIERA ALBA S.A.</t>
  </si>
  <si>
    <t>CAM</t>
  </si>
  <si>
    <t>DEOLEO, S.A.</t>
  </si>
  <si>
    <t>DESARROLLOS ESPECIALES DE SISTEMAS DE ANCLAJE, S.A.</t>
  </si>
  <si>
    <t>DISTRIBUIDORA INTERNACIONAL DE ALIMENTACION, S.A.</t>
  </si>
  <si>
    <t>DURO FELGUERA, S.A.</t>
  </si>
  <si>
    <t>EBRO FOODS, S.A.</t>
  </si>
  <si>
    <t>ECOLUMBER, S.A.</t>
  </si>
  <si>
    <t>EDREAMS ODIGEO, S.A.</t>
  </si>
  <si>
    <t>ELECNOR S.A.</t>
  </si>
  <si>
    <t>ENAGAS,S.A.</t>
  </si>
  <si>
    <t>ENCE ENERGIA Y CELULOSA, S.A.</t>
  </si>
  <si>
    <t>ENDESA,S.A.</t>
  </si>
  <si>
    <t>ERCROS</t>
  </si>
  <si>
    <t>EUSKALTEL, S.A.</t>
  </si>
  <si>
    <t>FAES FARMA, S.A.</t>
  </si>
  <si>
    <t>FERROVIAL, S.A.</t>
  </si>
  <si>
    <t>FIN. E INV. VALENCIANAS</t>
  </si>
  <si>
    <t>FLUIDRA, S.A.</t>
  </si>
  <si>
    <t>GENERAL DE ALQUILER DE MAQUINARIA S.A.</t>
  </si>
  <si>
    <t>GESTAMP AUTOMOCION, S.A.</t>
  </si>
  <si>
    <t>GLOBAL DOMINION ACCESS, S.A.</t>
  </si>
  <si>
    <t>GRENERGY RENOVABLES, S.A.</t>
  </si>
  <si>
    <t>GRIFOLS S.A.</t>
  </si>
  <si>
    <t>GRIFOLS S.A. CLASE B</t>
  </si>
  <si>
    <t>GRUPO CATALANA OCCIDENTE, S.A.</t>
  </si>
  <si>
    <t>GRUPO EMPRESARIAL SAN JOSE, S.A.</t>
  </si>
  <si>
    <t>GRUPO EZENTIS, S.A.</t>
  </si>
  <si>
    <t>IBERPAPEL GESTION,S.A.</t>
  </si>
  <si>
    <t>INDRA SISTEMAS S.A., SERIE A</t>
  </si>
  <si>
    <t>INDUSTRIA DE DISE\O TEXTIL S.A. INDITEX-</t>
  </si>
  <si>
    <t>INMOBILIARIA COLONIAL, SOCIMI S.A.</t>
  </si>
  <si>
    <t>INMOBILIARIA DEL SUR S.A.</t>
  </si>
  <si>
    <t>INTL CONSOLIDATED AIRLINES GROUP SA ORD EUR0.50 (CDI)</t>
  </si>
  <si>
    <t>LABORATORIO REIG JOFRE, S.A.</t>
  </si>
  <si>
    <t>LABORATORIOS FARMACEUTICOS ROVI S.A.</t>
  </si>
  <si>
    <t>LAR ESPAÑA REAL ESTATE SOCIMI, S.A.</t>
  </si>
  <si>
    <t>LIBERBANK, S.A.</t>
  </si>
  <si>
    <t>LIBERTAS 7</t>
  </si>
  <si>
    <t>LINGOTES ESPECIALES, S.A.</t>
  </si>
  <si>
    <t>LIWE ESPAÑOLA, S.A.</t>
  </si>
  <si>
    <t>MAPFRE, S.A.</t>
  </si>
  <si>
    <t>MEDIASET ESPAÑA COMUNICACION, S.A.</t>
  </si>
  <si>
    <t>MELIA HOTELS INTERNATIONAL, S.A.</t>
  </si>
  <si>
    <t>MERLIN PROPERTIES SOCIMI, S.A.</t>
  </si>
  <si>
    <t>METROVACESA, S.A.</t>
  </si>
  <si>
    <t>MINERALES Y DERIVADOS</t>
  </si>
  <si>
    <t>MIQUEL Y COSTAS &amp; MIQUEL, S.A.</t>
  </si>
  <si>
    <t>MOBILIARIA MONESA, S.A.</t>
  </si>
  <si>
    <t>MONTEBALITO, S.A.</t>
  </si>
  <si>
    <t>NATURGY ENERGY GROUP, S.A.</t>
  </si>
  <si>
    <t>NATURHOUSE HEALTH, S.A</t>
  </si>
  <si>
    <t>NEINOR HOMES, S.A.</t>
  </si>
  <si>
    <t>NH HOTEL GROUP, S.A.</t>
  </si>
  <si>
    <t>NICOLAS CORREA</t>
  </si>
  <si>
    <t>NUEVA EXPRESIÓN TEXTIL, S.A.</t>
  </si>
  <si>
    <t>NYESA VALORES CORPORACION S.A.</t>
  </si>
  <si>
    <t>OBRASCON HUARTE LAIN, S.A.</t>
  </si>
  <si>
    <t>ORYZON GENOMICS, S.A.</t>
  </si>
  <si>
    <t>PESCANOVA,S.A.</t>
  </si>
  <si>
    <t>PHARMA MAR, S.A.</t>
  </si>
  <si>
    <t>PRIM, S.A.</t>
  </si>
  <si>
    <t>PROMOTORA DE INFORMACIONES S.A. PRISA</t>
  </si>
  <si>
    <t>PROSEGUR</t>
  </si>
  <si>
    <t>PROSEGUR CASH, S.A.</t>
  </si>
  <si>
    <t>QUABIT INMOBILIARIA, S.A.</t>
  </si>
  <si>
    <t>REALIA BUSINESS, S.A.</t>
  </si>
  <si>
    <t>RED ELECTRICA CORPORACION, S.A.</t>
  </si>
  <si>
    <t>RENO DE MEDICI .</t>
  </si>
  <si>
    <t>RENO DE MEDICI, CONVERTIBLES EN ACCS. SERIE A</t>
  </si>
  <si>
    <t>RENTA 4 BANCO, S.A.</t>
  </si>
  <si>
    <t>RENTA CORPORACION REAL ESTATE, S.A.</t>
  </si>
  <si>
    <t>REPSOL,  S.A.</t>
  </si>
  <si>
    <t>SACYR, S.A.</t>
  </si>
  <si>
    <t>SERVICE POINT SOLUTIONS, S.A.</t>
  </si>
  <si>
    <t>SIEMENS GAMESA RENEWABLE ENERGY, S.A.</t>
  </si>
  <si>
    <t>SOLARIA ENERGIA Y MEDIO AMBIENTE, S.A.</t>
  </si>
  <si>
    <t>SOLARPACK CORPORACION TECNOLOGICA, S.A.</t>
  </si>
  <si>
    <t>SOLTEC POWER HOLDINGS, S.A.</t>
  </si>
  <si>
    <t>TALGO, S.A.</t>
  </si>
  <si>
    <t>TECNICAS REUNIDAS S.A.</t>
  </si>
  <si>
    <t>TELEFONICA,S.A.</t>
  </si>
  <si>
    <t>TR HOTEL JARDIN DEL MAR, S.A.</t>
  </si>
  <si>
    <t>TUBACEX, S.A.</t>
  </si>
  <si>
    <t>TUBOS REUNIDOS S.A.</t>
  </si>
  <si>
    <t>UNICAJA BANCO, S.A.</t>
  </si>
  <si>
    <t>UNION CATALANA DE VALORES, S.A. (UNCAVASA)</t>
  </si>
  <si>
    <t>URBAR INGENIEROS</t>
  </si>
  <si>
    <t>URBAS GRUPO FINANCIERO, S.A.</t>
  </si>
  <si>
    <t>VERTICE TRESCIENTOS SESENTA GRADOS, S.A.</t>
  </si>
  <si>
    <t>VIDRALA, S.A.</t>
  </si>
  <si>
    <t>VISCOFAN, S.A.</t>
  </si>
  <si>
    <t>VOCENTO</t>
  </si>
  <si>
    <t>ZARDOYA OTIS, S.A.</t>
  </si>
  <si>
    <t>ALFA, S.A.B. DE C. V. CLASE I SERIE A</t>
  </si>
  <si>
    <t>AMERICA MOVIL, S.A.B. DE C.V. SERIE L</t>
  </si>
  <si>
    <t>BANCO BBVA ARGENTINA S.A.</t>
  </si>
  <si>
    <t>BANCO BRADESCO, S.A., PREFERENTES</t>
  </si>
  <si>
    <t>BANCO SANTANDER RIO S.A. ORD. B</t>
  </si>
  <si>
    <t>BRADESPAR, S.A., ORDINARIAS</t>
  </si>
  <si>
    <t>BRADESPAR, S.A., PREFERENTES</t>
  </si>
  <si>
    <t>BRASKEM, S.A. - PREFERENTES CLASE A</t>
  </si>
  <si>
    <t>CENTRAIS ELETRICAS BRASILEIRAS, S.A. ELETROBRAS -ORDINARIAS-</t>
  </si>
  <si>
    <t>CENTRAIS ELETRICAS BRASILEIRAS, S.A. ELETROBRAS -PREFERENTES B-</t>
  </si>
  <si>
    <t>COMPANHIA ENERGETICA DE MINAS GERAIS -CEMIG-</t>
  </si>
  <si>
    <t>COMPANHIA PARAENSE DE ENERGIA - COPEL PREFERENTES B-</t>
  </si>
  <si>
    <t>COMPANHIA VALE DO RIO DOCE, S.A. ORDINARIAS</t>
  </si>
  <si>
    <t>CORPORACION GEO,S.A.B. DE C.V ORDINARIAS SERIE B</t>
  </si>
  <si>
    <t>GERDAU, S.A. PREFERENTES</t>
  </si>
  <si>
    <t>GRUPO ELEKTRA, S.A. DE CV, ORDINARIAS</t>
  </si>
  <si>
    <t>GRUPO FINANCIERO BANORTE S.A.B DE C.V. ORDINARIAS</t>
  </si>
  <si>
    <t>PETROLEO BRASILEIRO,S.A. -PETROBRAS- ORDINARIAS</t>
  </si>
  <si>
    <t>PETROLEO BRASILEIRO,S.A. -PETROBRAS- PREFERENTES</t>
  </si>
  <si>
    <t>TV AZTECA, S.A. DE CV , CERTIFICADOS DE PARTICIPACION ORDINARIOS (CPOS)</t>
  </si>
  <si>
    <t>USINAS SIDERURGICAS DE MINAS GERAIS, S.A. ORDINARIAS</t>
  </si>
  <si>
    <t>USINAS SIDERURGICAS DE MINAS GERAIS, S.A. PREFERENTES SERIE A</t>
  </si>
  <si>
    <t>VOLCAN COMPA\IA MINERA,S.A.A. CLASE B</t>
  </si>
  <si>
    <t>1.0 TECNOCENTRO SICAV, S.A.</t>
  </si>
  <si>
    <t>19.40 INVERSIONS SICAV, S.A.</t>
  </si>
  <si>
    <t>1948 INVERSIONS SICAV S.A.</t>
  </si>
  <si>
    <t>1955 INVERSIONES, SICAV, S.A.</t>
  </si>
  <si>
    <t>1962 CAPITAL SICAV S.A.</t>
  </si>
  <si>
    <t>1NKEMIA IUCT GROUP, S.A.</t>
  </si>
  <si>
    <t>A GLOBAL FLEXIBLE P SICAV S.A.</t>
  </si>
  <si>
    <t>A.M.P. GREAT VALUE SICAV, S.A.</t>
  </si>
  <si>
    <t>ABDUIT 2002, SICAV, S.A.</t>
  </si>
  <si>
    <t>ABEDUL CAPITAL SICAV S.A.</t>
  </si>
  <si>
    <t>ABRIL 28 INVESTMENT SICAV</t>
  </si>
  <si>
    <t>ACATES SISAPON SICAV S.A.</t>
  </si>
  <si>
    <t>ACCIONES  CASTILLA LEON 2007 PATRIMONIO ( EN LIQUIDACIÓN)</t>
  </si>
  <si>
    <t>ACCIONES  EUROFINATEL INVERSIONES, SICAV, S.A.</t>
  </si>
  <si>
    <t>ACCIONES  SAMALO 2007 SICAV</t>
  </si>
  <si>
    <t>ACCIONES AAMM DE VALORES,SICAV,S.A.</t>
  </si>
  <si>
    <t>ACCIONES ABAE VALORES,SICAV,S.A.</t>
  </si>
  <si>
    <t>ACCIONES ABENLENDA INVERSIONES,SICAV,S.A.</t>
  </si>
  <si>
    <t>ACCIONES ABISAL 72,SICAV,S.A.</t>
  </si>
  <si>
    <t>ACCIONES ABLA­A INVEST, SICAV, S.A.</t>
  </si>
  <si>
    <t>ACCIONES ABPURA INVERSIONS, SICAV, S.A.</t>
  </si>
  <si>
    <t>ACCIONES ABUVILLA INVERSIONES,SICAV,S.A.</t>
  </si>
  <si>
    <t>ACCIONES ACANTO DE INVERSIONES,SICAV, S.A.</t>
  </si>
  <si>
    <t>ACCIONES ACE GLOBAL, SICAV, S.A.</t>
  </si>
  <si>
    <t>ACCIONES ACOPA INVERSIONES,SICAV,S.A.</t>
  </si>
  <si>
    <t>ACCIONES ACTIUM DE INVERSIONES,SICAV,S.A.</t>
  </si>
  <si>
    <t>ACCIONES ACTIVILLO, SICAV, S.A.</t>
  </si>
  <si>
    <t>ACCIONES ACTIVOS CLYS,SICAV,S.A.</t>
  </si>
  <si>
    <t>ACCIONES ACUARIO 98, S.A., SICAV</t>
  </si>
  <si>
    <t>ACCIONES ACUEDUCTO 2002,SICAV,S.A.</t>
  </si>
  <si>
    <t>ACCIONES ADABAR INVERSIONES, SICAV, S.A.</t>
  </si>
  <si>
    <t>ACCIONES ADNOR INVERSIONES, SICAV, S.A.</t>
  </si>
  <si>
    <t>ACCIONES ADRASARO SICAV</t>
  </si>
  <si>
    <t>ACCIONES AGARUS INVERSIONES,SICAV,S.A.</t>
  </si>
  <si>
    <t>ACCIONES AGAVE ATTENUATA DE INVERSIONES,SICAV,S.A.</t>
  </si>
  <si>
    <t>ACCIONES AGIUM INVESTIUM,SICAV,S.A.</t>
  </si>
  <si>
    <t>ACCIONES AGROPEM DE INVERSIONES,SICAV,S.A.</t>
  </si>
  <si>
    <t>ACCIONES AGUAZUL DE INVERSIONES,SICAV,S.A.</t>
  </si>
  <si>
    <t>ACCIONES AHORROCAPITAL SICAV, S.A.</t>
  </si>
  <si>
    <t>ACCIONES ALADINO DE INVERSIONES,SICAV,S.A.</t>
  </si>
  <si>
    <t>ACCIONES ALANJE INVERSIONES,SICAV,S.A.</t>
  </si>
  <si>
    <t>ACCIONES ALAR 2.000, SICAV,S.A.</t>
  </si>
  <si>
    <t>ACCIONES ALBATROS INVERSIONES FINANCIERAS, SICAV, S.A.</t>
  </si>
  <si>
    <t>ACCIONES ALCESTIS INVESTMENT, SICAV, S.A.</t>
  </si>
  <si>
    <t>ACCIONES ALCIDES INVERSIONES, SICAV, S.A.</t>
  </si>
  <si>
    <t>ACCIONES ALCO INVERSIONES FINANCIERAS,SICAV,S.A.</t>
  </si>
  <si>
    <t>ACCIONES ALCOFAM,SICAV,S.A.</t>
  </si>
  <si>
    <t>ACCIONES ALDARA GESTION,S.A. SICAV</t>
  </si>
  <si>
    <t>ACCIONES ALDEBORAN 5000 INVERSIONES, SICAV, S.A.</t>
  </si>
  <si>
    <t>ACCIONES ALDERETE DE INVERSIONES. SICAV, S.A.</t>
  </si>
  <si>
    <t>ACCIONES ALDEU,SICAV,S.A.</t>
  </si>
  <si>
    <t>ACCIONES ALEA INVERSIONES,SICAV,S.A.</t>
  </si>
  <si>
    <t>ACCIONES ALEDA­OS DE INVERSION,SICAV,S.A.</t>
  </si>
  <si>
    <t>ACCIONES ALEGRANZA DE INVERSIONES,SICAV,S.A.</t>
  </si>
  <si>
    <t>ACCIONES ALEKOS INVESTMENT,SICAV,S.A.</t>
  </si>
  <si>
    <t>ACCIONES ALFA CAPITAL, SICAV, S.A.</t>
  </si>
  <si>
    <t>ACCIONES ALFA INVERSIONES BURSATILES, SICAV S.A.</t>
  </si>
  <si>
    <t>ACCIONES ALFAMAR INVERSIONES,SICAV,S.A.</t>
  </si>
  <si>
    <t>ACCIONES ALFIVAL XXI INVERSIONES,SICAV,S.A.</t>
  </si>
  <si>
    <t>ACCIONES ALGENID INVERSIONES,SICAV,S.A.</t>
  </si>
  <si>
    <t>ACCIONES ALICANTE CAPITAL, SICAV, S.A.</t>
  </si>
  <si>
    <t>ACCIONES ALJABA DE INVERSIONES, SICAV, S.A.</t>
  </si>
  <si>
    <t>ACCIONES ALKENENCIA,SICAV,S.A.</t>
  </si>
  <si>
    <t>ACCIONES ALMABENI FINANCIERA,SICAV,S.A.</t>
  </si>
  <si>
    <t>ACCIONES AL-MANSUC INVERSIONES,SICAV,S.A.</t>
  </si>
  <si>
    <t>ACCIONES ALMARO, S.A., SICAV</t>
  </si>
  <si>
    <t>ACCIONES ALMAVIAL DE INVERSIONES,SICAV,S.A.</t>
  </si>
  <si>
    <t>ACCIONES ALMENDORA INVERSIONES, SICAV, S.A.</t>
  </si>
  <si>
    <t>ACCIONES ALMORADIEL DE INVERSIONES, SICAV, S.A.</t>
  </si>
  <si>
    <t>ACCIONES ALMUDENA INVERSIONES,SICAV,S.A.</t>
  </si>
  <si>
    <t>ACCIONES ALTEMAR INVERSIONES 99, SICAV, S.A.</t>
  </si>
  <si>
    <t>ACCIONES ALTUR INVERSIONES,SICAV,S.A.</t>
  </si>
  <si>
    <t>ACCIONES ALVAMAN INVERSIONES,SICAV,S.A.</t>
  </si>
  <si>
    <t>ACCIONES ALVASIL DE INVERSIONES,SICAV,S.A.</t>
  </si>
  <si>
    <t>ACCIONES AMARVI DE INVERSIONES,SICAV,S.A.</t>
  </si>
  <si>
    <t>ACCIONES AMAZONIA INVERSIONES, SICAV, S.A.</t>
  </si>
  <si>
    <t>ACCIONES AMESAPA, SICAV, S.A.</t>
  </si>
  <si>
    <t>ACCIONES AMOLAP INVERSIONES,SICAV,S.A.</t>
  </si>
  <si>
    <t>ACCIONES AMOTESA INVERSIONES,SICAV,S.A. (EN LIQUIDACIÓN)</t>
  </si>
  <si>
    <t>ACCIONES ANARA INVERSIONES,SICAV, S.A.</t>
  </si>
  <si>
    <t>ACCIONES ANATECO INVERSIONES, SICAV, S.A.</t>
  </si>
  <si>
    <t>ACCIONES ANATOL INVERSIONES,SICAV,S.A.</t>
  </si>
  <si>
    <t>ACCIONES ANAYEN FINANCE,SICAV,S.A.</t>
  </si>
  <si>
    <t>ACCIONES ANDROMEDA INVESTMENT,SICAV,S.A.</t>
  </si>
  <si>
    <t>ACCIONES ANETO GLOBAL INVESTMENTS,SICAV,S.A.</t>
  </si>
  <si>
    <t>ACCIONES ANGONZALSA,SICAV,S.A.</t>
  </si>
  <si>
    <t>ACCIONES ANMAPA INVERSIONES,SICAV,S.A.</t>
  </si>
  <si>
    <t>ACCIONES ANPORA INVERSIONES,SICAV,S.A.</t>
  </si>
  <si>
    <t>ACCIONES ANTA GESTION PATRIMONIAL, SICAV, S.A.</t>
  </si>
  <si>
    <t>ACCIONES ANTAT INVERSIONES 2000, SICAV, S.A.</t>
  </si>
  <si>
    <t>ACCIONES ANTELI INVERSIONES,SICAV,S.A.</t>
  </si>
  <si>
    <t>ACCIONES ANTIGUA COMPA¦IA TASTAVINS,SICAV,S.A.</t>
  </si>
  <si>
    <t>ACCIONES ANTIUM INVERSIONES, SICAV, S.A.</t>
  </si>
  <si>
    <t>ACCIONES ANTOKA DE PATRIMONIOS SICAV</t>
  </si>
  <si>
    <t>ACCIONES ANTRESMA DE INVERSIONES,SICAV,S.A.</t>
  </si>
  <si>
    <t>ACCIONES ANYERA INVERSIONES,SICAV,S.A.</t>
  </si>
  <si>
    <t>ACCIONES ANZOBRE DE INVERSIONES 2001,SICAV,S.A.</t>
  </si>
  <si>
    <t>ACCIONES APLINSA INVERSIONES,SICAV,S.A.</t>
  </si>
  <si>
    <t>ACCIONES APM 2001,SICAV,S.A.</t>
  </si>
  <si>
    <t>ACCIONES APOLO INVESTMENTS, SICAV, S.A.</t>
  </si>
  <si>
    <t>ACCIONES ARAGON CINCO VILLAS, SICAV, S.A.</t>
  </si>
  <si>
    <t>ACCIONES ARALAR DE INVERSIONES, SICAVF, S.A.</t>
  </si>
  <si>
    <t>ACCIONES ARALUZ INVERSIONES,SICAV,S.A.</t>
  </si>
  <si>
    <t>ACCIONES ARANE CAPITAL SICAV</t>
  </si>
  <si>
    <t>ACCIONES ARBACHU DE INVERSIONES,SICAV,S.A.</t>
  </si>
  <si>
    <t>ACCIONES ARCABI 3.000, SICAV, S.A.</t>
  </si>
  <si>
    <t>ACCIONES ARDEBLAU INVERSIONES,SICAV,S.A.</t>
  </si>
  <si>
    <t>ACCIONES ARDIL FINANCIERA,SICAV,S.A.</t>
  </si>
  <si>
    <t>ACCIONES ARETE INVERSIONES,SICAV,S.A.</t>
  </si>
  <si>
    <t>ACCIONES ARMALLAK DE INVERSIONES,SICAV,S.A.</t>
  </si>
  <si>
    <t>ACCIONES ARRIBOLA INVERSIONES,SICAV,S.A.</t>
  </si>
  <si>
    <t>ACCIONES ARS VALORES, SICAV, S.A.</t>
  </si>
  <si>
    <t>ACCIONES ARSA CARTERA, SICAV, S.A.</t>
  </si>
  <si>
    <t>ACCIONES ARTABRO INVERSIONES, SICAV, S.A.</t>
  </si>
  <si>
    <t>ACCIONES ASTANES INVERSIONES SICAV, S.A.</t>
  </si>
  <si>
    <t>ACCIONES ASTIPALEA,SICAV,S.A.</t>
  </si>
  <si>
    <t>ACCIONES ASTMER INVEST,SICAV,S.A.</t>
  </si>
  <si>
    <t>ACCIONES ASTRANTIA,SICAV,S.A.</t>
  </si>
  <si>
    <t>ACCIONES ASTURIANA DE VALORES,S.A. SICAV</t>
  </si>
  <si>
    <t>ACCIONES ASVI INVERSIONES,SICAV,S.A.</t>
  </si>
  <si>
    <t>ACCIONES ATELANA INVESTMENT,SICAV,S.A.</t>
  </si>
  <si>
    <t>ACCIONES AUCAS DE INVERSIONES, SICAV, S.A.</t>
  </si>
  <si>
    <t>ACCIONES AURIGA INVESTMENT, SICAV, S.A.</t>
  </si>
  <si>
    <t>ACCIONES AURRECHE INVERSIONES,SICAV,S.A.</t>
  </si>
  <si>
    <t>ACCIONES AVALLE AHORRO,SICAV,S.A.</t>
  </si>
  <si>
    <t>ACCIONES AVEJA INVERSIONES,SICAV,S.A.</t>
  </si>
  <si>
    <t>ACCIONES AVOLATIL,SICAV,S.A.</t>
  </si>
  <si>
    <t>ACCIONES AYEDO DE INVERSIONES,SICAV,S.A.</t>
  </si>
  <si>
    <t>ACCIONES AYNASA, SICAV, S.A.</t>
  </si>
  <si>
    <t>ACCIONES AZAGRA INVERSIONES,SICAV,S.A.</t>
  </si>
  <si>
    <t>ACCIONES AZOL FUTURO SICAV</t>
  </si>
  <si>
    <t>ACCIONES AZSEVI INVERSIONES,SICAV,S.A.</t>
  </si>
  <si>
    <t>ACCIONES AZVERCA DE INVERSIONES,SICAV,S.A.</t>
  </si>
  <si>
    <t>ACCIONES B.I.PREMIERE,SICAV,S.A.</t>
  </si>
  <si>
    <t>ACCIONES BABUTA INVEST, SICAV, S.A.</t>
  </si>
  <si>
    <t>ACCIONES BAGAL CARTERA,SICAV,S.A.</t>
  </si>
  <si>
    <t>ACCIONES BAJOMIR DE INVERSIONES, SICAV, S.A.</t>
  </si>
  <si>
    <t>ACCIONES BALAGUER 98 DE INVERSIONES, SICAV, S.A.</t>
  </si>
  <si>
    <t>ACCIONES BALAITUS INVERSIONES,SICAV,S.A.</t>
  </si>
  <si>
    <t>ACCIONES BALINCO DE INVERSIONES,SICAV,S.A.</t>
  </si>
  <si>
    <t>ACCIONES BALLESTEROS FINANZAS,SICAV,S.A.</t>
  </si>
  <si>
    <t>ACCIONES BALPAVER CAPITAL, SICAV, S.A.</t>
  </si>
  <si>
    <t>ACCIONES BAMBU 2001 DE INVERSIONES,SICAV,S.A.</t>
  </si>
  <si>
    <t>ACCIONES BANKAL INVERSIONES 98, SICAV, S.A.</t>
  </si>
  <si>
    <t>ACCIONES BANYAN INVESTMENT,SICAV,S.A.</t>
  </si>
  <si>
    <t>ACCIONES BAPUSA INVERSIONES,SICAV,S.A.</t>
  </si>
  <si>
    <t>ACCIONES BARASONA DE INVERSIONES,SICAV,S.A.</t>
  </si>
  <si>
    <t>ACCIONES BARCAPITAL,SICAV,S.A.</t>
  </si>
  <si>
    <t>ACCIONES BARON FONYODY INVERSIONES,SICAV,S.A.</t>
  </si>
  <si>
    <t>ACCIONES BASASIM INVERSIONES,SICAV,S.A.</t>
  </si>
  <si>
    <t>ACCIONES BASEN INVESTMENT,SICAV,S.A.</t>
  </si>
  <si>
    <t>ACCIONES BATFAM INVERSIONES 2000, SICAV, S.A.</t>
  </si>
  <si>
    <t>ACCIONES BAYAHIBE CAPITAL, SICAV, S.A.</t>
  </si>
  <si>
    <t>ACCIONES BCN ECOMANRESA, SICAV, S.A.</t>
  </si>
  <si>
    <t>ACCIONES BECARMON DE INVERSIONES,SICAV,S.A.</t>
  </si>
  <si>
    <t>ACCIONES BEDINVER INTERNACIONAL,SICAV,S.A.</t>
  </si>
  <si>
    <t>ACCIONES BEGOINVEST DE INVERSIONES,SICAV,S.A.</t>
  </si>
  <si>
    <t>ACCIONES BEJUVIAL, SICAV, S.A.</t>
  </si>
  <si>
    <t>ACCIONES BELORADO AHORRO,SICAV,S.A.</t>
  </si>
  <si>
    <t>ACCIONES BEMASA INVERSIONES, S.A., SICAV</t>
  </si>
  <si>
    <t>ACCIONES BERCIAL INVERSIONES,SICAV,S.A.</t>
  </si>
  <si>
    <t>ACCIONES BERDOS INVERSIONES,SICAV,S.A.</t>
  </si>
  <si>
    <t>ACCIONES BERMAN INVERSIONES FINANCIERAS,SICAV,S.A.</t>
  </si>
  <si>
    <t>ACCIONES BETUS INVERSIONES,SICAV,S.A.</t>
  </si>
  <si>
    <t>ACCIONES BICHAR DE INVERSIONES FINANCIERAS, SICAV, S.A.</t>
  </si>
  <si>
    <t>ACCIONES BIZAGORTA SICAV S.A.</t>
  </si>
  <si>
    <t>ACCIONES BLACK-SCHOLES,SICAV,S.A.</t>
  </si>
  <si>
    <t>ACCIONES BLUE NOTE, SICAV, S.A.</t>
  </si>
  <si>
    <t>ACCIONES BMS BLUE CHIPS,S.A. SICAV</t>
  </si>
  <si>
    <t>ACCIONES BMS CARTERA, SICAV SA</t>
  </si>
  <si>
    <t>ACCIONES BOCHAN INVESTMENT SICAV</t>
  </si>
  <si>
    <t>ACCIONES BOLINVER SICAV S.A.</t>
  </si>
  <si>
    <t>ACCIONES BOLSIBER, SICAV, S.A.</t>
  </si>
  <si>
    <t>ACCIONES BOMBAY INVESTMENT OFFICE, SICAV, S.A.</t>
  </si>
  <si>
    <t>ACCIONES BONDARRIBI INVESTMENTS,SICAV,S.A.</t>
  </si>
  <si>
    <t>ACCIONES BOOM CAPITAL,SICAV,S.A.</t>
  </si>
  <si>
    <t>ACCIONES BORAU INVERSIONES,SICAV,S.A.</t>
  </si>
  <si>
    <t>ACCIONES BORDOLIQUE,SICAV,S.A.</t>
  </si>
  <si>
    <t>ACCIONES BORDONAL INVERSIONES, SICAV, S.A.</t>
  </si>
  <si>
    <t>ACCIONES BOTINO INVERSIONES,SICAV,S.A.</t>
  </si>
  <si>
    <t>ACCIONES BOYSEP INVESTMENT,SICAV,S.A.</t>
  </si>
  <si>
    <t>ACCIONES BRANCH DE INVERSIONES, SICAV, S.A.</t>
  </si>
  <si>
    <t>ACCIONES BRARIOS-3,SICAV,S.A.</t>
  </si>
  <si>
    <t>ACCIONES BRASILITO, SICAV, S.A.</t>
  </si>
  <si>
    <t>ACCIONES BRUNARA, S.A., SICAV</t>
  </si>
  <si>
    <t>ACCIONES BUCLE INVERSOR,SICAV,S.A.</t>
  </si>
  <si>
    <t>ACCIONES BUDULAQUE ALDAMA,SICAV,S.A.</t>
  </si>
  <si>
    <t>ACCIONES BUENDIA DE INVERSIONES, SICAV, S.A.</t>
  </si>
  <si>
    <t>ACCIONES BUJARA DE INVERSIONES, SICAV, S.A.</t>
  </si>
  <si>
    <t>ACCIONES BURMAS INVERSIONES,SICAV,S.A.</t>
  </si>
  <si>
    <t>ACCIONES BUSMONDO S.A. S.I.C.A.V.</t>
  </si>
  <si>
    <t>ACCIONES BUTAL INVERSIONES,SICAV,S.A.</t>
  </si>
  <si>
    <t>ACCIONES C.F.GENERAL DE INVERSIONES FINANCIERAS,SICAV,S.A.</t>
  </si>
  <si>
    <t>ACCIONES CAÑABARA INVERSIONES SICAV</t>
  </si>
  <si>
    <t>ACCIONES CABDAL INVERSIONES,SICAV,S.A.</t>
  </si>
  <si>
    <t>ACCIONES CADI VALORES,SICAV,S.A.</t>
  </si>
  <si>
    <t>ACCIONES CAELU INVESTMENT, SICAV,S.A.</t>
  </si>
  <si>
    <t>ACCIONES CAESAR IMPERATOR I,S.A. SICAV</t>
  </si>
  <si>
    <t>ACCIONES CAJALUNA INVERSIONES,SICAV, S.A.</t>
  </si>
  <si>
    <t>ACCIONES CALAINVEST-98,S.A., SICAV</t>
  </si>
  <si>
    <t>ACCIONES CALISTEMO INVERSIONES SICAV</t>
  </si>
  <si>
    <t>ACCIONES CAMABI VALORES,SICAV,S.A.</t>
  </si>
  <si>
    <t>ACCIONES CAMBORITUM, SICAV, S.A.</t>
  </si>
  <si>
    <t>ACCIONES CAMERFRAN,SICAV,S.A.</t>
  </si>
  <si>
    <t>ACCIONES CAMINO PASTORA, SICAV, S.A.</t>
  </si>
  <si>
    <t>ACCIONES CAMPOSENA,SICAV,S.A.</t>
  </si>
  <si>
    <t>ACCIONES CANAY DE INVERSIONES, SICAV, S.A.</t>
  </si>
  <si>
    <t>ACCIONES CANOVAS 98, SICAV, S.A.</t>
  </si>
  <si>
    <t>ACCIONES CAPDAMUNT INVERSIONES,SICAV,S.A.</t>
  </si>
  <si>
    <t>ACCIONES CAPITAL MEP, SICAV, S.A.</t>
  </si>
  <si>
    <t>ACCIONES CAPITAL PAV, SICAV, S.A.</t>
  </si>
  <si>
    <t>ACCIONES CAPQUERS INVERSIONES,SICAV, S.A.</t>
  </si>
  <si>
    <t>ACCIONES CAR 2000 INVERSIONES MOBILIARIAS,SICAV,S.A.</t>
  </si>
  <si>
    <t>ACCIONES CARCANTI, SICAV, S.A.</t>
  </si>
  <si>
    <t>ACCIONES CARDIEL DE INVERSIONES, SICAV, S.A.</t>
  </si>
  <si>
    <t>ACCIONES CARISA INVERSIONES,SICAV,S.A.</t>
  </si>
  <si>
    <t>ACCIONES CARIVEGA DE INVERSIONES,SICAV,S.A.</t>
  </si>
  <si>
    <t>ACCIONES CARPE DIEM INVESTMENT,SICAV,S.A.</t>
  </si>
  <si>
    <t>ACCIONES CARTEALAR,SICAV,S.A.</t>
  </si>
  <si>
    <t>ACCIONES CARTERA 30, SICAV, S.A.</t>
  </si>
  <si>
    <t>ACCIONES CARTERA ALARCOS,SICAV,S.A.</t>
  </si>
  <si>
    <t>ACCIONES CARTERA ALFABIA,SICAV,S.A.</t>
  </si>
  <si>
    <t>ACCIONES CARTERA ANDALUZA, SICAV, S.A.</t>
  </si>
  <si>
    <t>ACCIONES CARTERA BELLVER 5, SICAV, S.A.</t>
  </si>
  <si>
    <t>ACCIONES CARTERA BELLVER 7, SICAV,S.A.</t>
  </si>
  <si>
    <t>ACCIONES CARTERA BELLVER,S.A. SICAV</t>
  </si>
  <si>
    <t>ACCIONES CARTERA CALOBRA 3, SICAV, S.A.</t>
  </si>
  <si>
    <t>ACCIONES CARTERA COMENDADORES, SICAV, S.A.</t>
  </si>
  <si>
    <t>ACCIONES CARTERA COSO 29, SICAV, S.A.</t>
  </si>
  <si>
    <t>ACCIONES CARTERA DE INVERSIONES VALDEPLANA SICAV</t>
  </si>
  <si>
    <t>ACCIONES CARTERA DE VALORES I.A.F., SICAV, S.A.</t>
  </si>
  <si>
    <t>ACCIONES CARTERA EUTOPIA, SICAV, S.A.</t>
  </si>
  <si>
    <t>ACCIONES CARTERA GLOBAL,SICAV,S.A.</t>
  </si>
  <si>
    <t>ACCIONES CARTERA INICE,SICAV,S.A.</t>
  </si>
  <si>
    <t>ACCIONES CARTERA KEFREN,SICAV,S.A.</t>
  </si>
  <si>
    <t>ACCIONES CARTERA MAEN,SICAV,S.A.</t>
  </si>
  <si>
    <t>ACCIONES CARTERA MUDEJAR,SICAV,S.A.</t>
  </si>
  <si>
    <t>ACCIONES CARTERA SERTORIO,SICAV,S.A.</t>
  </si>
  <si>
    <t>ACCIONES CARTERA SMART GESTIÓN, SICAV, S.A.</t>
  </si>
  <si>
    <t>ACCIONES CARTERA SUROESTE, SICAV, S.A.</t>
  </si>
  <si>
    <t>ACCIONES CARTERA TRAMO I,SICAV,S.A.</t>
  </si>
  <si>
    <t>ACCIONES CASAYU INVERSIONES,SICAV,S.A.</t>
  </si>
  <si>
    <t>ACCIONES CASSIOPEIA INVESTMENT,SICAV,S.A.</t>
  </si>
  <si>
    <t>ACCIONES CASTALIA AHORRO, SICAV, S.A.</t>
  </si>
  <si>
    <t>ACCIONES CASTILLA LA MANCHA 2005 PATRIMONIO, SICAV, S.A.</t>
  </si>
  <si>
    <t>ACCIONES CASVA DE INVERSIONES,SICAV,S.A.</t>
  </si>
  <si>
    <t>ACCIONES CATIMSA INVERSIONES SICAV</t>
  </si>
  <si>
    <t>ACCIONES CAVER CRESPI,SICAV,S.A.</t>
  </si>
  <si>
    <t>ACCIONES CEBEMAR DE INVERSIONES,SICAV,S.A.</t>
  </si>
  <si>
    <t>ACCIONES CENTRAL DE VALORES S.A. SICAV</t>
  </si>
  <si>
    <t>ACCIONES CERES INVERSIONES,S.A. SICAV</t>
  </si>
  <si>
    <t>ACCIONES CHULAPICO,SICAV,S.A.</t>
  </si>
  <si>
    <t>ACCIONES CLAVIJO INVERSIONES,SICAV,S.A.</t>
  </si>
  <si>
    <t>ACCIONES CLEOMER, SICAV, S.A.</t>
  </si>
  <si>
    <t>ACCIONES CLINVER GESTION PATRIMONIAL,SICAV,S.A.</t>
  </si>
  <si>
    <t>ACCIONES CLUB BANCOMERCIO CIBELES,S.A.,SICAV</t>
  </si>
  <si>
    <t>ACCIONES COLEVI INVERSIONES,SICAV,S.A.</t>
  </si>
  <si>
    <t>ACCIONES COLUMBUS INVERSIONES 2000,SICAV,S.A.</t>
  </si>
  <si>
    <t>ACCIONES COMPETITIVE INVESTMENT,SICAV,S.A.</t>
  </si>
  <si>
    <t>ACCIONES CONOMA INVERSIONES,SICAV,S.A.</t>
  </si>
  <si>
    <t>ACCIONES CONTINENTAL DEL MAR,SICAV,S.A.</t>
  </si>
  <si>
    <t>ACCIONES COPEY INVESTMENT,SICAV,S.A.</t>
  </si>
  <si>
    <t>ACCIONES CORATRIL,SICAV,S.A.</t>
  </si>
  <si>
    <t>ACCIONES CORONA AUSTRALIS INVESTMENT,SICAV,S.A.</t>
  </si>
  <si>
    <t>ACCIONES CORTIGOSO INVERSIONES,SICAV, S.A.</t>
  </si>
  <si>
    <t>ACCIONES COSTA PLATA INVERSIONES,SICAV,S.A.</t>
  </si>
  <si>
    <t>ACCIONES COSTA RICA INVERSIONES, SICAV, S.A.</t>
  </si>
  <si>
    <t>ACCIONES COVA INVERSIONES, SICAV, S.A.</t>
  </si>
  <si>
    <t>ACCIONES COVEN INVERSIONES,SICAV,S.A.</t>
  </si>
  <si>
    <t>ACCIONES CRONISTA CARRERES DE INVERSIONES, SICAV, S.A.</t>
  </si>
  <si>
    <t>ACCIONES CROSS ROADS INVERSIONES,SICAV,S.A.</t>
  </si>
  <si>
    <t>ACCIONES CUBIELLA Y MIYAR, SICAV, S.A.</t>
  </si>
  <si>
    <t>ACCIONES CUCULATA,SICAV,S.A.</t>
  </si>
  <si>
    <t>ACCIONES CUETO CALERO,SICAV,S.A.</t>
  </si>
  <si>
    <t>ACCIONES CUSTREL,SICAV,S.A.</t>
  </si>
  <si>
    <t>ACCIONES CYNARA DE INVERSIONES,SICAV,S.A.</t>
  </si>
  <si>
    <t>ACCIONES D &amp; F ROALBA, SICAV, S.A.</t>
  </si>
  <si>
    <t>ACCIONES DACOSA FINANZAS SICAV</t>
  </si>
  <si>
    <t>ACCIONES DAEN INVESTMENT,SICAV, S.A.</t>
  </si>
  <si>
    <t>ACCIONES DAIMON INVERSIONES,SICAV, S.A.</t>
  </si>
  <si>
    <t>ACCIONES DAJAMA INVERSIONES,SICAV,S.A.</t>
  </si>
  <si>
    <t>ACCIONES DAR,SICAV,S.A.</t>
  </si>
  <si>
    <t>ACCIONES DARDO INVERSIONES,SICAV,S.A.</t>
  </si>
  <si>
    <t>ACCIONES DATA INCOME 21, SICAV, S.A.</t>
  </si>
  <si>
    <t>ACCIONES DEBARAN DE VALORES MOBILIARIOS, SICAV,S.A.</t>
  </si>
  <si>
    <t>ACCIONES DELCASTRO INVERSIONES, SICAV, S.A.</t>
  </si>
  <si>
    <t>ACCIONES DELFI BOLSA,SICAV,S.A.</t>
  </si>
  <si>
    <t>ACCIONES DELTAHORRO,SICAV,S.A.</t>
  </si>
  <si>
    <t>ACCIONES DELZAPEG,SICAV,S.A.</t>
  </si>
  <si>
    <t>ACCIONES DEVON ISLAND, SICAVF, S.A.</t>
  </si>
  <si>
    <t>ACCIONES DIALE INVERSIONES FINANCIERAS, SICAV, S.A.</t>
  </si>
  <si>
    <t>ACCIONES DIBICO INVERSIONES,SICAV,S.A.</t>
  </si>
  <si>
    <t>ACCIONES DIDIME DE INVERSIONES SICAV</t>
  </si>
  <si>
    <t>ACCIONES DINERAHORRO,SICAV,S.A.</t>
  </si>
  <si>
    <t>ACCIONES DINERCARTERA,SICAV,S.A.</t>
  </si>
  <si>
    <t>ACCIONES DINERINVERSION,SICAV,S.A.</t>
  </si>
  <si>
    <t>ACCIONES DINERVALOR, SICAV, S.A.</t>
  </si>
  <si>
    <t>ACCIONES DIPACHAR DE INVERSIONES,SICAV,S.A.</t>
  </si>
  <si>
    <t>ACCIONES DITESCO CARTERA,SICAV,S.A.</t>
  </si>
  <si>
    <t>ACCIONES DITRIMA INVERSIONES, SICAV, S.A.</t>
  </si>
  <si>
    <t>ACCIONES DOBLA CARTERA, SICAV, S.A.</t>
  </si>
  <si>
    <t>ACCIONES DOBLE F STOCKS, SICAV, S.A.</t>
  </si>
  <si>
    <t>ACCIONES DOLYCE GESTION PATRIMONIAL SICAV</t>
  </si>
  <si>
    <t>ACCIONES DONADOS 2000, SICAV,S.A.</t>
  </si>
  <si>
    <t>ACCIONES DOOHAN INVESTMENT,SICAV,S.A.</t>
  </si>
  <si>
    <t>ACCIONES DORMA VALORES,SICAV, S.A.</t>
  </si>
  <si>
    <t>ACCIONES DORNEDA DE INVERSIONES 2002, SICAV, S.A.</t>
  </si>
  <si>
    <t>ACCIONES DOSANE,S.A. SICAV</t>
  </si>
  <si>
    <t>ACCIONES DOSSAU DE INVERSIONES,SICAV,S.A.</t>
  </si>
  <si>
    <t>ACCIONES DREYER INVESTMENT,SICAV,S.A.</t>
  </si>
  <si>
    <t>ACCIONES DRIP INVER, SICAV, S.A.</t>
  </si>
  <si>
    <t>ACCIONES DUNCAN DE INVERSIONES,SICAV,S.A.</t>
  </si>
  <si>
    <t>ACCIONES DURBANA I,SICAV,S.A.</t>
  </si>
  <si>
    <t>ACCIONES EARPAL INVERSIONES,SICAV,S.A.</t>
  </si>
  <si>
    <t>ACCIONES ECHO DE INVERSIONES, SICAV, S.A.</t>
  </si>
  <si>
    <t>ACCIONES ECOLOGIA VIVA, SICAV, S.A.</t>
  </si>
  <si>
    <t>ACCIONES EDUMONE,SICAV,S.A.</t>
  </si>
  <si>
    <t>ACCIONES EFFICIENT ASSET ALLOCATION INVESTMENTS,SICAV,S.A.</t>
  </si>
  <si>
    <t>ACCIONES EFIMA BERGIDUM,SICAV,S.A.</t>
  </si>
  <si>
    <t>ACCIONES EIKON 99, SICAV,S.A.</t>
  </si>
  <si>
    <t>ACCIONES EL DORADO INVERSIONES,S.A. SICAV</t>
  </si>
  <si>
    <t>ACCIONES EL MASERO INVERSIONES, SICAV, S.A.</t>
  </si>
  <si>
    <t>ACCIONES ELORZABAS DE INVERSIONES,SICAV,S.A.</t>
  </si>
  <si>
    <t>ACCIONES EMENUR DE INVERSIONES, SICAV, S.A.</t>
  </si>
  <si>
    <t>ACCIONES ENVILU INVERSIONES,SICAV,S.A.</t>
  </si>
  <si>
    <t>ACCIONES EQUIVALIA INVERSIONES,SICAV,S.A.</t>
  </si>
  <si>
    <t>ACCIONES ERDAC INVERSIONES,SICAV,S.A.</t>
  </si>
  <si>
    <t>ACCIONES EREMUA DE INVERSIONES, SICAV, S.A.</t>
  </si>
  <si>
    <t>ACCIONES ERNES INVESTMENT,SICAV,S.A.</t>
  </si>
  <si>
    <t>ACCIONES ESCOBOSO DE INVERSIONES, SICAV, S.A.</t>
  </si>
  <si>
    <t>ACCIONES ESGUEVA SECURITY CAPITAL SICAV, S.A.</t>
  </si>
  <si>
    <t>ACCIONES ESIRI INVERSIONES SICAV</t>
  </si>
  <si>
    <t>ACCIONES ESMOMA 49,SICAV,S.A.</t>
  </si>
  <si>
    <t>ACCIONES ESNALI, SICAV, S.A.</t>
  </si>
  <si>
    <t>ACCIONES ESTUDIOS FINANCIEROS DE VALORES S.A., SICAV</t>
  </si>
  <si>
    <t>ACCIONES ETIMO, SICAV, S.A.</t>
  </si>
  <si>
    <t>ACCIONES EUCAP, SICAV, S.A.</t>
  </si>
  <si>
    <t>ACCIONES EUGEMOR,SICAV,S.A.</t>
  </si>
  <si>
    <t>ACCIONES EUMAðI INVERSIONES,SICAV,S.A.</t>
  </si>
  <si>
    <t>ACCIONES EUMAR INVERSIONES,SICAV,S.A.</t>
  </si>
  <si>
    <t>ACCIONES EURIPIDES, SICAV, S.A.</t>
  </si>
  <si>
    <t>ACCIONES EURO 21 DE INVERSIONES,SICAV,S.A.</t>
  </si>
  <si>
    <t>ACCIONES EUROARRADI SIGLO XXI, SICAV, S.A.</t>
  </si>
  <si>
    <t>ACCIONES EUROARRADI,SICAV,S.A.</t>
  </si>
  <si>
    <t>ACCIONES EUROBIRDIE,SICAV,S.A.</t>
  </si>
  <si>
    <t>ACCIONES EUROBOLSA SELECCION,S.A.,SICAV</t>
  </si>
  <si>
    <t>ACCIONES EURODUERO 2002,SICAV,S.A.</t>
  </si>
  <si>
    <t>ACCIONES EUROHISPANO OPCIONES, SICAV, S.A.</t>
  </si>
  <si>
    <t>ACCIONES EUROJUCAR 2002,SICAV,S.A.</t>
  </si>
  <si>
    <t>ACCIONES EUROLEVANTE INVERSIONES, SICAV, S.A.</t>
  </si>
  <si>
    <t>ACCIONES EURONARCEA 2002,SICAV,S.A.</t>
  </si>
  <si>
    <t>ACCIONES EUROTALAVE 2002,SICAV,S.A.</t>
  </si>
  <si>
    <t>ACCIONES EUROZONA INVERSION,SICAV,S.A.</t>
  </si>
  <si>
    <t>ACCIONES EVALEXANA SICAV</t>
  </si>
  <si>
    <t>ACCIONES EVEREST 8848,SICAV,S.A.</t>
  </si>
  <si>
    <t>ACCIONES EVIMUR DE INVERSIONES,SICAV,S.A.</t>
  </si>
  <si>
    <t>ACCIONES EVLO INVERSIONES,SICAV,S.A.</t>
  </si>
  <si>
    <t>ACCIONES EXPOINVERSIONES 2005, SICAV, S.A.</t>
  </si>
  <si>
    <t>ACCIONES FACETA INVEST, SICAV, S.A.</t>
  </si>
  <si>
    <t>ACCIONES FAGISAQ-1,SICAV,S.A.</t>
  </si>
  <si>
    <t>ACCIONES FAITX DE INVERSIONES,SICAV,S.A.</t>
  </si>
  <si>
    <t>ACCIONES FAMBAR DE INVERSIONES,SICAV,S.A.</t>
  </si>
  <si>
    <t>ACCIONES FAMEGA INVESTMENTS,SICAV,S.A.</t>
  </si>
  <si>
    <t>ACCIONES FAR99 INVERSIONES, SICAV, S.A.</t>
  </si>
  <si>
    <t>ACCIONES FARARU INVER 2005,SICAV,S.A.</t>
  </si>
  <si>
    <t>ACCIONES FAVILA INVERSIONES, SICAV, S.A.</t>
  </si>
  <si>
    <t>ACCIONES FEGON INVERSIONES, SICAV, S.A.</t>
  </si>
  <si>
    <t>ACCIONES FELICIA INVERSIONES, SICAV, S.A.</t>
  </si>
  <si>
    <t>ACCIONES FERRARI 7 INVERSIONES, SICAV, S.A.</t>
  </si>
  <si>
    <t>ACCIONES FIBIUN,SICAV,S.A.</t>
  </si>
  <si>
    <t>ACCIONES FICOS DE INVERSION,SICAV,S.A.</t>
  </si>
  <si>
    <t>ACCIONES FIMBROBOLSA,S.A.,SICAV</t>
  </si>
  <si>
    <t>ACCIONES FINA DE INVERSIONES 97, SICAV, S.A.</t>
  </si>
  <si>
    <t>ACCIONES FINABLET,SICAV,S.A.</t>
  </si>
  <si>
    <t>ACCIONES FINANBELA,S.A. SICAV</t>
  </si>
  <si>
    <t>ACCIONES FINANCES DE PONENT, SICAV, S.A.</t>
  </si>
  <si>
    <t>ACCIONES FINANCIAL SPEED, SICAV, S.A.</t>
  </si>
  <si>
    <t>ACCIONES FINANCIERA BERONE,SICAV,S.A.</t>
  </si>
  <si>
    <t>ACCIONES FINANCIERA INBAY,SICAV,S.A.</t>
  </si>
  <si>
    <t>ACCIONES FINANCIERA J.PALOMO E HIJOS,SICAV,S.A.</t>
  </si>
  <si>
    <t>ACCIONES FINANCIERA LAS MORERAS,SICAV, S.A.</t>
  </si>
  <si>
    <t>ACCIONES FINANCIERA TOLINVER, SICAV, S.A.</t>
  </si>
  <si>
    <t>ACCIONES FINANZAS SPEI,SICAV,S.A.</t>
  </si>
  <si>
    <t>ACCIONES FINCAPITAL S.A. SICAV</t>
  </si>
  <si>
    <t>ACCIONES FINDINER,SICAV,S.A.</t>
  </si>
  <si>
    <t>ACCIONES FINECO DE VALORES MOBILIARIOS,S.A., SICAV</t>
  </si>
  <si>
    <t>ACCIONES FINEN INVERSIONES, SICAV, S.A.</t>
  </si>
  <si>
    <t>ACCIONES FINHEGIM,SICAV,S.A.</t>
  </si>
  <si>
    <t>ACCIONES FINLAR INVERSION,SICAV,S.A.</t>
  </si>
  <si>
    <t>ACCIONES FINLOVEST,SICAV,S.A.</t>
  </si>
  <si>
    <t>ACCIONES FINTECH INCOME, SICAV, S.A.</t>
  </si>
  <si>
    <t>ACCIONES FIRETXEA PROYECTOS SICAV S.A.</t>
  </si>
  <si>
    <t>ACCIONES FIRST CANION,SICAV,S.A.</t>
  </si>
  <si>
    <t>ACCIONES FLAKE INVERSIONES, SICAV, S.A.</t>
  </si>
  <si>
    <t>ACCIONES FLORIDIAN, SICAV, S.A.</t>
  </si>
  <si>
    <t>ACCIONES FONVIMAR 2000,SICAV,S.A.</t>
  </si>
  <si>
    <t>ACCIONES FORILDOS, SICAV, S.A.</t>
  </si>
  <si>
    <t>ACCIONES FRAGUAS DE INVERSIONES,SICAV,S.A.</t>
  </si>
  <si>
    <t>ACCIONES FUENCAN INVERSIONES, SICAV, S.A.</t>
  </si>
  <si>
    <t>ACCIONES FUENTE CLARIN, SICAV, S.A.</t>
  </si>
  <si>
    <t>ACCIONES FUERFIN, SICAV, S.A.</t>
  </si>
  <si>
    <t>ACCIONES FUERFONDO, SICAV, S.A.</t>
  </si>
  <si>
    <t>ACCIONES FUNRENT MILENIO, SICAV, S.A.</t>
  </si>
  <si>
    <t>ACCIONES FUSOPAR,SICAV,S.A.</t>
  </si>
  <si>
    <t>ACCIONES FUTURVALOR, SICAV, S.A.</t>
  </si>
  <si>
    <t>ACCIONES GABOR INVESTMENT,SICAV,S.A.</t>
  </si>
  <si>
    <t>ACCIONES GADES FINANZAS, SICAV, S.A.</t>
  </si>
  <si>
    <t>ACCIONES GAHERVI, SICAV, S.A.</t>
  </si>
  <si>
    <t>ACCIONES GALA CAPITAL, SICAV,S.A.</t>
  </si>
  <si>
    <t>ACCIONES GALIRUBEN,SICAV,S.A.</t>
  </si>
  <si>
    <t>ACCIONES GAMMA INVERSIONES BURSATILES, SICAV, S.A.</t>
  </si>
  <si>
    <t>ACCIONES GANANCIA PATRIMONIAL, SICAV, S.A.</t>
  </si>
  <si>
    <t>ACCIONES GAREZ INVERSIONES,SICAV,S.A.</t>
  </si>
  <si>
    <t>ACCIONES GARROGAR INVERSIONES,SICAV,S.A.</t>
  </si>
  <si>
    <t>ACCIONES GASCONA INVERSIONES,SICAV,S.A.</t>
  </si>
  <si>
    <t>ACCIONES GAUDI INVERSIONS 2, SICAV, S.A.</t>
  </si>
  <si>
    <t>ACCIONES GAZAMIA INVERSIONES, SICAV, S.A.</t>
  </si>
  <si>
    <t>ACCIONES GENIL DE INVERSIONES, SICAV, S.A.</t>
  </si>
  <si>
    <t>ACCIONES GESINBOL DE INVERSIONES, SICAV, S.A.</t>
  </si>
  <si>
    <t>ACCIONES GG HORIZONE,SICAV,S.A.</t>
  </si>
  <si>
    <t>ACCIONES GIL AGUEDA INVERSIONES,SICAV,S.A.</t>
  </si>
  <si>
    <t>ACCIONES GLOBAL ANANDA,SICAV,S.A.</t>
  </si>
  <si>
    <t>ACCIONES GLOBALFINANZAS, SICAV, S.A.</t>
  </si>
  <si>
    <t>ACCIONES GLOVAL PROCESOS BOLSA, SICAV, S.A.</t>
  </si>
  <si>
    <t>ACCIONES GOALCIA 2001,SICAV,S.A.</t>
  </si>
  <si>
    <t>ACCIONES GOLDEN SHARE INVERSIONES,SICAV,S.A.</t>
  </si>
  <si>
    <t>ACCIONES GOLDONY INVESTMENT,SICAV,S.A.</t>
  </si>
  <si>
    <t>ACCIONES GOMENAR INVERSIONES,SICAV,S.A.</t>
  </si>
  <si>
    <t>ACCIONES GONARA CARTERA,SICAV,S.A.</t>
  </si>
  <si>
    <t>ACCIONES GONRAPA INVERSIONES, SICAV, S.A.</t>
  </si>
  <si>
    <t>ACCIONES GRAN CANARIA INVERSIONES,SICAV,S.A.</t>
  </si>
  <si>
    <t>ACCIONES GRATTAROLA INVERSIONES,SICAV,S.A.</t>
  </si>
  <si>
    <t>ACCIONES GRAZALEMA INVERSIONES,SICAV,S.A.</t>
  </si>
  <si>
    <t>ACCIONES GRUCALTOR, SICAV, S.A.</t>
  </si>
  <si>
    <t>ACCIONES GRUPO ASUNCI-N DE INVERSIONES, SICAV, S.A.</t>
  </si>
  <si>
    <t>ACCIONES GRUPO DE INVERSIONES GESTION 10, SICAV, S.A.</t>
  </si>
  <si>
    <t>ACCIONES GUESINVER, SICAV, S.A.</t>
  </si>
  <si>
    <t>ACCIONES GUIFER DE INVERSIONES,SICAV,S.A.</t>
  </si>
  <si>
    <t>ACCIONES GURUTZE INVERSIONES, SICAV, S.A.</t>
  </si>
  <si>
    <t>ACCIONES H.M.H.M.FINANCIERA,SICAV,S.A.</t>
  </si>
  <si>
    <t>ACCIONES HASMINE INVESTMENT, SICAV, S.A.</t>
  </si>
  <si>
    <t>ACCIONES HAYA INVERSIONES, SICAV, S.A.</t>
  </si>
  <si>
    <t>ACCIONES HELP INVERSIONES,SICAV,S.A.</t>
  </si>
  <si>
    <t>ACCIONES HEREDEROS TEMPRADO TRIAS, SICAV, S.A.</t>
  </si>
  <si>
    <t>ACCIONES HERNANZAR, SICAV, S.A.</t>
  </si>
  <si>
    <t>ACCIONES HERPLAN 99 INVERSIONS,SICAV,S.A.</t>
  </si>
  <si>
    <t>ACCIONES HEXASTAR,SICAV,S.A.</t>
  </si>
  <si>
    <t>ACCIONES HIANA INVERSIONES CARTERA,SICAV,S.A.</t>
  </si>
  <si>
    <t>ACCIONES HIE DE INVERSIONES,SICAV,S.A.</t>
  </si>
  <si>
    <t>ACCIONES HIGH PROFIT INVERSIONES,SICAV,S.A.</t>
  </si>
  <si>
    <t>ACCIONES HIJULE, SICAV, S.A.</t>
  </si>
  <si>
    <t>ACCIONES HISPANA CINCO S.A. SICAV</t>
  </si>
  <si>
    <t>ACCIONES HISPASIM,SICAV,S.A.</t>
  </si>
  <si>
    <t>ACCIONES HOLDER INVERSIONES, SICAV, S.A.</t>
  </si>
  <si>
    <t>ACCIONES HOLOP INVERSIONES, SICAV, S.A.</t>
  </si>
  <si>
    <t>ACCIONES HOSIFE 2002,SICAV,S.A.</t>
  </si>
  <si>
    <t>ACCIONES HUERCEMES,SICAV,S.A.</t>
  </si>
  <si>
    <t>ACCIONES IBIDA SICAV</t>
  </si>
  <si>
    <t>ACCIONES IBIS PORTFOLIO, SICAV, S.A.</t>
  </si>
  <si>
    <t>ACCIONES IDEST INVERSIONES,SICAV,S.A.</t>
  </si>
  <si>
    <t>ACCIONES IFOL,SICAV,S.A.</t>
  </si>
  <si>
    <t>ACCIONES ILERCAVONIA INVERSIONES,SICAV,S.A.</t>
  </si>
  <si>
    <t>ACCIONES IMPERIAL DE VALORES,SICAV,S.A.</t>
  </si>
  <si>
    <t>ACCIONES INAHFAE, SICAV, S.A.</t>
  </si>
  <si>
    <t>ACCIONES INCREASING,SICAV,S.A.</t>
  </si>
  <si>
    <t>ACCIONES INDICES BURSATILES, SICAV, S.A.</t>
  </si>
  <si>
    <t>ACCIONES INDICO DE INVERSIONES,SICAV,S.A.</t>
  </si>
  <si>
    <t>ACCIONES INDUS INVESTMENT, SICAV, S.A.</t>
  </si>
  <si>
    <t>ACCIONES INFAR 2000,SICAV,S.A.</t>
  </si>
  <si>
    <t>ACCIONES INFEGAR AHORRO, SICAV, S.A.</t>
  </si>
  <si>
    <t>ACCIONES INFIPER 2 VALORES,SICAV,S.A.</t>
  </si>
  <si>
    <t>ACCIONES INLEX DE INVERSION, SICAV, S.A.</t>
  </si>
  <si>
    <t>ACCIONES INMOBILIARIA CALERA Y CHOZAS CARTERA,SICAV,S.A.</t>
  </si>
  <si>
    <t>ACCIONES INOINVERSORA, SICAV, S.A.</t>
  </si>
  <si>
    <t>ACCIONES INPECUARIAS,SICAV,S.A.</t>
  </si>
  <si>
    <t>ACCIONES INQUIRABE, SICAV, S.A.</t>
  </si>
  <si>
    <t>ACCIONES INRA DE INVERSIONES,SICAV,S.A.</t>
  </si>
  <si>
    <t>ACCIONES INRESA FINANZAS, SICAV, S.A.</t>
  </si>
  <si>
    <t>ACCIONES INVEFERSA CAPITAL,SICAV,S.A.</t>
  </si>
  <si>
    <t>ACCIONES INVER-99, SICAV, S.A.</t>
  </si>
  <si>
    <t>ACCIONES INVERAGUDO 2000, SICAV, S.A.</t>
  </si>
  <si>
    <t>ACCIONES INVERAL INVERSIONES,SICAV,S.A.</t>
  </si>
  <si>
    <t>ACCIONES INVERAVANCE, SICAV, S.A.</t>
  </si>
  <si>
    <t>ACCIONES INVERBELA, SICAV, S.A.</t>
  </si>
  <si>
    <t>ACCIONES INVERBLAVA INVERSIONS, SICAV, S.A.</t>
  </si>
  <si>
    <t>ACCIONES INVERCORIA INVERSIONES,SICAV,S.A.</t>
  </si>
  <si>
    <t>ACCIONES INVERERTICA,SICAV,S.A.</t>
  </si>
  <si>
    <t>ACCIONES INVERGRACIANO 2007 SICAV</t>
  </si>
  <si>
    <t>ACCIONES INVERGRAMA CARTERA, SICAV, S.A.</t>
  </si>
  <si>
    <t>ACCIONES INVERKAL BOLSA,SICAV,S.A.</t>
  </si>
  <si>
    <t>ACCIONES INVERKLEIN,SICAV,S.A.</t>
  </si>
  <si>
    <t>ACCIONES INVERMAY, SICAV, S.A.</t>
  </si>
  <si>
    <t>ACCIONES INVEROC FINANCIERA, SICAV, S.A.</t>
  </si>
  <si>
    <t>ACCIONES INVERPOLO VEINTIUNO,SICAV,S.A.</t>
  </si>
  <si>
    <t>ACCIONES INVER-RENT, S.A. SICAV</t>
  </si>
  <si>
    <t>ACCIONES INVERSALIA DE VALORES,SICAV,S.A.</t>
  </si>
  <si>
    <t>ACCIONES INVERSION COLUMBUS 75, SICAV, S.A.</t>
  </si>
  <si>
    <t>ACCIONES INVERSIONES 1965, SICAV, S.A.</t>
  </si>
  <si>
    <t>ACCIONES INVERSIONES ABERDEEN,SICAV,S.A.</t>
  </si>
  <si>
    <t>ACCIONES INVERSIONES AGUANAZ, SICAV,S.A.</t>
  </si>
  <si>
    <t>ACCIONES INVERSIONES ALBARELO, SICAV, S.A.</t>
  </si>
  <si>
    <t>ACCIONES INVERSIONES ALCANCIA,SICAV,S.A.</t>
  </si>
  <si>
    <t>ACCIONES INVERSIONES AVANTI,SICAV,S.A.</t>
  </si>
  <si>
    <t>ACCIONES INVERSIONES BANIAR, SICAV, S.A.</t>
  </si>
  <si>
    <t>ACCIONES INVERSIONES BARCAL,SICAV,S.A.</t>
  </si>
  <si>
    <t>ACCIONES INVERSIONES BARGUE,SICAV,S.A.</t>
  </si>
  <si>
    <t>ACCIONES INVERSIONES BAZTAN, SICAV, S.A.</t>
  </si>
  <si>
    <t>ACCIONES INVERSIONES BEATELLA,SICAV,S.A.</t>
  </si>
  <si>
    <t>ACCIONES INVERSIONES BEREZAL,SICAV,S.A.</t>
  </si>
  <si>
    <t>ACCIONES INVERSIONES BONIFACIO,SICAV,S.A.</t>
  </si>
  <si>
    <t>ACCIONES INVERSIONES BRASEIN, SICAV, S.A.</t>
  </si>
  <si>
    <t>ACCIONES INVERSIONES CAMINO 21,SICAV,S.A.</t>
  </si>
  <si>
    <t>ACCIONES INVERSIONES CAMPEA,S.A., SICAV</t>
  </si>
  <si>
    <t>ACCIONES INVERSIONES CARLINGA, SICAV, S.A.</t>
  </si>
  <si>
    <t>ACCIONES INVERSIONES CAUZAR,SICAV,S.A.</t>
  </si>
  <si>
    <t>ACCIONES INVERSIONES CILLA,SICAV,S.A.</t>
  </si>
  <si>
    <t>ACCIONES INVERSIONES CORIDITH, SICAV, S.A.</t>
  </si>
  <si>
    <t>ACCIONES INVERSIONES DEVA,S.A. SICAV</t>
  </si>
  <si>
    <t>ACCIONES INVERSIONES EVEREST,SICAV,S.A.</t>
  </si>
  <si>
    <t>ACCIONES INVERSIONES FAMCAS, SICAV, S.A.</t>
  </si>
  <si>
    <t>ACCIONES INVERSIONES FERBA, SICAV, S.A.</t>
  </si>
  <si>
    <t>ACCIONES INVERSIONES FINANCIERAS BAHIA,S.A.,SICAV</t>
  </si>
  <si>
    <t>ACCIONES INVERSIONES FINANCIERAS CINCINATTI,SICAV,S.A.</t>
  </si>
  <si>
    <t>ACCIONES INVERSIONES FINANCIERAS JUPEDAL, SICAV, S.A.</t>
  </si>
  <si>
    <t>ACCIONES INVERSIONES FINANCIERAS PERSONALES,SICAV,S.A.</t>
  </si>
  <si>
    <t>ACCIONES INVERSIONES FINANCOR,SICAV,S.A.</t>
  </si>
  <si>
    <t>ACCIONES INVERSIONES FINANZAS VALDELANDINGA, SICAV, S.A.</t>
  </si>
  <si>
    <t>ACCIONES INVERSIONES FLEXIM, SICAV, S.A.</t>
  </si>
  <si>
    <t>ACCIONES INVERSIONES GALERNA, SICAV, S.A.</t>
  </si>
  <si>
    <t>ACCIONES INVERSIONES GARBI, SICAV, S.A.</t>
  </si>
  <si>
    <t>ACCIONES INVERSIONES GCU,SICAV,S.A.</t>
  </si>
  <si>
    <t>ACCIONES INVERSIONES GELMA,SICAV,S.A.</t>
  </si>
  <si>
    <t>ACCIONES INVERSIONES GELRO,SICAV,S.A.</t>
  </si>
  <si>
    <t>ACCIONES INVERSIONES GEM 2000,SICAV,S.A.</t>
  </si>
  <si>
    <t>ACCIONES INVERSIONES GESCAMAR,SICAV,S.A.</t>
  </si>
  <si>
    <t>ACCIONES INVERSIONES GUMIEL 2002,SICAV,S.A.</t>
  </si>
  <si>
    <t>ACCIONES INVERSIONES HIFLOR, SICAV, S.A.</t>
  </si>
  <si>
    <t>ACCIONES INVERSIONES INDASA EJEA, SICAV, S.A.</t>
  </si>
  <si>
    <t>ACCIONES INVERSIONES INFANTES, S.A., SICAV</t>
  </si>
  <si>
    <t>ACCIONES INVERSIONES INVESTU,SICAV,S.A.</t>
  </si>
  <si>
    <t>ACCIONES INVERSIONES IPCUS,SICAV,S.A.</t>
  </si>
  <si>
    <t>ACCIONES INVERSIONES IPSON,SICAV,S.A.</t>
  </si>
  <si>
    <t>ACCIONES INVERSIONES IREBUA,SICAV,S.A.</t>
  </si>
  <si>
    <t>ACCIONES INVERSIONES JOMANEL, SICAV, S.A.</t>
  </si>
  <si>
    <t>ACCIONES INVERSIONES JOSCELOCARTE,SICAV,S.A.</t>
  </si>
  <si>
    <t>ACCIONES INVERSIONES JULGAB, SICAV, S.A.</t>
  </si>
  <si>
    <t>ACCIONES INVERSIONES LABRADOR, SICAV, S.A.</t>
  </si>
  <si>
    <t>ACCIONES INVERSIONES LARISA, SICAV, SA</t>
  </si>
  <si>
    <t>ACCIONES INVERSIONES LES BEDULES, SICAV, S.A.</t>
  </si>
  <si>
    <t>ACCIONES INVERSIONES LLONER, SICAV, S.A.</t>
  </si>
  <si>
    <t>ACCIONES INVERSIONES LOIDA,SICAV,S.A.</t>
  </si>
  <si>
    <t>ACCIONES INVERSIONES LOTA SICAV</t>
  </si>
  <si>
    <t>ACCIONES INVERSIONES MACBETH,SICAV,S.A.</t>
  </si>
  <si>
    <t>ACCIONES INVERSIONES MACHAQUITO,SICAV,S.A.</t>
  </si>
  <si>
    <t>ACCIONES INVERSIONES MARITIMA PASOAL,SICAV,S.A.</t>
  </si>
  <si>
    <t>ACCIONES INVERSIONES MATIPE,SICAV,S.A.</t>
  </si>
  <si>
    <t>ACCIONES INVERSIONES MERCOMEDINA, SICAV, S.A.</t>
  </si>
  <si>
    <t>ACCIONES INVERSIONES MIDMAR,SICAV,S.A.</t>
  </si>
  <si>
    <t>ACCIONES INVERSIONES MINOTAURO, SICAV, S.A.</t>
  </si>
  <si>
    <t>ACCIONES INVERSIONES MOBILIARIAS ALETHEIA, SICAV, S.A.</t>
  </si>
  <si>
    <t>ACCIONES INVERSIONES MOBILIARIAS GRUPO ADAN, SICAV, S.A.</t>
  </si>
  <si>
    <t>ACCIONES INVERSIONES MOBILIARIAS IMAGO,SICAV,S.A.</t>
  </si>
  <si>
    <t>ACCIONES INVERSIONES MONSEVI,SICAV,S.A.</t>
  </si>
  <si>
    <t>ACCIONES INVERSIONES MONTLLOR, SICAV, S.A.</t>
  </si>
  <si>
    <t>ACCIONES INVERSIONES MOURA,SICAV,S.A.</t>
  </si>
  <si>
    <t>ACCIONES INVERSIONES NAIRA,SICAV,S.A.</t>
  </si>
  <si>
    <t>ACCIONES INVERSIONES NAISURIA, SICAV, S.A.</t>
  </si>
  <si>
    <t>ACCIONES INVERSIONES NEOCLASICAS,SICAV,S.A.</t>
  </si>
  <si>
    <t>ACCIONES INVERSIONES PANTER, SICAV, S.A.</t>
  </si>
  <si>
    <t>ACCIONES INVERSIONES PATRIMONIALES MOBILIARIAS, S.A., SICAV</t>
  </si>
  <si>
    <t>ACCIONES INVERSIONES PERMON, SICAV, S.A.</t>
  </si>
  <si>
    <t>ACCIONES INVERSIONES PICO TRES MARES,SICAV,S.A.</t>
  </si>
  <si>
    <t>ACCIONES INVERSIONES POMET,SICAV,S.A.</t>
  </si>
  <si>
    <t>ACCIONES INVERSIONES QUINTA DIMENSION, SICAV, S.A.</t>
  </si>
  <si>
    <t>ACCIONES INVERSIONES RALO, SICAV, S.A.</t>
  </si>
  <si>
    <t>ACCIONES INVERSIONES RANZA S.A., SICAV</t>
  </si>
  <si>
    <t>ACCIONES INVERSIONES REALTTA, S.A., SICAV</t>
  </si>
  <si>
    <t>ACCIONES INVERSIONES RETAMA,SICAV,S.A.</t>
  </si>
  <si>
    <t>ACCIONES INVERSIONES RIO HUECHA,SICAV,S.A. (EN LIQUIDACIÓN)</t>
  </si>
  <si>
    <t>ACCIONES INVERSIONES ROBINIA,S.A., SICAV</t>
  </si>
  <si>
    <t>ACCIONES INVERSIONES ROSCHELL, S.A., SICAV</t>
  </si>
  <si>
    <t>ACCIONES INVERSIONES SELECTIVAS, S.A. SICAV</t>
  </si>
  <si>
    <t>ACCIONES INVERSIONES SERRABLO, SICAV, S.A.</t>
  </si>
  <si>
    <t>ACCIONES INVERSIONES SEZUR, S.A. SICAV</t>
  </si>
  <si>
    <t>ACCIONES INVERSIONES TORCAL,SICAV,S.A.</t>
  </si>
  <si>
    <t>ACCIONES INVERSIONES TOSCANA,SICAV,S.A.</t>
  </si>
  <si>
    <t>ACCIONES INVERSIONES VERAL, S.A., SICAV</t>
  </si>
  <si>
    <t>ACCIONES INVERSIONES VICEDO, SICAV, S.A.</t>
  </si>
  <si>
    <t>ACCIONES INVERSIONES VILLA DE PARIS II, SICAV, S.A</t>
  </si>
  <si>
    <t>ACCIONES INVERSIONES VIRLOBA, SICAV, S.A.</t>
  </si>
  <si>
    <t>ACCIONES INVERSIONES VISANSA,S.A.,SICAV</t>
  </si>
  <si>
    <t>ACCIONES INVERSIONES Y ANALISIS ESTRATEGICOS,S.A. SICAV</t>
  </si>
  <si>
    <t>ACCIONES INVERSIONS L OLIVERA,SICAV,S.A.</t>
  </si>
  <si>
    <t>ACCIONES INVERSORA DE VALORES COMERCIALES E INDUSTRIALES, SICAV, S.A.</t>
  </si>
  <si>
    <t>ACCIONES INVERSORA SORRIBO, SICAV, S.A.</t>
  </si>
  <si>
    <t>ACCIONES INVERTIA DE GESTION,SICAV,S.A.</t>
  </si>
  <si>
    <t>ACCIONES INVERUN INVERSIONES,SICAV,S.A.</t>
  </si>
  <si>
    <t>ACCIONES INVERVALOR, SICAV, S.A.</t>
  </si>
  <si>
    <t>ACCIONES INVERVULCANO, SICAV, S.A.</t>
  </si>
  <si>
    <t>ACCIONES INVERZETA, S.A., SICAV</t>
  </si>
  <si>
    <t>ACCIONES INVESBRA 2001,SICAV,S.A.</t>
  </si>
  <si>
    <t>ACCIONES INVEST STELLA, SICAV, S.A.</t>
  </si>
  <si>
    <t>ACCIONES INVESTBLUE ACTIVOS, SICAV, S.A.</t>
  </si>
  <si>
    <t>ACCIONES INVESTOR VM40,SICAV,S.A.</t>
  </si>
  <si>
    <t>ACCIONES IRASA INVERSIONS MOBILIARIES, SICAV,S.A.</t>
  </si>
  <si>
    <t>ACCIONES ISAGA 2001,SICAV,S.A.</t>
  </si>
  <si>
    <t>ACCIONES ISLA ESMERALDA DE INVERSIONES,SICAV,S.A.</t>
  </si>
  <si>
    <t>ACCIONES ITOMAR INVERSIONES, SICAV, S.A.</t>
  </si>
  <si>
    <t>ACCIONES IZNAJAR,SICAV,S.A.</t>
  </si>
  <si>
    <t>ACCIONES J.S.WANER 2000,SICAV,S.A.</t>
  </si>
  <si>
    <t>ACCIONES JANUS INVESTMENT,SICAV,S.A.</t>
  </si>
  <si>
    <t>ACCIONES JAROLO INVERSIONES SICAV</t>
  </si>
  <si>
    <t>ACCIONES JECOAL INVERSIONES, SICAV, S.A.</t>
  </si>
  <si>
    <t>ACCIONES JENUSA DE VALORES MOBILIARIOS, SICAV, S.A</t>
  </si>
  <si>
    <t>ACCIONES JJ CARTERA ACTIVA,SICAV,S.A.</t>
  </si>
  <si>
    <t>ACCIONES JOGAMI DE INVERSIONES,SICAV,S.A.</t>
  </si>
  <si>
    <t>ACCIONES JORICK INVESTMENT,SICAV,S.A.</t>
  </si>
  <si>
    <t>ACCIONES JUDBEM DE INVERSIONES,SICAV,S.A.</t>
  </si>
  <si>
    <t>ACCIONES JULPER ALPER 2003,SICAV,S.A.</t>
  </si>
  <si>
    <t>ACCIONES JUNIO 99, SICAV, S.A.</t>
  </si>
  <si>
    <t>ACCIONES JUPASA INVERSIONES,SICAV,S.A.</t>
  </si>
  <si>
    <t>ACCIONES JYCARTE INVERSIONES,SICAV,S.A.</t>
  </si>
  <si>
    <t>ACCIONES KAI-GANE INVERSIONES FINANCIERAS,SICAV,S.A.</t>
  </si>
  <si>
    <t>ACCIONES KALMIA DE INVERSIONES,SICAV,S.A.</t>
  </si>
  <si>
    <t>ACCIONES KAPPA SOUNION CARTERA,SICAV,S.A.</t>
  </si>
  <si>
    <t>ACCIONES KASAMA INVESTMENT SICAV, S.A.</t>
  </si>
  <si>
    <t>ACCIONES KAWAB INVESTMENT,SICAV,S.A.</t>
  </si>
  <si>
    <t>ACCIONES KILMOR INVERSIONES,SICAV,S.A.</t>
  </si>
  <si>
    <t>ACCIONES KINVERIX CAPITAL, SICAV, S.A.</t>
  </si>
  <si>
    <t>ACCIONES KIORA INVERSIONES, SICAV, S.A.</t>
  </si>
  <si>
    <t>ACCIONES KIPA INVESTMENT,SICAV,S.A.</t>
  </si>
  <si>
    <t>ACCIONES KIRITES DE INVERSIONES, SICAV, S.A.</t>
  </si>
  <si>
    <t>ACCIONES KITZBUHEL INVERSIONES,SICAV,S.A.</t>
  </si>
  <si>
    <t>ACCIONES KOWAIT IV SICAV,S.A.</t>
  </si>
  <si>
    <t>ACCIONES LA LEGITIMA,SICAV,S.A.</t>
  </si>
  <si>
    <t>ACCIONES LA MUZA INVERSIONES, SICAV, S.A.</t>
  </si>
  <si>
    <t>ACCIONES LACRUZ CAPITAL, SICAV, S.A.</t>
  </si>
  <si>
    <t>ACCIONES LAFUVER 2000,SICAV,S.A.</t>
  </si>
  <si>
    <t>ACCIONES LALLO INVERSIONES, SICAV, S.A.</t>
  </si>
  <si>
    <t>ACCIONES LANCE INVERSIONES,SICAV,S.A.</t>
  </si>
  <si>
    <t>ACCIONES LANDSA FINANCIERA,SICAV,S.A.</t>
  </si>
  <si>
    <t>ACCIONES LARK UNITED INVESTMENT,SICAV,S.A.</t>
  </si>
  <si>
    <t>ACCIONES LASCONI INVERSIONES,SICAV,S.A.</t>
  </si>
  <si>
    <t>ACCIONES LAURUS PATRIMONIAL, SICAV,S.A.</t>
  </si>
  <si>
    <t>ACCIONES LAXMI INVERSIONES, SICAV, S.A.</t>
  </si>
  <si>
    <t>ACCIONES LAYMO 74,SICAV,S.A.</t>
  </si>
  <si>
    <t>ACCIONES LD 78, SICAV, S.A.</t>
  </si>
  <si>
    <t>ACCIONES LEADERSHIP BOLSA, SICAV, S.A.</t>
  </si>
  <si>
    <t>ACCIONES LEALTAD 2.000, SICAV,S.A.</t>
  </si>
  <si>
    <t>ACCIONES LECIÑENA DE INVERSIONES, SICAV, S.A.</t>
  </si>
  <si>
    <t>ACCIONES LEVARA INVEST,SICAV,S.A.</t>
  </si>
  <si>
    <t>ACCIONES LEXUS 99, SICAV, S.A.</t>
  </si>
  <si>
    <t>ACCIONES LEYRE DE INVERSIONES, SICAV, S.A.</t>
  </si>
  <si>
    <t>ACCIONES LEZAMA-INEAR,S.A. SICAV</t>
  </si>
  <si>
    <t>ACCIONES LIENDO DE INVERSIONES, SICAV, S.A.</t>
  </si>
  <si>
    <t>ACCIONES LINDE DE SANSONELIA,SICAV,S.A.</t>
  </si>
  <si>
    <t>ACCIONES LIZAYE INVERSIONES SICAV</t>
  </si>
  <si>
    <t>ACCIONES LLUC VALORES,S.A. SICAV</t>
  </si>
  <si>
    <t>ACCIONES LLUIPUPI SICAV</t>
  </si>
  <si>
    <t>ACCIONES LOBO 3.000, SICAV, S.A.</t>
  </si>
  <si>
    <t>ACCIONES LODARES FINANZAS,SICAV,S.A.</t>
  </si>
  <si>
    <t>ACCIONES LODIMA GROUP INVESTMENT 2000,SICAV,S.A.</t>
  </si>
  <si>
    <t>ACCIONES LOFA INVERSIONES,S.A.,SICAV</t>
  </si>
  <si>
    <t>ACCIONES LOLUMAJO,SICAV,S.A.</t>
  </si>
  <si>
    <t>ACCIONES LONG INVESTOR, SICAV, S.A.</t>
  </si>
  <si>
    <t>ACCIONES LOPBU-6, SICAV, S.A.</t>
  </si>
  <si>
    <t>ACCIONES LOPESA INVERSIONES, SICAV, S.A.</t>
  </si>
  <si>
    <t>ACCIONES LOS BOTEJARES INVERSIONES,SICAV,S.A.</t>
  </si>
  <si>
    <t>ACCIONES LOSIRAM CUATRO,SICAV,S.A.</t>
  </si>
  <si>
    <t>ACCIONES LOYOLA 1951, SICAV, S.A.</t>
  </si>
  <si>
    <t>ACCIONES LUBIA DE INVERSIONES, SICAV, S.A.</t>
  </si>
  <si>
    <t>ACCIONES LUCKY STAR INVESTMENT, SICAV, S.A.</t>
  </si>
  <si>
    <t>ACCIONES LUVAMA 164 INVERSIONES SICAV</t>
  </si>
  <si>
    <t>ACCIONES LUZALVAR INVERSIONES,SICAV,S.A.</t>
  </si>
  <si>
    <t>ACCIONES MABINVER 2000,SICAV,S.A.</t>
  </si>
  <si>
    <t>ACCIONES MADRILE¡A DE INVERSION MOBILIARIA, SICAV, S.A.</t>
  </si>
  <si>
    <t>ACCIONES MAGASA  VALORES, SICAV, S.A.</t>
  </si>
  <si>
    <t>ACCIONES MAJADAS ALTAS INVERSIONES,SICAV,S.A.</t>
  </si>
  <si>
    <t>ACCIONES MALODEI INVERSIONES,SICAV,S,A.</t>
  </si>
  <si>
    <t>ACCIONES MANASLU INVERSIONES SICAV</t>
  </si>
  <si>
    <t>ACCIONES MANENSPA INVERSIONES, SICAV, S.A.</t>
  </si>
  <si>
    <t>ACCIONES MANILA INVERSIONES GLOBALES,SICAV,S.A.</t>
  </si>
  <si>
    <t>ACCIONES MAPEA,SICAV,S.A.</t>
  </si>
  <si>
    <t>ACCIONES MAQUEDA 2000, SICAV, S.A.</t>
  </si>
  <si>
    <t>ACCIONES MARCEN INVERSIONES,SICAV,S.A.</t>
  </si>
  <si>
    <t>ACCIONES MARELE INVERSIONES,SICAV,S.A.</t>
  </si>
  <si>
    <t>ACCIONES MARIíAN INVERSIONES,SICAV,S.A.</t>
  </si>
  <si>
    <t>ACCIONES MARJAMI 2, SICAV,S.A.</t>
  </si>
  <si>
    <t>ACCIONES MARLIN INVERSIONES, SICAV, S.A.</t>
  </si>
  <si>
    <t>ACCIONES MARSAJORI INVERSIONES,SICAV,S.A.</t>
  </si>
  <si>
    <t>ACCIONES MARU FINANCE,SICAV,S.A.</t>
  </si>
  <si>
    <t>ACCIONES MARVIKUM INVESTIUM,SICAV,S.A.</t>
  </si>
  <si>
    <t>ACCIONES MARXUQUERA INVERSIONES,SICAV,S.A.</t>
  </si>
  <si>
    <t>ACCIONES MAVER-21,SICAV,S.A.</t>
  </si>
  <si>
    <t>ACCIONES MAYMER INVEST,SICAV,S.A.</t>
  </si>
  <si>
    <t>ACCIONES MC 1000 CORPORATE,SICAV,S.A.</t>
  </si>
  <si>
    <t>ACCIONES MED 2001 INVERSIONES,SICAV,S.A.</t>
  </si>
  <si>
    <t>ACCIONES MEGEVE INVERSIONES,SICAV,S.A.</t>
  </si>
  <si>
    <t>ACCIONES MENDIBILE DE INVERSIONES,SICAV,S.A.</t>
  </si>
  <si>
    <t>ACCIONES MEÑALER,SICAV,S.A.</t>
  </si>
  <si>
    <t>ACCIONES MERCOR GLOBAL,SICAV,S.A.</t>
  </si>
  <si>
    <t>ACCIONES MERIDIONAL DE TITULOS,SICAV,S.A.</t>
  </si>
  <si>
    <t>ACCIONES MERRYHOUSE INVERSIONES,SICAV,S.A.</t>
  </si>
  <si>
    <t>ACCIONES MESANA INVERSIONES,SICAV,S.A.</t>
  </si>
  <si>
    <t>ACCIONES METROVALOR,SICAV,S.A.</t>
  </si>
  <si>
    <t>ACCIONES MIJALU, SICAV, S.A.</t>
  </si>
  <si>
    <t>ACCIONES MINOS INVESTMENT,SICAV,S.A.</t>
  </si>
  <si>
    <t>ACCIONES MIRAFLOR FINANCIERA,SICAV,S.A.</t>
  </si>
  <si>
    <t>ACCIONES MIRALBIQUE INVERSIONES, SICAV, S.A.</t>
  </si>
  <si>
    <t>ACCIONES MIRNOVA INVESTMENT,SICAV,S.A.</t>
  </si>
  <si>
    <t>ACCIONES MIRTA DE INVERSIONES,SICAV,S.A.</t>
  </si>
  <si>
    <t>ACCIONES MISTE INVERSIONES,SICAV,S.A.</t>
  </si>
  <si>
    <t>ACCIONES MOBILINVERSION,SICAV,S.A.</t>
  </si>
  <si>
    <t>ACCIONES MODENA CAPITAL SICAV</t>
  </si>
  <si>
    <t>ACCIONES MOLOBA INVERSIONES,SICAV,S.A.</t>
  </si>
  <si>
    <t>ACCIONES MONTMARTRE DE INVERSIONES, SICAV, S.A.</t>
  </si>
  <si>
    <t>ACCIONES MONTRIGALES,SICAV,S.A.</t>
  </si>
  <si>
    <t>ACCIONES MORINVEST,S.A. SICAV</t>
  </si>
  <si>
    <t>ACCIONES MORO 2, SICAV, S.A.</t>
  </si>
  <si>
    <t>ACCIONES MOSEFRA,S.A. SICAV</t>
  </si>
  <si>
    <t>ACCIONES MOSEL FINANCE, SICAV, S.A.</t>
  </si>
  <si>
    <t>ACCIONES MOTERFIN,SICAV,S.A.</t>
  </si>
  <si>
    <t>ACCIONES MUFOLLSA, SICAV, S.A.</t>
  </si>
  <si>
    <t>ACCIONES MUGUR INVEST, SICAV, S.A.</t>
  </si>
  <si>
    <t>ACCIONES MULTICARTERA, S.A., SICAV</t>
  </si>
  <si>
    <t>ACCIONES MULTIGESTORES TRADING,SICAV,S.A.</t>
  </si>
  <si>
    <t>ACCIONES MUNGERE INVERSIONES FINANCIERAS,SICAV,S.A.</t>
  </si>
  <si>
    <t>ACCIONES MURMENDI, SICAV, S.A.</t>
  </si>
  <si>
    <t>ACCIONES MUVI FINANCIERA,SICAV,S.A.</t>
  </si>
  <si>
    <t>ACCIONES N. IBAðETA AHORRO, SICAV, S.A.</t>
  </si>
  <si>
    <t>ACCIONES NANTENI INVERSIONES,SICAV,S.A.</t>
  </si>
  <si>
    <t>ACCIONES NASHIRA CAPITAL,SICAV,S.A.</t>
  </si>
  <si>
    <t>ACCIONES NEMOSA INVERSIONES,SICAV,S.A.</t>
  </si>
  <si>
    <t>ACCIONES NEREI INVERSIONES, SICAV, S.A.</t>
  </si>
  <si>
    <t>ACCIONES NESS DE INVERSIONES,SICAV,S.A.</t>
  </si>
  <si>
    <t>ACCIONES NICOMAT INVERSIONES, SICAV, S.A.</t>
  </si>
  <si>
    <t>ACCIONES NIGHTHAWK INVERSIONES, SICAV, S.A.</t>
  </si>
  <si>
    <t>ACCIONES NIKARIC DE INVERSIONES,SICAV,S.A.</t>
  </si>
  <si>
    <t>ACCIONES NIMBUS 2002,SICAV,S.A.</t>
  </si>
  <si>
    <t>ACCIONES NOALVA INVERSIONES,SICAV,S.A.</t>
  </si>
  <si>
    <t>ACCIONES NOCEDAL INVERSIONES 2002, SICAV, S.A.</t>
  </si>
  <si>
    <t>ACCIONES NOLITA 2005, SICAV, S.A.</t>
  </si>
  <si>
    <t>ACCIONES NORAY CAPITAL SICAV</t>
  </si>
  <si>
    <t>ACCIONES NORCAFIX S.A. SICAV</t>
  </si>
  <si>
    <t>ACCIONES NOTIFIX,SICAV,S.A.</t>
  </si>
  <si>
    <t>ACCIONES NOUPIAL INVESTMENT, SICAV, S.A.</t>
  </si>
  <si>
    <t>ACCIONES NOVAFILLOLA,SICAV,S.A.</t>
  </si>
  <si>
    <t>ACCIONES NOVAVILLA 2008 SICAV</t>
  </si>
  <si>
    <t>ACCIONES NOVELDA INVERSIONES, SICAV, S.A.</t>
  </si>
  <si>
    <t>ACCIONES NUEVA GESTION SIGLO XXI, SICAV, S.A.</t>
  </si>
  <si>
    <t>ACCIONES NUEVA OLTAL BURSATIL, SICAV, S.A.</t>
  </si>
  <si>
    <t>ACCIONES NUEVA RIMATRA BURSATIL, SICAV, S.A.</t>
  </si>
  <si>
    <t>ACCIONES OBIS INVERSIONES,SICAV,S.A.</t>
  </si>
  <si>
    <t>ACCIONES OKER INVERSIONES,SICAV,S.A.</t>
  </si>
  <si>
    <t>ACCIONES OLEIROS DE INVERSIONES,SICAV,S.A.</t>
  </si>
  <si>
    <t>ACCIONES OMBU INVERSIONES, SICAV,S.A.</t>
  </si>
  <si>
    <t>ACCIONES ONDA GLOBAL DE INVERSIONES,SICAV,S.A.</t>
  </si>
  <si>
    <t>ACCIONES OPORTUNIDAD BURSATIL,S.A., SICAV</t>
  </si>
  <si>
    <t>ACCIONES ORIA-SARA,SICAV,S.A.</t>
  </si>
  <si>
    <t>ACCIONES OROBAL GESTION,SICAV,S.A.</t>
  </si>
  <si>
    <t>ACCIONES ORSEVEN,S.A.,SICAV, S.A.</t>
  </si>
  <si>
    <t>ACCIONES OSMA DE INVERSIONES, SICAV, S.A.</t>
  </si>
  <si>
    <t>ACCIONES OSMOSIS INVESTMENT, SICAV, S.A.</t>
  </si>
  <si>
    <t>ACCIONES OTAGO INVERSIONES, SICAV, S.A.</t>
  </si>
  <si>
    <t>ACCIONES P.C.J. YEGOMI, SICAV, S.A.</t>
  </si>
  <si>
    <t>ACCIONES PACJOR SIGLO XXI,SICAV,S.A.</t>
  </si>
  <si>
    <t>ACCIONES PADINVER S.A., SICAV</t>
  </si>
  <si>
    <t>ACCIONES PAGASARRI DE INVERSIONES, SICAV, S.A.</t>
  </si>
  <si>
    <t>ACCIONES PALSORI INVERSIONES,SICAV,S.A.</t>
  </si>
  <si>
    <t>ACCIONES PANDO 2000, SICAV, S.A.</t>
  </si>
  <si>
    <t>ACCIONES PANIKIRITO DE INVERSIONES,SICAV,S.A.</t>
  </si>
  <si>
    <t>ACCIONES PARKIA INVESTMENT,SICAV,S.A.</t>
  </si>
  <si>
    <t>ACCIONES PARKING STOP INVERSIONES,SICAV,S.A.</t>
  </si>
  <si>
    <t>ACCIONES PARTNER GM INVERSIONES, SICAV, S.A.</t>
  </si>
  <si>
    <t>ACCIONES PASHMINA 2000,SICAV,S.A.</t>
  </si>
  <si>
    <t>ACCIONES PATRICOMPA, S.A., SICAV</t>
  </si>
  <si>
    <t>ACCIONES PATRIMONIAL GLOCESA,SICAV,S.A.</t>
  </si>
  <si>
    <t>ACCIONES PATRIMONIO DE VALORES, SICAV, S.A.</t>
  </si>
  <si>
    <t>ACCIONES PE¡ALARA DE INVERSIONES, S.A., SICAV</t>
  </si>
  <si>
    <t>ACCIONES PE¡OTE INVERSIONES,SICAV,S.A.</t>
  </si>
  <si>
    <t>ACCIONES PEGASIDES,SICAV,S.A.</t>
  </si>
  <si>
    <t>ACCIONES PENYA EL FRARE, SICAV, S.A.</t>
  </si>
  <si>
    <t>ACCIONES PEÑASANTA DE VALORES,S.A. SICAV</t>
  </si>
  <si>
    <t>ACCIONES PEREL VALORES, SICAV, S.A.</t>
  </si>
  <si>
    <t>ACCIONES PERSEO DE INVERSIONES,SICAV,S.A.</t>
  </si>
  <si>
    <t>ACCIONES PERSEUS INVERSIONES, SICAV, S.A.</t>
  </si>
  <si>
    <t>ACCIONES PETRES 2002,SICAV,S.A.</t>
  </si>
  <si>
    <t>ACCIONES PEÝA CABRA,SICAV,S.A.</t>
  </si>
  <si>
    <t>ACCIONES PISTRINCS 2004,SICAV,S.A.</t>
  </si>
  <si>
    <t>ACCIONES PLATINIUM INVESTMENT,SICAV,S.A.</t>
  </si>
  <si>
    <t>ACCIONES PLENCIA DE INVERSIONES, SICAV, S.A.</t>
  </si>
  <si>
    <t>ACCIONES PLUSCAPITAL, SICAV, S.A.</t>
  </si>
  <si>
    <t>ACCIONES POLEY DE VALORES, SICAV, S.A.</t>
  </si>
  <si>
    <t>ACCIONES POMERANA INVERSIONES,SICAV,S.A.</t>
  </si>
  <si>
    <t>ACCIONES PORTFOLIO 25, SICAV, S.A.</t>
  </si>
  <si>
    <t>ACCIONES PORTSIDE INVERSIONES,SICAV,S.A.</t>
  </si>
  <si>
    <t>ACCIONES POSITIVE RETURNS, SICAV, S.A.</t>
  </si>
  <si>
    <t>ACCIONES POWERPIPO,SICAV,S.A.</t>
  </si>
  <si>
    <t>ACCIONES PRASIUM, SICAV, S.A.</t>
  </si>
  <si>
    <t>ACCIONES PRESEA CANTERAS, SICAV, S.A.</t>
  </si>
  <si>
    <t>ACCIONES PRESTO INVERSIONES,SICAV,S.A.</t>
  </si>
  <si>
    <t>ACCIONES PREVIGALIA INSTITUCIONES, SICAV, S.A.</t>
  </si>
  <si>
    <t>ACCIONES PREZANES DE INVERSIONES, SICAV, S.A.</t>
  </si>
  <si>
    <t>ACCIONES PRIPUSA,SICAV,S.A.</t>
  </si>
  <si>
    <t>ACCIONES PRITUR INVERSIONES,SICAV,S.A.</t>
  </si>
  <si>
    <t>ACCIONES PRIVACLAR,SICAV,S.A.</t>
  </si>
  <si>
    <t>ACCIONES PROFIT INVESTORS, SICAV, S.A.</t>
  </si>
  <si>
    <t>ACCIONES PROINCREA INVESTMENT, SICAV, S.A.</t>
  </si>
  <si>
    <t>ACCIONES PROMOCINVER, SICAV, S.A.</t>
  </si>
  <si>
    <t>ACCIONES PRONUSERO,SICAV,S.A.</t>
  </si>
  <si>
    <t>ACCIONES PROSPECT INVERSIONES,SICAV,S.A.</t>
  </si>
  <si>
    <t>ACCIONES PSJ INDEX GESTION, SICAV, S.A.</t>
  </si>
  <si>
    <t>ACCIONES QUASAR DE VALORS, SICAV, S.A.</t>
  </si>
  <si>
    <t>ACCIONES QUERCUS ILEX INVERSIONES, SICAV, S.A.</t>
  </si>
  <si>
    <t>ACCIONES QUERQUS INVERSIONES,SICAV,S.A.</t>
  </si>
  <si>
    <t>ACCIONES QUINCUNCE,SICAV,S.A.</t>
  </si>
  <si>
    <t>ACCIONES QUINTO REAL MANAGEMENT, SICAV, S.A.</t>
  </si>
  <si>
    <t>ACCIONES QUORUM 98, SICAV, S.A.</t>
  </si>
  <si>
    <t>ACCIONES RADISA INVERSIONES, SICAV, S.A.</t>
  </si>
  <si>
    <t>ACCIONES RAFRA 2000, SICAV, S.A.</t>
  </si>
  <si>
    <t>ACCIONES RALLY INVESTMENTS,SICAV,S.A.</t>
  </si>
  <si>
    <t>ACCIONES RANGALI &amp; ATOL INVERSIONES,SICAV,S.A.</t>
  </si>
  <si>
    <t>ACCIONES RASEC INVERSIONES, SICAV, S.A.</t>
  </si>
  <si>
    <t>ACCIONES RATEVIN VALORES,SICAV,S.A.</t>
  </si>
  <si>
    <t>ACCIONES RED JUNGLE PARTICIPACIONES, SICAV, S.A.</t>
  </si>
  <si>
    <t>ACCIONES RENTABILIDAD 2.009, SICAV, S.A.</t>
  </si>
  <si>
    <t>ACCIONES RENTAPLUS 46, SICAV, S.A.</t>
  </si>
  <si>
    <t>ACCIONES REOLSO DE INVERSIONES, SICAV, S.A.</t>
  </si>
  <si>
    <t>ACCIONES REYZA INVERSIONES Y GESTION, SICAV, S.A.</t>
  </si>
  <si>
    <t>ACCIONES RHODES INVESTMENT,SICAV,S.A.</t>
  </si>
  <si>
    <t>ACCIONES RICAB 2001 INVERSIONES,SICAV,S.A.</t>
  </si>
  <si>
    <t>ACCIONES RIJEKA INVESTMENT,SICAV,S.A.</t>
  </si>
  <si>
    <t>ACCIONES RIMALO INVERSIONES,SICAV,S.A.</t>
  </si>
  <si>
    <t>ACCIONES RIOFISA INVERSIONES,SICAV,S.A.</t>
  </si>
  <si>
    <t>ACCIONES RITA INVESTMENTS SICAV</t>
  </si>
  <si>
    <t>ACCIONES RODASIL INVERSIONES 2002, SICAV, S.A.</t>
  </si>
  <si>
    <t>ACCIONES ROINVER PORTFOLIO,SICAV,S.A.</t>
  </si>
  <si>
    <t>ACCIONES ROLAVI INVERSIONES,SICAV,S.A.</t>
  </si>
  <si>
    <t>ACCIONES ROMERCAPITAL,SICAV,S.A.</t>
  </si>
  <si>
    <t>ACCIONES ROSSI Y BERTONI INVERSIONES,SICAV,S.A.</t>
  </si>
  <si>
    <t>ACCIONES ROSTAND FINANCE SICAV</t>
  </si>
  <si>
    <t>ACCIONES RSA 2000 INVESTMENT, SICAV, S.A.</t>
  </si>
  <si>
    <t>ACCIONES RUBICON INVERSIONES, SICAV, S,A,</t>
  </si>
  <si>
    <t>ACCIONES RUCANDIO INVERSIONES,SICAV, S.A.</t>
  </si>
  <si>
    <t>ACCIONES RUMBO 1717 SICAV</t>
  </si>
  <si>
    <t>ACCIONES RUMVOINVEST 2008 SICAV</t>
  </si>
  <si>
    <t>ACCIONES RUSEO4,SICAV,S.A.</t>
  </si>
  <si>
    <t>ACCIONES RUTEMA DE INVERSIONES, SICAV, S.A.</t>
  </si>
  <si>
    <t>ACCIONES S.G. 2.000 INVERSIONES,SICAV,S.A.</t>
  </si>
  <si>
    <t>ACCIONES SABUC INVERSIONES,SICAV,S.A.</t>
  </si>
  <si>
    <t>ACCIONES SAGEI SICAV</t>
  </si>
  <si>
    <t>ACCIONES SAINT RANDY,SICAV,S.A.</t>
  </si>
  <si>
    <t>ACCIONES SAKAKI INVESTMENT,SICAV,S.A.</t>
  </si>
  <si>
    <t>ACCIONES SALDAÑA DE INVERSIONES, SICAV, S.A.</t>
  </si>
  <si>
    <t>ACCIONES SALLIERCA,SICAV,S.A.</t>
  </si>
  <si>
    <t>ACCIONES SALVIA DE INVERSIONES, SICAV, S.A.</t>
  </si>
  <si>
    <t>ACCIONES SALVORA INVERSIONES, SICAV, S.A. (EN LIQUIDACION)</t>
  </si>
  <si>
    <t>ACCIONES SAMMAR, SICAV, S.A.</t>
  </si>
  <si>
    <t>ACCIONES SAN TELMO FINANZAS,SICAV,S.A.</t>
  </si>
  <si>
    <t>ACCIONES SANAMARO CARTERA, S.A., SICAV</t>
  </si>
  <si>
    <t>ACCIONES SANDALOS 2001, SICAV, S.A.</t>
  </si>
  <si>
    <t>ACCIONES SANINVER INVERSIONES,SICAV,S.A.</t>
  </si>
  <si>
    <t>ACCIONES SANINVERPA,SICAV,S.A.</t>
  </si>
  <si>
    <t>ACCIONES SANTACABE, SICAV, S.A.</t>
  </si>
  <si>
    <t>ACCIONES SANZCOR INVERSIONES, SICAV, S.A.</t>
  </si>
  <si>
    <t>ACCIONES SATIREV, SICAV, S.A.</t>
  </si>
  <si>
    <t>ACCIONES SAUCE VALORES,SICAV,S.A.</t>
  </si>
  <si>
    <t>ACCIONES SAVIR 2000 DE INVERSIONES,SICAV,S.A.</t>
  </si>
  <si>
    <t>ACCIONES SAVOY INVERSIONES,SICAV,S.A.</t>
  </si>
  <si>
    <t>ACCIONES SAYCAN-2001,SICAV,S.A.</t>
  </si>
  <si>
    <t>ACCIONES SC MERCADOS GLOBALES INVERSIONES,SICAV,S.A.</t>
  </si>
  <si>
    <t>ACCIONES SECAL 2010, SICAV, S.A.</t>
  </si>
  <si>
    <t>ACCIONES SECUOYA DE INVERSIONES,SICAV,S.A.</t>
  </si>
  <si>
    <t>ACCIONES SECURITY ANALYSIS INVESTMENTS,SICAV,S.A.</t>
  </si>
  <si>
    <t>ACCIONES SELECCION DIVERSIFICADA, SICAV, S.A.</t>
  </si>
  <si>
    <t>ACCIONES SEMOB 2001 INVERSIONES,SICAV,S.A.</t>
  </si>
  <si>
    <t>ACCIONES SENDA DE VITE,SICAV,S.A.</t>
  </si>
  <si>
    <t>ACCIONES SENESTRELLA, SICAV, S.A.</t>
  </si>
  <si>
    <t>ACCIONES SENTANI DE VALORES MOBILIARIOS,SICAV,S.A.</t>
  </si>
  <si>
    <t>ACCIONES SENURMO SICAV</t>
  </si>
  <si>
    <t>ACCIONES SETOBA DE INVERSIONES,SICAV,S.A.</t>
  </si>
  <si>
    <t>ACCIONES SEVIDON, SICAV, S.A.</t>
  </si>
  <si>
    <t>ACCIONES SIGLO XXI BOLSA, SICAV, S.A.</t>
  </si>
  <si>
    <t>ACCIONES SILGARPO, SICAV, S.A.</t>
  </si>
  <si>
    <t>ACCIONES SILLEIRO DE INVERSION,SICAV,S.A.</t>
  </si>
  <si>
    <t>ACCIONES SILOBAR,SICAV, S.A.</t>
  </si>
  <si>
    <t>ACCIONES SIMA AHORRO, SICAV,S.A.</t>
  </si>
  <si>
    <t>ACCIONES SIMAR INVERSIONES, SICAV,S.A.</t>
  </si>
  <si>
    <t>ACCIONES SIMI PARILLION,SICAV,S.A.</t>
  </si>
  <si>
    <t>ACCIONES SINAMA INVERSIONES,SICAV,S.A.</t>
  </si>
  <si>
    <t>ACCIONES SIROCO EXPECTATIONS,SICAV,S.A.</t>
  </si>
  <si>
    <t>ACCIONES SJJ VALORES COROLYPSO,SICAV,S.A.</t>
  </si>
  <si>
    <t>ACCIONES SLM ICEBERG, SICAV, S.A.</t>
  </si>
  <si>
    <t>ACCIONES SOANDRES DE ACTIVOS,SICAV,S.A.</t>
  </si>
  <si>
    <t>ACCIONES SOCIEDAD VALENCIANA TENEDORA DE VALORES, SICAV, S.A.</t>
  </si>
  <si>
    <t>ACCIONES SOGAPRIM, SICAV, S.A.</t>
  </si>
  <si>
    <t>ACCIONES SOGAZA DE INVERSIONES,SICAV,S.A.</t>
  </si>
  <si>
    <t>ACCIONES SOL Y SOMBRA INVERSIONES, SICAV, S.A.</t>
  </si>
  <si>
    <t>ACCIONES SOLGIM INVERSIONES,SICAV,S.A.</t>
  </si>
  <si>
    <t>ACCIONES SOLMA INVERSIONES,SICAV,S.A.</t>
  </si>
  <si>
    <t>ACCIONES SOLRAC INVERSIONES 2000 , SICAV, S.A.</t>
  </si>
  <si>
    <t>ACCIONES SONORA GLOBAL,SICAV,S.A.</t>
  </si>
  <si>
    <t>ACCIONES SORIELA INVERSIONES,SICAV,S.A.</t>
  </si>
  <si>
    <t>ACCIONES SORRAL INVERSIONES,SICAV,S.A.</t>
  </si>
  <si>
    <t>ACCIONES SOTERRA­A INVERSIONES SICAV</t>
  </si>
  <si>
    <t>ACCIONES SOUK-EL-ARBA,SICAV,S.A.</t>
  </si>
  <si>
    <t>ACCIONES SPECULUM GLOBAL, SICAV, S.A.</t>
  </si>
  <si>
    <t>ACCIONES SPILBO INVERSIONES,SICAV,S.A.</t>
  </si>
  <si>
    <t>ACCIONES SPOTONE INVERSIONES,SICAV,S.A.</t>
  </si>
  <si>
    <t>ACCIONES SPQLA DE VALORES, SICAV, S.A.</t>
  </si>
  <si>
    <t>ACCIONES SPRINGMAX,SICAV,S.A.</t>
  </si>
  <si>
    <t>ACCIONES STAMVALOR INVERSIONES, SICAV, S.A.</t>
  </si>
  <si>
    <t>ACCIONES SUBAIDA FINANCIERA, SICAVF, S.A.</t>
  </si>
  <si>
    <t>ACCIONES SUCCESS INVERSIONES, S.A., SICAV</t>
  </si>
  <si>
    <t>ACCIONES SUJA 12, SICAV, S.A.</t>
  </si>
  <si>
    <t>ACCIONES SUNERO CAPITAL,SICAV,S.A.</t>
  </si>
  <si>
    <t>ACCIONES SUNTAN, SICAV, S.A.</t>
  </si>
  <si>
    <t>ACCIONES SURFUP,S.A. SICAV</t>
  </si>
  <si>
    <t>ACCIONES SWINBERG INVERSIONES, SICAV, S.A.</t>
  </si>
  <si>
    <t>ACCIONES TAGALO DE INVERSIONES,SICAV,S.A.</t>
  </si>
  <si>
    <t>ACCIONES TALLOLA, SICAV, S.A.</t>
  </si>
  <si>
    <t>ACCIONES TAMBEL INVERSIONES, SICAV, S.A.</t>
  </si>
  <si>
    <t>ACCIONES TANTEO DE HARCORELIA,SICAV,S.A.</t>
  </si>
  <si>
    <t>ACCIONES TAORMIN INVERSIONES, SICAV, S.A.</t>
  </si>
  <si>
    <t>ACCIONES TARCAL INVERSIONES,SICAV,S.A.</t>
  </si>
  <si>
    <t>ACCIONES TARRACISA,SICAV,S.A.</t>
  </si>
  <si>
    <t>ACCIONES TAUTIRA INVERSIONES SICAV, S.A.</t>
  </si>
  <si>
    <t>ACCIONES TAWARZAR 2 S-1,SICAV,S.A.</t>
  </si>
  <si>
    <t>ACCIONES TB SIGLO XXI INVERSIONES, SICAV, S.A.</t>
  </si>
  <si>
    <t>ACCIONES TEBROS DE INVERSIONES,SICAV,S.A.</t>
  </si>
  <si>
    <t>ACCIONES TELEIXO INVERSIONES,SICAV,S.A.</t>
  </si>
  <si>
    <t>ACCIONES TELNET INVERSIONES,SICAV,S.A.</t>
  </si>
  <si>
    <t>ACCIONES TEMPERA INVERSIONES,SICAV,S.A.</t>
  </si>
  <si>
    <t>ACCIONES TEPIC DE INVERSIONES,SICAV,S.A.</t>
  </si>
  <si>
    <t>ACCIONES TERMIA DE INVERSIONES, SICAV, S.A.</t>
  </si>
  <si>
    <t>ACCIONES TERTON INVERSIONES,SICAV,S.A.</t>
  </si>
  <si>
    <t>ACCIONES TESTARROSA 1985,SICAV,S.A.</t>
  </si>
  <si>
    <t>ACCIONES TEXERA DE INVERSIONES,SICAV,S.A.</t>
  </si>
  <si>
    <t>ACCIONES TEXFINCO, SICAV, S.A.</t>
  </si>
  <si>
    <t>ACCIONES THALASSA DE INVERSIONES,SICAV,S.A.</t>
  </si>
  <si>
    <t>ACCIONES THISHUL INVESTMENT, SICAV, S.A.</t>
  </si>
  <si>
    <t>ACCIONES TIBEST DOS, S.A. SICAV</t>
  </si>
  <si>
    <t>ACCIONES TICAN DIVERSIFICADA, SICAV, S.A.</t>
  </si>
  <si>
    <t>ACCIONES TIETAR FINANZAS,SICAV,S.A.</t>
  </si>
  <si>
    <t>ACCIONES TISU INVEST,SICAV,S.A.</t>
  </si>
  <si>
    <t>ACCIONES TITULOS ALCALA,SICAV,S.A.</t>
  </si>
  <si>
    <t>ACCIONES TITULOS BALBOA,SICAV,S.A.</t>
  </si>
  <si>
    <t>ACCIONES TITULOS GALICIA.S.A.SICAV</t>
  </si>
  <si>
    <t>ACCIONES TIZONA INVEST,SICAV,S.A.</t>
  </si>
  <si>
    <t>ACCIONES TOFI DE INVERSIONES,SICAV,S.A.</t>
  </si>
  <si>
    <t>ACCIONES TOJABI INVERSIONES, SICAV, S.A.</t>
  </si>
  <si>
    <t>ACCIONES TORRENOVA DE INVERSIONES, SICAV, S.A.</t>
  </si>
  <si>
    <t>ACCIONES TORRLA INVERSIONES 2.000,SICAV,S.A.</t>
  </si>
  <si>
    <t>ACCIONES TRANSFORMACION DE INVERSIONES,SICAV,S.A.</t>
  </si>
  <si>
    <t>ACCIONES TRESIM INVERSIONES,SICAV,S.A.</t>
  </si>
  <si>
    <t>ACCIONES TRINIDAD INVERSIONES,SICAV,S.A.</t>
  </si>
  <si>
    <t>ACCIONES TRUCHA INVERSIONES,SICAV,S.A.</t>
  </si>
  <si>
    <t>ACCIONES TRUVI DE INVERSIONES,SICAV,S.A.</t>
  </si>
  <si>
    <t>ACCIONES TULIPAN DE INVERSIONES,SICAV,S.A.</t>
  </si>
  <si>
    <t>ACCIONES TUNDRA 99, SICAV, S.A.</t>
  </si>
  <si>
    <t>ACCIONES TUSAK INVERSAM, SICAV, S.A.</t>
  </si>
  <si>
    <t>ACCIONES UNDARTE DE INVERSIONES,SICAV,S.A.</t>
  </si>
  <si>
    <t>ACCIONES UNION 400, SICAV,S.A.</t>
  </si>
  <si>
    <t>ACCIONES UNIVERSAL DE INVERSIONES S.A., SICAV</t>
  </si>
  <si>
    <t>ACCIONES URBEL 2000 DE INVERSIONES, SICAV, S.A.</t>
  </si>
  <si>
    <t>ACCIONES UVAFS,SICAV,S.A.</t>
  </si>
  <si>
    <t>ACCIONES VADERCAP INVERSIONES,SICAV,S.A.</t>
  </si>
  <si>
    <t>ACCIONES VAIMESA SICAV, S.A.</t>
  </si>
  <si>
    <t>ACCIONES VAINGU INVERSIONES,SICAV,S.A.</t>
  </si>
  <si>
    <t>ACCIONES VALDARBI INVEST,SICAV,S.A.</t>
  </si>
  <si>
    <t>ACCIONES VALDILLANA INVERSIONES, SICAVF, S.A.</t>
  </si>
  <si>
    <t>ACCIONES VALLISOLETANA DE VALORES, S.A. SICAV</t>
  </si>
  <si>
    <t>ACCIONES VALMER DE INVERSIONES, SICAV, S.A.</t>
  </si>
  <si>
    <t>ACCIONES VALMON INVERSIONES,SICAV,S.A.</t>
  </si>
  <si>
    <t>ACCIONES VALOR XXI,S.A. SICAV</t>
  </si>
  <si>
    <t>ACCIONES VALORES DEL PRINCIPADO, SICAV, S.A.</t>
  </si>
  <si>
    <t>ACCIONES VALORES DIVERSIFICADOS, SICAV, S.A.</t>
  </si>
  <si>
    <t>ACCIONES VALORES GLOBALES,SICAV,S.A.</t>
  </si>
  <si>
    <t>ACCIONES VALORES MOBILIARIOS DEL EBRO,SICAV,S.A.</t>
  </si>
  <si>
    <t>ACCIONES VALRRUBIO,SICAV,S.A.</t>
  </si>
  <si>
    <t>ACCIONES VALVALSA 2005, SICAV, S.A.</t>
  </si>
  <si>
    <t>ACCIONES VANUA LAVA SICAV</t>
  </si>
  <si>
    <t>ACCIONES VAPALSA 2002,SICAV,S.A.</t>
  </si>
  <si>
    <t>ACCIONES VAZABI GESTION, SICAV, S.A.</t>
  </si>
  <si>
    <t>ACCIONES VECTORIAL VALORES, SICAV, S.A.</t>
  </si>
  <si>
    <t>ACCIONES VELABOIT, SICAV, S.A.</t>
  </si>
  <si>
    <t>ACCIONES VELLON INVESTMENT,SICAV,S.A.</t>
  </si>
  <si>
    <t>ACCIONES VERIESA, SICAV, S.A.</t>
  </si>
  <si>
    <t>ACCIONES VERTICE CARTERA DE INVERSIONES SIGLO XXI, SICAV, S.A.</t>
  </si>
  <si>
    <t>ACCIONES VERTISOL CARTERA,SICAV,S.A.</t>
  </si>
  <si>
    <t>ACCIONES VIATANEXIS,SICAV,S.A.</t>
  </si>
  <si>
    <t>ACCIONES VICTRIX INVERSIONES SICAV</t>
  </si>
  <si>
    <t>ACCIONES VIDMES FINANCIAL,SICAV,S.A.</t>
  </si>
  <si>
    <t>ACCIONES VIDRIOLA INVERSIONES, SICAV, S.A.</t>
  </si>
  <si>
    <t>ACCIONES VIKINVEST,SICAV,S.A.</t>
  </si>
  <si>
    <t>ACCIONES VIMASOL INVERSIONES,SICAV,S.A.</t>
  </si>
  <si>
    <t>ACCIONES VISCASA SICAV, S.A.</t>
  </si>
  <si>
    <t>ACCIONES VIVAR INVERSIONES,S.A.,SICAV</t>
  </si>
  <si>
    <t>ACCIONES VIVERO DE INVERSIONES, SICAV, S.A.</t>
  </si>
  <si>
    <t>ACCIONES VOLGA DE VALORES MOBILIARIOS, SICAV, S.A.</t>
  </si>
  <si>
    <t>ACCIONES VOLGA INVERSIONES,SICAV,S.A.</t>
  </si>
  <si>
    <t>ACCIONES WALDO-PHALDO INVESTMENT, SICAV, S.A.</t>
  </si>
  <si>
    <t>ACCIONES WOLYSEN INVERSIONES,SICAV,S.A.</t>
  </si>
  <si>
    <t>ACCIONES XAMIA GESTION PATRIMONIAL</t>
  </si>
  <si>
    <t>ACCIONES YBARVI DE INVERSIONES,SICAV,S.A.</t>
  </si>
  <si>
    <t>ACCIONES YELO INVERSIONES FINANCIERAS, SICAV, S.A.</t>
  </si>
  <si>
    <t>ACCIONES YLANG DE INVERSIONES, SICAV, S.A.</t>
  </si>
  <si>
    <t>ACCIONES YOLICOCAM SICAV</t>
  </si>
  <si>
    <t>ACCIONES YUESEUS,SICAV,S.A.</t>
  </si>
  <si>
    <t>ACCIONES ZABIMA INVERSIONES FINANCIERAS, SICAV, S.A.</t>
  </si>
  <si>
    <t>ACCIONES ZANZIBAR INVERSIONES,SICAV,S.A.</t>
  </si>
  <si>
    <t>ACCIONES ZERAIN DE INVERSIONES, SICAV, S.A.</t>
  </si>
  <si>
    <t>ACCIONES ZIRI DE INVERSIONES, SICAV, S.A.</t>
  </si>
  <si>
    <t>ACCIONES ZUBIGON INVERSIONES 2002,SICAV,S.A.</t>
  </si>
  <si>
    <t>ACCIONES ZUBIRENT INVESTMENTS,SICAV,S.A.</t>
  </si>
  <si>
    <t>ACCIONESS 6V DE VALORES MOBILIARIOS,SICAV,S.A.</t>
  </si>
  <si>
    <t>ACCS.DICASTILLO INVERSIONES, SICAV, S.A.</t>
  </si>
  <si>
    <t>ACE SPORTS &amp; STARS SICAV, S.A.</t>
  </si>
  <si>
    <t>ACEBUCHE TCP SICAV S.A.</t>
  </si>
  <si>
    <t>ACENT EUROPA INVERSIONES SICAV S.A.</t>
  </si>
  <si>
    <t>ACHERFOR INVERSIONES, SICAV, S.A.</t>
  </si>
  <si>
    <t>ACIFIEL SICAV,S.A.</t>
  </si>
  <si>
    <t>ACIONES MATTERHORN INVESTMENTS, SICAV, S.A.</t>
  </si>
  <si>
    <t>ACONCAGUA 6962 SICAV</t>
  </si>
  <si>
    <t>ACTAD INVERSIONES SICAV</t>
  </si>
  <si>
    <t>ACTEDADI SICAV S.A.</t>
  </si>
  <si>
    <t>ACTIMAAF ACCIONES IBERICA S.A. SICAV</t>
  </si>
  <si>
    <t>ACTIVOS EN GESTION 2013 SICAV, S.A.</t>
  </si>
  <si>
    <t>ACTIVOS FINANCIEROS ALPHA SICAV S.A.</t>
  </si>
  <si>
    <t>ACTUACIONES BURSATILES,SICAV,S.A.</t>
  </si>
  <si>
    <t>ADAIA INVERSIONES,SICAV,S.A.</t>
  </si>
  <si>
    <t>ADDITION SICAV S.A.</t>
  </si>
  <si>
    <t>ADL BIONATUR SOLUTIONS, S.A.</t>
  </si>
  <si>
    <t>ADLERGESTION INVERSION SICAV</t>
  </si>
  <si>
    <t>ADVERO PROPERTIES SOCIMI, S.A.</t>
  </si>
  <si>
    <t>AENIGMA XI SICAV, S.A.</t>
  </si>
  <si>
    <t>AF CRECIMIENTO I SICAV, S.A.</t>
  </si>
  <si>
    <t>AF DOBRA SICAV,S.A.</t>
  </si>
  <si>
    <t>AF RENTA ALFA INDICES SICAV, S.A</t>
  </si>
  <si>
    <t>AG FINANCIAL 17, SICAV S.A.</t>
  </si>
  <si>
    <t>AGALIA PATRIMONIO SICAV S.A.</t>
  </si>
  <si>
    <t>AGILE CONTENT, S.A.</t>
  </si>
  <si>
    <t>AGROCARTERA SICAV</t>
  </si>
  <si>
    <t>AGUILON DE GATERUELA Y VANTAROS, SICAV, SA.</t>
  </si>
  <si>
    <t>AHORRIA,SICAV,S.A.</t>
  </si>
  <si>
    <t>AHORRO BURSATIL S.A. SICAV</t>
  </si>
  <si>
    <t>AIDEL INVERSIONES   SICAV S.A.</t>
  </si>
  <si>
    <t>AIDT CORPORATE SICAV, S.A.</t>
  </si>
  <si>
    <t>AJEDREA INVESTMENT SICAV S.A.</t>
  </si>
  <si>
    <t>AKERON CAPITAL SICAV, S.A.</t>
  </si>
  <si>
    <t>AKILES CORPORATION, SE</t>
  </si>
  <si>
    <t>AKORG FINANCIERA,SICAV,S.A.</t>
  </si>
  <si>
    <t>ALAVA INVERSIONES SICAV S.A.</t>
  </si>
  <si>
    <t>ALBAR2014 FINANCE SICAV S.A.</t>
  </si>
  <si>
    <t>ALBERANA INVERSIONES SICAV</t>
  </si>
  <si>
    <t>ALBERCOC INVERSIONES SICAV S.A.</t>
  </si>
  <si>
    <t>ALBIRANA PROPERTIES SOCIMI S.A.U.</t>
  </si>
  <si>
    <t>ALCANADRE CAPITAL SICAV S.A.</t>
  </si>
  <si>
    <t>ALCARAVAN CAPITAL SICAV,S.A.</t>
  </si>
  <si>
    <t>ALCLANO DE LA LUZ SICAV, S.A.</t>
  </si>
  <si>
    <t>ALDAL INVERSIONES SICAV, S.A.</t>
  </si>
  <si>
    <t>ALDEBARAN PORTFOLIO, SICAV, S.A.</t>
  </si>
  <si>
    <t>ALDERSUN INVERSIONES SICAV</t>
  </si>
  <si>
    <t>ALEDO INVERSIONES SICAV S.A.</t>
  </si>
  <si>
    <t>ALFA CAPITAL PRIVADO, SICAV, S.A.</t>
  </si>
  <si>
    <t>ALFA INVERSIONES, SICAV, S.A.</t>
  </si>
  <si>
    <t>ALGEBRA64AUREA, SICAV, S.A.</t>
  </si>
  <si>
    <t>ALIANTO INVESTMENT,SICAV,S.A.</t>
  </si>
  <si>
    <t>ALJAMIS 98 SICAV, S.A.</t>
  </si>
  <si>
    <t>ALKARIKA  SICAV, S.A.</t>
  </si>
  <si>
    <t>ALL IRON RE I SOCIMI, S.A.</t>
  </si>
  <si>
    <t>ALLOCATION SICAV S.A.</t>
  </si>
  <si>
    <t>ALMA INVESTMENT SICAV, S.A.</t>
  </si>
  <si>
    <t>ALMAGRO CAPITAL SOCIMI S.A</t>
  </si>
  <si>
    <t>ALMED DE INVERSIONES SICAV S.A.</t>
  </si>
  <si>
    <t>ALMENSA INVER 21 SICAV S.A.</t>
  </si>
  <si>
    <t>ALMOLDA INVERSIONES SICAV, S.A.</t>
  </si>
  <si>
    <t>ALNILAM INVEST SICAV S.A.</t>
  </si>
  <si>
    <t>ALOL CAPITAL SICAV S.A.</t>
  </si>
  <si>
    <t>ALORAM INVERSIONES SICAV S.A.</t>
  </si>
  <si>
    <t>ALOS ORIGEN, SICAV, S.A.</t>
  </si>
  <si>
    <t>ALPHA CAPITAL MARKETS SICAV, S.A.</t>
  </si>
  <si>
    <t>ALPHA PROTECCION, SICAV, S.A.</t>
  </si>
  <si>
    <t>ALQUIBER QUALITY, S.A.</t>
  </si>
  <si>
    <t>ALTAIS INVEST SICAV S.A.</t>
  </si>
  <si>
    <t>ALTIA CONSULTORES, S.A.</t>
  </si>
  <si>
    <t>ALTIUM INVER PLUS SICAV S.A.</t>
  </si>
  <si>
    <t>ALUSTREAM, SICAV, S.A.</t>
  </si>
  <si>
    <t>AM LOCALES PROPERTY SOCIMI, S.A.</t>
  </si>
  <si>
    <t>AMADE VALORES SICAV  S.A.</t>
  </si>
  <si>
    <t>AMANIEL INVERSIONES SICAV</t>
  </si>
  <si>
    <t>AMERICIO SICAV, S.A.</t>
  </si>
  <si>
    <t>AMJ CAPITAL FINANCIERA   SICAV,S.A.</t>
  </si>
  <si>
    <t>AMJ EVALUATION SICAV S.A.</t>
  </si>
  <si>
    <t>AMMUS GESTIÓ SICAV S.A.</t>
  </si>
  <si>
    <t>AMPAVIC 2013 SICAV,S.A.</t>
  </si>
  <si>
    <t>AMT BALANCED CONSERVATIVE ALLOCATION EUR SICAV, S.A.</t>
  </si>
  <si>
    <t>ANABUR 303 SICAV,S.A.</t>
  </si>
  <si>
    <t>ANATXAN-ZAR SICAV, S.A.</t>
  </si>
  <si>
    <t>ANBACRISU SICAV,S.A.</t>
  </si>
  <si>
    <t>ANBOMA FINANZAS E INVERSIONES SICAV S.A.</t>
  </si>
  <si>
    <t>ANCORA CONDAL SICAV S.A.</t>
  </si>
  <si>
    <t>ANFE INVEST 2017 SICAV, S.A.</t>
  </si>
  <si>
    <t>ANITRAM CARTERA DE VALORES SICAV S.A.</t>
  </si>
  <si>
    <t>ANJOMA 2013 SICAV, S.A.</t>
  </si>
  <si>
    <t>ANSOLA INVERSIONES SICAV S.A.</t>
  </si>
  <si>
    <t>ANTALYA SICAV S.A.</t>
  </si>
  <si>
    <t>ANTER 99 SICAV S.A.</t>
  </si>
  <si>
    <t>ANYMIAN CAPITAL SICAV, S.A.</t>
  </si>
  <si>
    <t>AP67 SOCIMI, S.A.</t>
  </si>
  <si>
    <t>APAPUCHE SICAV,S.A.</t>
  </si>
  <si>
    <t>APROIN 3000,SICAV,S.A.</t>
  </si>
  <si>
    <t>APUS INVESTMENT,SICAV,S.A.</t>
  </si>
  <si>
    <t>AQUALATA INVERSIONES SICAV, S.A.</t>
  </si>
  <si>
    <t>AQUARIUM FINANZAS SICAV, S.A.</t>
  </si>
  <si>
    <t>ARACAB INVERSIONES SICAV, S.A.</t>
  </si>
  <si>
    <t>ARACHA SICAV  SA</t>
  </si>
  <si>
    <t>ARAGON PORTFOLIO SICAV,S.A.</t>
  </si>
  <si>
    <t>ARAGONYFAS, SICAV, S.A.</t>
  </si>
  <si>
    <t>ARANITXIGARPEI SICAV, S.A.</t>
  </si>
  <si>
    <t>ARBARIN SICAV S.A.</t>
  </si>
  <si>
    <t>ARBITRAGE CAPITAL,SICAV,S.A.</t>
  </si>
  <si>
    <t>ARCA SELECT, SICAV, S.A.</t>
  </si>
  <si>
    <t>ARDAUC,SICAV,S.A.</t>
  </si>
  <si>
    <t>ARDEGO I SICAV S.A.</t>
  </si>
  <si>
    <t>ARENADIRC SICAV S.A.</t>
  </si>
  <si>
    <t>ARESTA DE VALORES SICAV S.A.</t>
  </si>
  <si>
    <t>ARGALAN INVERSIONES S.A. SICAV</t>
  </si>
  <si>
    <t>ARGICUIT SICAV S.A.</t>
  </si>
  <si>
    <t>ARIETE PATRIMONIAL, SICAV,S.A.</t>
  </si>
  <si>
    <t>ARIN INVERSIONES FINANCIERAS,  S.I.L., S.A.</t>
  </si>
  <si>
    <t>ARIZCUN SICAV S.A.</t>
  </si>
  <si>
    <t>ARJO SIETE,SICAV,S.A.</t>
  </si>
  <si>
    <t>ARKADIA FINANZAS SICAV</t>
  </si>
  <si>
    <t>ARLANZA INVERSIONES SICAV S.A.</t>
  </si>
  <si>
    <t>ARMINZA DE INVERSIONES SICAV</t>
  </si>
  <si>
    <t>AROMKA 2 SICAV,S.A.</t>
  </si>
  <si>
    <t>ARPOADOR OCEANO DE INVERSIONES SICAV, S.A.</t>
  </si>
  <si>
    <t>ARQUERO CAPITAL SICAV</t>
  </si>
  <si>
    <t>ARQUETA INVERSIONES SICAV,S.A.</t>
  </si>
  <si>
    <t>ARRIENDA RENTAL PROPERTIES SOCIMI ,S.A</t>
  </si>
  <si>
    <t>ARRIETA INVERSIONES SICAV</t>
  </si>
  <si>
    <t>ARTYCALMA SICAV, S.A.</t>
  </si>
  <si>
    <t>ARUT 98 SICAV S.A.</t>
  </si>
  <si>
    <t>ARVUM SICAV,S.A.</t>
  </si>
  <si>
    <t>ARWEN CAPITAL SICAV,S.A.</t>
  </si>
  <si>
    <t>ARZALEJOS,SICAV,S.A.</t>
  </si>
  <si>
    <t>ASCENDO INVERSIONES SICAV</t>
  </si>
  <si>
    <t>ASGARD INVESTMENT HOTELS SOCIMI, S.A.</t>
  </si>
  <si>
    <t>ASPY GLOBAL SERVICES, S.A.</t>
  </si>
  <si>
    <t>ASTURIANA DE LAMINADOS, S.A</t>
  </si>
  <si>
    <t>ATLANTIC STERN INVESTMENTS   SICAV S.A.</t>
  </si>
  <si>
    <t>ATLAS VALORES SICAV</t>
  </si>
  <si>
    <t>ATOM HOTELES SOCIMI, S.A.</t>
  </si>
  <si>
    <t>ATRIA WEALTH MANAGEMENT, SICAV, S.A.</t>
  </si>
  <si>
    <t>ATRYS HEALTH, S.A.</t>
  </si>
  <si>
    <t>AUTEAGESTION SICAV.SA</t>
  </si>
  <si>
    <t>AVALO CARTERA,  SICAV, S.A.</t>
  </si>
  <si>
    <t>AVERREJIT SICAV, S.A.</t>
  </si>
  <si>
    <t>AVIA INVERSIONES SICAV S.A.</t>
  </si>
  <si>
    <t>AVILGUR DE INVERSIONES</t>
  </si>
  <si>
    <t>AVONDALE SICAV S.A.</t>
  </si>
  <si>
    <t>AZAHAR ORANGE INVERSIONES SICAV S.A.</t>
  </si>
  <si>
    <t>AZARIA RENTAL SOCIMI, S.A.</t>
  </si>
  <si>
    <t>AZIMUT 360 SICAV, S.A.</t>
  </si>
  <si>
    <t>AZKARAN INVERSIONES SICAV, S.A.</t>
  </si>
  <si>
    <t>AZORIN INVERSIONES SICAV S.A.</t>
  </si>
  <si>
    <t>AZVALOR VALUE SELECTION SICAV, S.A.</t>
  </si>
  <si>
    <t>B&amp;B DE VALORES, SICAV, S.A.</t>
  </si>
  <si>
    <t>BACESA DE INVERSIONES,SICAV,S.A.</t>
  </si>
  <si>
    <t>BACHIMAíA 2007 INVERISONES SICAV</t>
  </si>
  <si>
    <t>BA­ETS DE INVERSIONES SICAV S.A.</t>
  </si>
  <si>
    <t>BAGHEERA CAPITAL SICAV S.A.</t>
  </si>
  <si>
    <t>BALATON INVERSIONES SICAV</t>
  </si>
  <si>
    <t>BALLYMORE</t>
  </si>
  <si>
    <t>BANALASLOP 5887 SICAV S.A.</t>
  </si>
  <si>
    <t>BANDELIER  SICAV S.A.</t>
  </si>
  <si>
    <t>BANINVER PATRIMONIO SICAV, S.A.</t>
  </si>
  <si>
    <t>BARAYA CAPITAL SICAV</t>
  </si>
  <si>
    <t>BARBARISA CAPITAL   SICAV S.A.</t>
  </si>
  <si>
    <t>BARBIGUERA INVERSIONES SICAV S.A.</t>
  </si>
  <si>
    <t>BARCELONA BLACK KNIGHTS 2002 SICAV S.A.</t>
  </si>
  <si>
    <t>BARCINO PROPERTY SOCIMI, S.A.</t>
  </si>
  <si>
    <t>BARGUES BROS SICAV</t>
  </si>
  <si>
    <t>BARIGUA SICAV S.A.</t>
  </si>
  <si>
    <t>BARNEVAL INVERSIONES SICAV</t>
  </si>
  <si>
    <t>BARTOLADIC SICAV, S.A.</t>
  </si>
  <si>
    <t>BASIL CAPITAL SICAV, S.A.</t>
  </si>
  <si>
    <t>BATISIELLES INVERSIONES SICAV S.A.</t>
  </si>
  <si>
    <t>BBVA CATALANA CARTERA SICAV S.A.</t>
  </si>
  <si>
    <t>BECRIGO SICAV S.A.</t>
  </si>
  <si>
    <t>BEL-AIR CARTERA SICAV, S.A.</t>
  </si>
  <si>
    <t>BELCAIRE 21 SICAV S.A.</t>
  </si>
  <si>
    <t>BELE­A INVERSIONES SICAV S.A.</t>
  </si>
  <si>
    <t>BELLAVISTA PATRIMONIOS 2008,SICAV, S.A.</t>
  </si>
  <si>
    <t>BELONA INVERSIONES FINANCIERAS SIL,S.A.</t>
  </si>
  <si>
    <t>BELOTIRON 1960, SICAV, SA</t>
  </si>
  <si>
    <t>BEMO X5 INVESTMENT SICAV S.A.</t>
  </si>
  <si>
    <t>BENASTRUC INVEST SICAV S.A.</t>
  </si>
  <si>
    <t>BENDLER INVESTMENT SICAV</t>
  </si>
  <si>
    <t>BERDIN+S INVERSIONES SICAV</t>
  </si>
  <si>
    <t>BETEL INVESTMENT,SICAV,S.A.</t>
  </si>
  <si>
    <t>BH EUROPA FLEXIBLE SICAV S.A.</t>
  </si>
  <si>
    <t>BH VALORES   SICAV S.A.</t>
  </si>
  <si>
    <t>BIEMI INVERSIONES SICAV, SA</t>
  </si>
  <si>
    <t>BIGVALUE CAPITAL SICAV, S.A.</t>
  </si>
  <si>
    <t>BILBAO EQUITY  SICAV S.A.</t>
  </si>
  <si>
    <t>BILOX FINANCES SICAV S.A.</t>
  </si>
  <si>
    <t>BINA 2 INVERSIONES, SICAV, S.A.</t>
  </si>
  <si>
    <t>BIRIGARRO SICAV S.A.</t>
  </si>
  <si>
    <t>BIZANCIO INVERSIONES SICAV S.A.</t>
  </si>
  <si>
    <t>BIZCOCHERO INVERSIONES SICAV</t>
  </si>
  <si>
    <t>BLACKSMITH CAPITAL SICAV SA</t>
  </si>
  <si>
    <t>BLACKSMITH INVERSIONES SICAV, S.A.</t>
  </si>
  <si>
    <t>BLASVI INVERSIONES SICAV S.A.</t>
  </si>
  <si>
    <t>BLUE SEA CARTERA SICAV S.A.</t>
  </si>
  <si>
    <t>BLUE SUMMER 2012 SICAV, S.A.</t>
  </si>
  <si>
    <t>BOBBY JEAN, SICAV, S.A.</t>
  </si>
  <si>
    <t>BODENSEE INVESTMENT SICAV</t>
  </si>
  <si>
    <t>BOND INVERSIONES SICAV S.A.</t>
  </si>
  <si>
    <t>BONDIVILLE INVERSIONES SICAV</t>
  </si>
  <si>
    <t>BONICAIRE, SICAV, S.A.</t>
  </si>
  <si>
    <t>BONO ALAGON SICAV</t>
  </si>
  <si>
    <t>BORA CAPITAL SICAV,S.A.</t>
  </si>
  <si>
    <t>BORJUNI CAPITAL SICAV, S.A.</t>
  </si>
  <si>
    <t>BOSAN GESTIÓN INVERSIONES SICAV, S.A.</t>
  </si>
  <si>
    <t>BOTTOM UP INVERSIONES SICAV S.A.</t>
  </si>
  <si>
    <t>BOUSQUET INVERSIONES, S.A.,SICAV</t>
  </si>
  <si>
    <t>BOVALAR INVERSIONS SICAV</t>
  </si>
  <si>
    <t>BP2 VALORES SICAV S.A.</t>
  </si>
  <si>
    <t>BRA¡A VALORES SICAV S.A.</t>
  </si>
  <si>
    <t>BRAININVEST,SICAV,S.A.</t>
  </si>
  <si>
    <t>BRANBOGAR SICAV S.A.</t>
  </si>
  <si>
    <t>BREIXO INVERSIONES IICIICIL,S.A.</t>
  </si>
  <si>
    <t>BRENT INVERSIONES SICAV S.A.</t>
  </si>
  <si>
    <t>BRINVOLNUK TYRO</t>
  </si>
  <si>
    <t>BUCALLAR SICAV S.A.</t>
  </si>
  <si>
    <t>BUCEFALIA INVERSIONES SICAV S.A.</t>
  </si>
  <si>
    <t>BUCKER INVEST SICAV S.A.</t>
  </si>
  <si>
    <t>BUD INVERSIONES 2014 SICAV S.A.</t>
  </si>
  <si>
    <t>BUEZUBI SICAV S.A.</t>
  </si>
  <si>
    <t>BUJARUELO CAPITAL   SICAV S.A.</t>
  </si>
  <si>
    <t>BULK INVERSIONES, SICAV, S.A.</t>
  </si>
  <si>
    <t>BUZU INVESTMENT SICAV, S.A.</t>
  </si>
  <si>
    <t>C2 SELECCION EQUILIBRADA SICAV, S.A.</t>
  </si>
  <si>
    <t>CADOGAN 37 SICAV S.A.</t>
  </si>
  <si>
    <t>CAIRSA INVEST SICAV S.A.</t>
  </si>
  <si>
    <t>CAIXA GLOBAL SICAV S.A.</t>
  </si>
  <si>
    <t>CAJACA INVERSIONES,SICAV,S.A.</t>
  </si>
  <si>
    <t>CALACONTA DE INVERSIONES , SICAV, S.A</t>
  </si>
  <si>
    <t>CAMARMILLA INVERSIONES SICAV S.A.</t>
  </si>
  <si>
    <t>CAMERA CAPITAL SICAV S.A.</t>
  </si>
  <si>
    <t>CANALON INVERSIONES SICAV,S.A.</t>
  </si>
  <si>
    <t>CANDELMANS, SICAV S.A.</t>
  </si>
  <si>
    <t>CANSILU SICAV S.A.</t>
  </si>
  <si>
    <t>CAPILOPA SICAV S.A.</t>
  </si>
  <si>
    <t>CAPITAL FIVE OPPORTUNITIES SICAV S.A.</t>
  </si>
  <si>
    <t>CAPITAL ZOMEG SICAV S.A.</t>
  </si>
  <si>
    <t>CAPITALZA SICAV S.A.</t>
  </si>
  <si>
    <t>CAR 2003 INVERSIONES MOBILIARIAS SICAV S.A.</t>
  </si>
  <si>
    <t>CARACOLA FINANZAS, SICAV,S.A.</t>
  </si>
  <si>
    <t>CARCOGOR 1915 SICAV S.A.</t>
  </si>
  <si>
    <t>CARFY SICAV S.A. S.A.</t>
  </si>
  <si>
    <t>CARIBEAN FINANCE INVERSIONES SICAV,S.A.</t>
  </si>
  <si>
    <t>CARLIENDO INVERSIONES SICAV S.A.</t>
  </si>
  <si>
    <t>CARMAVENT INVERSIONS SICAV S.A.</t>
  </si>
  <si>
    <t>CAROLA 2000 SICAV S.A.</t>
  </si>
  <si>
    <t>CARTASA INVERSIONES SICAV S.A.</t>
  </si>
  <si>
    <t>CARTEBANC SICAV S.A.</t>
  </si>
  <si>
    <t>CARTERA DE INVERSIONES ALICUR SICAV</t>
  </si>
  <si>
    <t>CARTERA GALATEA SICAV S.A.</t>
  </si>
  <si>
    <t>CARTERA MOBILIARIA SICAV S.A</t>
  </si>
  <si>
    <t>CARTERA PIRINEO SICAV S.A.</t>
  </si>
  <si>
    <t>CARTERA TABLA AZUL, SICAV,S.A</t>
  </si>
  <si>
    <t>CARTERA TEVAL, SICAV,S.A.</t>
  </si>
  <si>
    <t>CARTERA TOFI SICAV S.A.</t>
  </si>
  <si>
    <t>CARTERA TORRE DE ABRAHAM, SICAV, S.A.</t>
  </si>
  <si>
    <t>CARTINVER PATRIMONIO SICAV S.A</t>
  </si>
  <si>
    <t>CASABLANCA CAPITAL SICAV S.A.</t>
  </si>
  <si>
    <t>CASFEB INVERSIONES Y VALORES SICAV,S.A.</t>
  </si>
  <si>
    <t>CASH FLOW INVERSIONES SICAV S.A.</t>
  </si>
  <si>
    <t>CASIOPEA ACTIVOS FINANCIEROS SICAV S.A.</t>
  </si>
  <si>
    <t>CASTELLANA PROPERTIES SOCIMI, S.A.</t>
  </si>
  <si>
    <t>CASTEVARRI SICAV, S.A.</t>
  </si>
  <si>
    <t>CASTRILLON ANLEO, SICAV, S.A.</t>
  </si>
  <si>
    <t>CAT VALORS SICAV S.A</t>
  </si>
  <si>
    <t>CATAFIM SICAV S.A.</t>
  </si>
  <si>
    <t>CATENON, S.A.</t>
  </si>
  <si>
    <t>CATOC SICAV S.A.</t>
  </si>
  <si>
    <t>CAUCE INVERSIONES MOBILIARIAS SICAV</t>
  </si>
  <si>
    <t>CAULES SICAV S.A.</t>
  </si>
  <si>
    <t>CCR INVEST 2001 SICAV S.A.</t>
  </si>
  <si>
    <t>CEDRE DU LIBAN</t>
  </si>
  <si>
    <t>CEFONTES,SICAV,S.A.</t>
  </si>
  <si>
    <t>CEON INVERSIONES, SICAV, S.A.</t>
  </si>
  <si>
    <t>CERETANIA DE INVERSIONESL , SICAV ,S.A.</t>
  </si>
  <si>
    <t>CERTUS BASARI SICAV S.A.</t>
  </si>
  <si>
    <t>CGP CAPITAL INVESTMENT SICAV,S.A.</t>
  </si>
  <si>
    <t>CHAMONIX CAPITAL SICAV</t>
  </si>
  <si>
    <t>CHANTEIRO INVERSIONES SICAV S.A.</t>
  </si>
  <si>
    <t>CHARLINE PEMBROKE INTERNATIONAL SICAV S.A.</t>
  </si>
  <si>
    <t>CHART INVERSIONES SICAV S.A.</t>
  </si>
  <si>
    <t>CHEPEN DE INVERSIONES SICAV, S.A.</t>
  </si>
  <si>
    <t>CHESS INVESTMENT SICAV S.A.</t>
  </si>
  <si>
    <t>CHESS MERCADOS SICAV, S.A.</t>
  </si>
  <si>
    <t>CHESTER INVESTMENTS  SICAV S.A.</t>
  </si>
  <si>
    <t>CHIMBO INVERSIONES, SICAV,S.A.</t>
  </si>
  <si>
    <t>CHINDOR SICAV S.A.</t>
  </si>
  <si>
    <t>CHOG_I INVERSIONES SICAV S.A.</t>
  </si>
  <si>
    <t>CHOWPATTY, SICAV,S.A.</t>
  </si>
  <si>
    <t>CIBRAN INVERSIONES,SICAV,S.A.</t>
  </si>
  <si>
    <t>CIMA GLOBAL VALUE SICAV S.A.</t>
  </si>
  <si>
    <t>CIMAPLUS CARTERA SICAV SA</t>
  </si>
  <si>
    <t>CIMBALARIA SICAV S.A.</t>
  </si>
  <si>
    <t>CINEB CAPITAL SICAV, S.A.</t>
  </si>
  <si>
    <t>CISEVI INVERSIONES SICAV S.A.</t>
  </si>
  <si>
    <t>CITERON BOLSA SICAV, S.A.</t>
  </si>
  <si>
    <t>CLASSIC WORLD FINANCIAL SOLUTIONS SICAV S.A.</t>
  </si>
  <si>
    <t>CLEAR INVERSIONES SICAV</t>
  </si>
  <si>
    <t>CLERHP ESTRUCTURAS, S.A.</t>
  </si>
  <si>
    <t>CLEVER GLOBAL, S.A.</t>
  </si>
  <si>
    <t>CMA GLOBAL 1999 SICAV</t>
  </si>
  <si>
    <t>CMA GLOBAL INVESTMENTS SICAV (EN LIQUIDACION)</t>
  </si>
  <si>
    <t>COBAS VALUE SICAV</t>
  </si>
  <si>
    <t>COMBRAY CARTERA SICAV</t>
  </si>
  <si>
    <t>COMMCENTER, S.A.</t>
  </si>
  <si>
    <t>COMPAíIA DE TRANVIAS DE GIJON, SICAV</t>
  </si>
  <si>
    <t>COMPAÑÍA GENERAL DE INVERSIONES SICAV S.A.</t>
  </si>
  <si>
    <t>COMPASS INVERSIONES, SICAV, S.A.</t>
  </si>
  <si>
    <t>CONCAR FINANZAS SICAV, S.A.</t>
  </si>
  <si>
    <t>CONECTA GAP 2013  SICAV, S.A.</t>
  </si>
  <si>
    <t>CONPED 3 INVERSIONES SICAV S.A.</t>
  </si>
  <si>
    <t>CONSULBIC  S.A. SICAV (EN LIQUIDACION)</t>
  </si>
  <si>
    <t>CONSULMIX 60-40 SICAV SA</t>
  </si>
  <si>
    <t>CONSULNOR INVERSIONES FINANCIERAS LA RIOJA SICAV</t>
  </si>
  <si>
    <t>CONTEMPORANIA D INVERSIONS SICAV S.A.</t>
  </si>
  <si>
    <t>CORE ASSETS SICAV,S.A.</t>
  </si>
  <si>
    <t>CORELLA PATRIMONIO SICAV S.A.</t>
  </si>
  <si>
    <t>CORO PATRIMONIO SICAV S.A.</t>
  </si>
  <si>
    <t>CORONA PATRIMONIAL SOCIMI, S.A.U.</t>
  </si>
  <si>
    <t>CORPFIN CAPITAL PRIME RETAIL II SOCIMI, S.A.</t>
  </si>
  <si>
    <t>CORPFIN CAPITAL PRIME RETAIL III SOCIMI, S.A.</t>
  </si>
  <si>
    <t>CORPORACION DE INVERSIONES MOBILIARIAS SICAV S.A.</t>
  </si>
  <si>
    <t>CORSO INICIATIVES FINANCERES SICAV S.A.</t>
  </si>
  <si>
    <t>COSIMIN SICAV S.A.</t>
  </si>
  <si>
    <t>COSTA LAGO INVEST SICAV</t>
  </si>
  <si>
    <t>COSTAGES SICAV</t>
  </si>
  <si>
    <t>CREVAFAM SICAV S.A.</t>
  </si>
  <si>
    <t>CRISAL INVERSIONES 2015  SICAV, S.A.</t>
  </si>
  <si>
    <t>CRISCOVI INVERSIONES SICAV, S.A.</t>
  </si>
  <si>
    <t>CSN CRECIMIENTO Y RENDIMIENTO, SICAV, S.A.</t>
  </si>
  <si>
    <t>CUERNAVACA INVEST SICAV</t>
  </si>
  <si>
    <t>CUISELLO DE INVERSIONES SICAV, S.A.</t>
  </si>
  <si>
    <t>CULTURA ECONOMICA SICAV, S.A.</t>
  </si>
  <si>
    <t>CUROLMA SICAV,S.A.</t>
  </si>
  <si>
    <t>CURRELOS DE INVERSIONES SICAV, S.A</t>
  </si>
  <si>
    <t>DAKOTA INVERSIONES FINANCIERAS, SICAV</t>
  </si>
  <si>
    <t>DAMAZ INVEST SICAV S.A.</t>
  </si>
  <si>
    <t>DANEL CAPITAL INVERSIONES SICAV,S.A.</t>
  </si>
  <si>
    <t>DAPHNE INVESTMENTS SICAV S.A.</t>
  </si>
  <si>
    <t>DARDAMI NVEST  SICAV,S.A.</t>
  </si>
  <si>
    <t>DASC INVESTMENTS SICAV S.A.</t>
  </si>
  <si>
    <t>DASILKA CAPITAL SICAV, S.A.</t>
  </si>
  <si>
    <t>DAYMIO INVESTMENTS SICAV S.A.</t>
  </si>
  <si>
    <t>DAZIA INVEST SICAV S.A.</t>
  </si>
  <si>
    <t>DEALING INVERSIONES, SICAV, S.A.</t>
  </si>
  <si>
    <t>DEDICATED TO INVESTMENTS 2010 SICAV S.A.</t>
  </si>
  <si>
    <t>DEER BUTTONS SICAV, S.A.</t>
  </si>
  <si>
    <t>DEHACHE CAPITAL FINANCIERA SICAV,S.A.</t>
  </si>
  <si>
    <t>DELQUIN INVERSIONES, SICAV, S.A.</t>
  </si>
  <si>
    <t>DELTEURE SICAV S.A.</t>
  </si>
  <si>
    <t>DEMOCRATIC CAPITAL SICAV S.A.</t>
  </si>
  <si>
    <t>DESARROLLOS ERMITA DEL SANTO SOCIMI, SNAN.</t>
  </si>
  <si>
    <t>DEULONDER INVERSIONS SICAV, S.A.</t>
  </si>
  <si>
    <t>DIAGONAL SOSTENIBLE SICAV S.A.</t>
  </si>
  <si>
    <t>DIDACMANIA SICAV</t>
  </si>
  <si>
    <t>DIGIT INVERSIONES, SICAVS, S.A.</t>
  </si>
  <si>
    <t>DIMAC CAPITAL SICAV S.A.</t>
  </si>
  <si>
    <t>DINA CAPITAL XXI, SICAV, S.A.</t>
  </si>
  <si>
    <t>DIORAMAX INVERSIONES,S.A.,SICAV</t>
  </si>
  <si>
    <t>DISCOUNT INVERSIONES SICAV S.A.</t>
  </si>
  <si>
    <t>DISTRITO 5 INVES SICAV S.A.</t>
  </si>
  <si>
    <t>DITA INVERSIONES SICAV</t>
  </si>
  <si>
    <t>DITRAES INVERSIONES SICAV S.A.</t>
  </si>
  <si>
    <t>DIVIDENDOS E INCREMENTOS SICAV, S.A</t>
  </si>
  <si>
    <t>DIXION INVESTMENTS SICAV S.A.</t>
  </si>
  <si>
    <t>DJENNE CAPITAL SICAV</t>
  </si>
  <si>
    <t>DOC CAPITAL  SICAV, S.A.</t>
  </si>
  <si>
    <t>DOMO ACTIVOS, S.A.</t>
  </si>
  <si>
    <t>DONADIO INVERSIONES SICAV</t>
  </si>
  <si>
    <t>DOS MAS DOS INVERSIONES SICAV S.A.</t>
  </si>
  <si>
    <t>DP ETICA VALOR COMPARTIDO SICAV S.A.</t>
  </si>
  <si>
    <t>DRACO GLOBAL,  SICAV,S.A.</t>
  </si>
  <si>
    <t>DRAGA2014 SICAV S.A.</t>
  </si>
  <si>
    <t>DRAGON DE ARAGON SICAV,S.A.</t>
  </si>
  <si>
    <t>DRAGONWYCK, SICAV, S.A.</t>
  </si>
  <si>
    <t>DRIVE INVESTMENTS SICAV S.A.</t>
  </si>
  <si>
    <t>DUENDE XXI SICAV S.A.</t>
  </si>
  <si>
    <t>DUMA 2013 INVERSIONES SICAV S.A.</t>
  </si>
  <si>
    <t>DUNMORE ASSETS SICAV S.A.</t>
  </si>
  <si>
    <t>DUVEN 00, SICAV, S.A.</t>
  </si>
  <si>
    <t>DYSNOMIA SICAV, S.A.</t>
  </si>
  <si>
    <t>EASY INVESTMENT SICAV S.A.</t>
  </si>
  <si>
    <t>EBESOJ, SICAV, S.A.(EN LIQUIDACION)</t>
  </si>
  <si>
    <t>ECONOMIC PROYECT FUTURE MANAGEMENT SICAV S.A.</t>
  </si>
  <si>
    <t>EDESMAR 2012, SICAV,S.A.</t>
  </si>
  <si>
    <t>EIDETESA DE INVERSIONES, SICAV, S.A.</t>
  </si>
  <si>
    <t>EIXERIDA II SICAV S.A.</t>
  </si>
  <si>
    <t>EKO END SICAV S.A.</t>
  </si>
  <si>
    <t>EKO INVESTMENT CAPITAL SICAV, S.A.</t>
  </si>
  <si>
    <t>EKUI INVERSIONES SICAV S.A.</t>
  </si>
  <si>
    <t>EL BOSQUE DE ARRIBA SICAV, S.A</t>
  </si>
  <si>
    <t>EL CAPIT-N INVERSIONES SICAV S.A.</t>
  </si>
  <si>
    <t>EL GALGO INVESTMENT SICAV S.A.</t>
  </si>
  <si>
    <t>EL PICACHO INVERSIONES SICAV S.A.</t>
  </si>
  <si>
    <t>ELAIA INVESTMENT SPAIN SOCIMI, S.A.</t>
  </si>
  <si>
    <t>ELCANO HIGH YIELD OPPORTUNITIES SIL, S.A.</t>
  </si>
  <si>
    <t>ELCANO SPECIAL SITUATIONS, SICAV,S.A.</t>
  </si>
  <si>
    <t>ELCAUN 2012, SICAV, S.A.</t>
  </si>
  <si>
    <t>ELECINVEST 14 SICAV, S.A.</t>
  </si>
  <si>
    <t>ELECTRA DE INVERSIONES SICAV,S.A.</t>
  </si>
  <si>
    <t>ELECTRONIC BUSINESS INVERSIONES SICAV,S.A.</t>
  </si>
  <si>
    <t>ELENM INVERSIONES GLOBALES SICAV S.A.</t>
  </si>
  <si>
    <t>ELITE RENTA FIJA 1 SICAV S.A.</t>
  </si>
  <si>
    <t>ELITE RENTA FIJA 2,SICAV S.A.</t>
  </si>
  <si>
    <t>ELIX VINTAGE RESIDENCIAL SOCIMI, S.A.</t>
  </si>
  <si>
    <t>ELMIRON 2000, SICAV, S.A.</t>
  </si>
  <si>
    <t>ELVIS INVESTMENT SICAV</t>
  </si>
  <si>
    <t>EMAVE FINANCES SICAV S.A.</t>
  </si>
  <si>
    <t>EMERITUS CAPITAL</t>
  </si>
  <si>
    <t>EMINUR 50 DE INVERSIONES SICAV S.A.</t>
  </si>
  <si>
    <t>EMSALA SICAV,S.A.</t>
  </si>
  <si>
    <t>ENDURANCE INVESTMENTS SICAV S.A.</t>
  </si>
  <si>
    <t>ENIGMA CAPITAL SICAV, S.A.</t>
  </si>
  <si>
    <t>ENTRECAMPOS CUATRO SOCIMI, S.A.</t>
  </si>
  <si>
    <t>EOLO 15 INVERSIONES SICAV S.A.</t>
  </si>
  <si>
    <t>EOLO CAPITAL SICAV, S.A.</t>
  </si>
  <si>
    <t>EPSILON WEALTH MANAGEMENT, SICAV, S.A.</t>
  </si>
  <si>
    <t>EQUILIBRIA INVESMENTS SIL</t>
  </si>
  <si>
    <t>EQUIVA SICAV, S.A.</t>
  </si>
  <si>
    <t>ERANSUS INVERSIONES XXI, SICAV, S.A.</t>
  </si>
  <si>
    <t>ERCIA DE VALORES MOBILIARIOS SICAV S.A.</t>
  </si>
  <si>
    <t>ERCOLE INVESTMENTS,SICAV,S.A.</t>
  </si>
  <si>
    <t>ERESMA BOLSA SICAV S.A.</t>
  </si>
  <si>
    <t>ERGESIA SICAV S.A.</t>
  </si>
  <si>
    <t>ERLO CAPITALSICAV</t>
  </si>
  <si>
    <t>ERNIO INGENIEROS,SICAV,S.A.</t>
  </si>
  <si>
    <t>ERROTA INVERSIONES MOBILIARIAS SICAV</t>
  </si>
  <si>
    <t>ESCARIBEL INVESTMENT</t>
  </si>
  <si>
    <t>ESGER INVERSIONES SICAV S.A.</t>
  </si>
  <si>
    <t>ESKING INVERSIONES Y PATRIMONIO SICAV S.A.</t>
  </si>
  <si>
    <t>ESPECTRUM I ESTRATEGIES INVESTMENT</t>
  </si>
  <si>
    <t>ESPIERRE INVERSIONES SICAV S.A.</t>
  </si>
  <si>
    <t>ESPOXIGAR INVERSIONES, SICAV, S.A.</t>
  </si>
  <si>
    <t>EUDEL INVERSIONES SICAV,S.A.</t>
  </si>
  <si>
    <t>EULER INVESTMENT SICAV, S.A.</t>
  </si>
  <si>
    <t>EURAS BLADO TREES SICAV S.A.</t>
  </si>
  <si>
    <t>EURIPO PROPERTIES SOCIMI, S.A</t>
  </si>
  <si>
    <t>EURO CERVANTES SOCIMI, S.A.U.</t>
  </si>
  <si>
    <t>EUROCONSEJO INVERSIONES SICAV S.A.</t>
  </si>
  <si>
    <t>EUROCONSULT ENGINEERING CONSULTING GROUP,S.A.</t>
  </si>
  <si>
    <t>EUROCOSTERGO DE INVERSIONES, SICAV, S.A.</t>
  </si>
  <si>
    <t>EUROESPES, S.A.</t>
  </si>
  <si>
    <t>EUROLER INVERSORES SICAV</t>
  </si>
  <si>
    <t>EURONA WIRELESS TELECOM, S.A.</t>
  </si>
  <si>
    <t>EUROPEAN STOCK EXCHANGE SICAV</t>
  </si>
  <si>
    <t>EUROZONA BOLSA SICAV S.A.</t>
  </si>
  <si>
    <t>EVELSA J.P INVERSIONES SICAV</t>
  </si>
  <si>
    <t>EVESTAM INVERSIONES, SICAV S.A.</t>
  </si>
  <si>
    <t>EXACTA CAPITAL SICAV, S.A.</t>
  </si>
  <si>
    <t>EXCEL EQUITIES SICAV S.A.</t>
  </si>
  <si>
    <t>EXCEM CAPITAL PARTNERS SOCIEDAD DE INVERION RESIDENCIAL SOCIMI, S.A.</t>
  </si>
  <si>
    <t>EXCHANGE INVERSIONES SICAV S.A.</t>
  </si>
  <si>
    <t>F. DOLMEN REBELLAO, SICAV, S.A</t>
  </si>
  <si>
    <t>F.A.M. INVERSIONES FINANCIERAS SICAV,S.A.</t>
  </si>
  <si>
    <t>FACEPHI BIOMETRÍA, S.A.</t>
  </si>
  <si>
    <t>FACTOR INVERSIONES SICAV S.A.</t>
  </si>
  <si>
    <t>FACTOTUM TRADING SICAV S.A.</t>
  </si>
  <si>
    <t>FADAIR,  S.I.L., S.A.</t>
  </si>
  <si>
    <t>FAE INVERSIONES 2012, SICAV S.A.</t>
  </si>
  <si>
    <t>FAFIAN CAPITAL SICAV</t>
  </si>
  <si>
    <t>FAMOGA INVERSIONES SICAV S.A.</t>
  </si>
  <si>
    <t>FARA INVERSIONES FINANCIERAS SICAV S.A.</t>
  </si>
  <si>
    <t>FAROGA INVERSIONES 2015 SICAV S.A.</t>
  </si>
  <si>
    <t>FATOGAL INVERSIONES, SICAV, S.A.</t>
  </si>
  <si>
    <t>FCS AT COMPASS, SICAV, S.A. (EN LIQUIDACIÓN)</t>
  </si>
  <si>
    <t>FD BAS DE ARUS, SICAV, S.A.</t>
  </si>
  <si>
    <t>FENDER CAPITAL SICAV, S.A.</t>
  </si>
  <si>
    <t>FERCRUZ PATRIMONIOS SICAV S.A.</t>
  </si>
  <si>
    <t>FERES 2015 DE INVERSION, SICAV,S.A.</t>
  </si>
  <si>
    <t>FERMAT 200 SICAV S.A.</t>
  </si>
  <si>
    <t>FERNANFLOR DE INVERSIONES SICAV, S.A.</t>
  </si>
  <si>
    <t>FEVEJA SICAV, S.A.</t>
  </si>
  <si>
    <t>FIB ARCA FUTURA, S.A., SICAV</t>
  </si>
  <si>
    <t>FIBLOND 50 SICAV, S.A.</t>
  </si>
  <si>
    <t>FIDERE PATRIMONIO SOCIMI, S.A.</t>
  </si>
  <si>
    <t>FINAGON INVERSIONES SICAV S.A.</t>
  </si>
  <si>
    <t>FINANCIERA EMPORDANESA SICAV S.A.</t>
  </si>
  <si>
    <t>FINANCIERA PONFERRADA SICAV, S.A.</t>
  </si>
  <si>
    <t>FINANZAS MACACO,SICAV,S.A.</t>
  </si>
  <si>
    <t>FINECO ACCIONES SICAV</t>
  </si>
  <si>
    <t>FINECO EURO CARTERA  SICAV S.A.</t>
  </si>
  <si>
    <t>FIVALBOLSA GESTI-N ACTIVA SICAV</t>
  </si>
  <si>
    <t>FIVALE INVERSIONES 2015  SICAV S.A.</t>
  </si>
  <si>
    <t>FLEXIBLE INVERSIONES SICAV S.A.</t>
  </si>
  <si>
    <t>FLIMS INVEST SICAV S.A.</t>
  </si>
  <si>
    <t>FLMCINCO SICAV S.A.</t>
  </si>
  <si>
    <t>FLOCBOSS SICAV S.A.</t>
  </si>
  <si>
    <t>FOMENTO DE AHORRO E INVERSIONES SICAV, S.A.</t>
  </si>
  <si>
    <t>FONCAR DE INVERSIONES SICAV, S.A.</t>
  </si>
  <si>
    <t>FONDO DE CAPITAL RIESGO, BBVA CAPITAL PRIVADO,FCR</t>
  </si>
  <si>
    <t>FORALEX SICAV  S.A.</t>
  </si>
  <si>
    <t>FORAS INVERSIONES SICAV S.A.</t>
  </si>
  <si>
    <t>FORMENTOR XXI SICAV S.A.</t>
  </si>
  <si>
    <t>FOT VALOR SIVA S.A.</t>
  </si>
  <si>
    <t>FRACTAL CAPITAL SICAV S.A.</t>
  </si>
  <si>
    <t>FRAMUS FINANCES, SICAV, S.A.</t>
  </si>
  <si>
    <t>FRASOL 2014, SICAV S.A.</t>
  </si>
  <si>
    <t>FRESTON SWAN SICAV S.A.</t>
  </si>
  <si>
    <t>FRIUSA INVERSIONES 2000 SICAV, S.A.</t>
  </si>
  <si>
    <t>FROMISTAN 49 SICAV S.A.</t>
  </si>
  <si>
    <t>FRUMENTUM INVERSIONES SICAV, S.A.</t>
  </si>
  <si>
    <t>FUBRONC INVESTMENT SICAV S.A.</t>
  </si>
  <si>
    <t>FUERIBEX SICAV, S.A.</t>
  </si>
  <si>
    <t>FULLAHEAD CAPITAL     SICAV S.A.</t>
  </si>
  <si>
    <t>FUP 99, SICAV, S.A.</t>
  </si>
  <si>
    <t>FUTURA CAPITAL  SICAV S.A.</t>
  </si>
  <si>
    <t>FUTURAMA INVERSIONES SICAV S.A.</t>
  </si>
  <si>
    <t>FUYI DE INVERSIONES, SICAV S.A.</t>
  </si>
  <si>
    <t>GA PATRIMONIO SELECCION SICAV, S.A.</t>
  </si>
  <si>
    <t>GABEDU INVER SICAV S.A.</t>
  </si>
  <si>
    <t>GADES FINANZAS DOS SICAV S.A.</t>
  </si>
  <si>
    <t>GALDO 1924 SICAV, S.A.</t>
  </si>
  <si>
    <t>GALIANA DE INVERSIONES SICAV S.A.</t>
  </si>
  <si>
    <t>GALIL CAPITAL RE SPAIN, SOCIMI, S.A.</t>
  </si>
  <si>
    <t>GALILEO CAPITAL, SICAV, S.A.</t>
  </si>
  <si>
    <t>GALLEVILLE INVERSIONES,SICAV,S.A.</t>
  </si>
  <si>
    <t>GALZAUR CARTERA DE INVERSI-N</t>
  </si>
  <si>
    <t>GAMA BURS-TIL SICAV S.A.</t>
  </si>
  <si>
    <t>GAMAR XIII SICAV, S.A.</t>
  </si>
  <si>
    <t>GAMAVO SICAV S.A.</t>
  </si>
  <si>
    <t>GAMBIT 2000,SICAV,S.A.</t>
  </si>
  <si>
    <t>GAMINCO INVERSIONES SICAV S.A.</t>
  </si>
  <si>
    <t>GAMINIZ INVERSIONES SICAV, S.A.</t>
  </si>
  <si>
    <t>GAMMA CAPITAL GESTION SICAV,S.A.</t>
  </si>
  <si>
    <t>GARADASA  SIL S.A.</t>
  </si>
  <si>
    <t>GARCIROLA SICAV S.A.</t>
  </si>
  <si>
    <t>GARDERINA SICAV S.A.</t>
  </si>
  <si>
    <t>GASSOLANS INVERSIONES, SICAV S.A.</t>
  </si>
  <si>
    <t>GAVARI PROPERTIES SOCIMI, S.A.</t>
  </si>
  <si>
    <t>GAVIJOSA FINANZAS SICAV,S.A.</t>
  </si>
  <si>
    <t>GEFZUA SICAV S.A.</t>
  </si>
  <si>
    <t>GENERACION 21 SICAV, S.A</t>
  </si>
  <si>
    <t>GENERAL DE GALERÍAS COMERCIALES SOCIMI, S.A.</t>
  </si>
  <si>
    <t>GENOS INVERSIONES  SICAV,S.A.</t>
  </si>
  <si>
    <t>GENOVA INVERSIONES EMPRESARIALES SICAV, S.A.</t>
  </si>
  <si>
    <t>GERMINA INVEST SICAV S.A.</t>
  </si>
  <si>
    <t>GESIURIS CAT PATRIMONIS, SICAV S.A.</t>
  </si>
  <si>
    <t>GESIURIS URC PATRIMONIS,  SICAV S.A.</t>
  </si>
  <si>
    <t>GESPRINVER CARTERA, SICAV,S.A.</t>
  </si>
  <si>
    <t>GESPRISA INVERSIONES SICAV S.A.</t>
  </si>
  <si>
    <t>GESTION PATRIMONIAL MARTHAS SICAV S.A.</t>
  </si>
  <si>
    <t>GIGAS HOSTING, S.A.</t>
  </si>
  <si>
    <t>GINVEST MULTIACTIVO FLEXIBLE,  SICAV S.A.</t>
  </si>
  <si>
    <t>GIROLA PERFORMANCE SICAV S.A.</t>
  </si>
  <si>
    <t>GLOBAL EFFICIENCY CMA 2001 SICAV S.A.</t>
  </si>
  <si>
    <t>GLOBAL SAGOS SICAV S.A.</t>
  </si>
  <si>
    <t>GLOBAL SYSTEM INVERSIONES   SICAV S.A.</t>
  </si>
  <si>
    <t>GLOBAL TAMASA SICAV, S.A.</t>
  </si>
  <si>
    <t>GLOVERSIA EQUITY SICAV,S.A.</t>
  </si>
  <si>
    <t>GLOVERSIA MULTIMERCADOS EQUILIBRADA SICAV, S.A.</t>
  </si>
  <si>
    <t>GMP PROPERTY SOCIMI, S.A.</t>
  </si>
  <si>
    <t>GODIL CIA. DE INVERSIONES SICAV S.A.</t>
  </si>
  <si>
    <t>GOINEI INVERSIONES FINANCIERAS</t>
  </si>
  <si>
    <t>GOLONDRA 2010 GROUP SICAV, S.A.</t>
  </si>
  <si>
    <t>GONBLAS INVERSIONES SICAV</t>
  </si>
  <si>
    <t>GONMONI SICAV S.A.</t>
  </si>
  <si>
    <t>GOPRINVES,SICAV,S.A.</t>
  </si>
  <si>
    <t>GORBEIA INVERSIONES  SICAV S.A.</t>
  </si>
  <si>
    <t>GORDI 1916 SICAV, S.A.</t>
  </si>
  <si>
    <t>GORE SPAIN HOLDING SOCIMI I S.A.U.</t>
  </si>
  <si>
    <t>GOZURI FINANZAS SICAV,S.A.</t>
  </si>
  <si>
    <t>GRAND SLAM INVERSIONES SICAV S.A.</t>
  </si>
  <si>
    <t>GRANJA MALVEHY SICAV S.A.</t>
  </si>
  <si>
    <t>GRATIL INVEST SICAV S.A.</t>
  </si>
  <si>
    <t>GREEN KEEPE INVERSIONES SICAV S.A.</t>
  </si>
  <si>
    <t>GREENALIA S.A.</t>
  </si>
  <si>
    <t>GREENOAK SPAIN HOLDINGS SOCIMI II, S.A.</t>
  </si>
  <si>
    <t>GRIÑO ECOLOGIC, S.A.</t>
  </si>
  <si>
    <t>GRIPA SICAV   S.A.</t>
  </si>
  <si>
    <t>GRUP BORSA 91 INVER SICAV S.A.</t>
  </si>
  <si>
    <t>GRUPO INVERSOR FALLA SICAV S.A.</t>
  </si>
  <si>
    <t>GRUPO ORTIZ PROPERTIES SOCIMI, S.A.</t>
  </si>
  <si>
    <t>GSTAAD INVERSIONES SICAV</t>
  </si>
  <si>
    <t>GUADALQUIVIR CARTERA DE INVERSIONES,SICAV,S.A.</t>
  </si>
  <si>
    <t>GUAICANAMAR INVERESIONES SICAV</t>
  </si>
  <si>
    <t>GUALESTRI CARTERA,SICAV,S.A.</t>
  </si>
  <si>
    <t>GUANABACOBA, SICAV</t>
  </si>
  <si>
    <t>GUAÑAMEÑE ACHINECH SICAV S.A.0</t>
  </si>
  <si>
    <t>GUAYENTE INVERSIONES, SICAV, S.A.</t>
  </si>
  <si>
    <t>GUIALMAR SICAV S.A.</t>
  </si>
  <si>
    <t>GUNACAR INVERSIONES 2014 SICAV S.A.</t>
  </si>
  <si>
    <t>GUNDERSEN INVESTMENTS SICAV S.A.</t>
  </si>
  <si>
    <t>GUNTIN INVERSIONES SICAV, S.A.</t>
  </si>
  <si>
    <t>GURAMA INVERSIONES SICAV, S.A.</t>
  </si>
  <si>
    <t>GUREESKUN, SICAV, S.A.</t>
  </si>
  <si>
    <t>GURUGU VALORES SICAV S.A.</t>
  </si>
  <si>
    <t>GUZFER INVESTMENT SICAV S.A.</t>
  </si>
  <si>
    <t>H.F. BIG KING SICAV S.A.</t>
  </si>
  <si>
    <t>HADLEY INVESTMENTS SOCIMI, S.A.U.</t>
  </si>
  <si>
    <t>HAPPY NIGHT INVESTMENTS</t>
  </si>
  <si>
    <t>HARBOUR TOWN CAPITAL SICAV S.A.</t>
  </si>
  <si>
    <t>HATHOR INVEST, SICAV, S.A.</t>
  </si>
  <si>
    <t>HEAD TO WIND SICAV S.A.</t>
  </si>
  <si>
    <t>HECLASAN SICAV S.A.</t>
  </si>
  <si>
    <t>HEDGE INVERSIONES, SICAV, S.A.</t>
  </si>
  <si>
    <t>HERBIPAL INVERSIONES,SICAV,S.A.</t>
  </si>
  <si>
    <t>HERBRO CAPITAL FINANCIERA SICAV S.A.</t>
  </si>
  <si>
    <t>HERCASOL, S.A. SICAV</t>
  </si>
  <si>
    <t>HEREF HABANERAS SOCIMI, S.A.U. (EN LIQUIDACIÓN)</t>
  </si>
  <si>
    <t>HERMIGO  INVESTMENT, SICAV, S.A.</t>
  </si>
  <si>
    <t>HERPRISA INVERSIONES SICAV, S.A.</t>
  </si>
  <si>
    <t>HERZEN INVEST SICAV, S.A.</t>
  </si>
  <si>
    <t>HIDROGEN 2004 SICAV S.A.</t>
  </si>
  <si>
    <t>HIJAR INVERSIONES, SICAV, S.A.</t>
  </si>
  <si>
    <t>HIRUANDER SICAV S.A.</t>
  </si>
  <si>
    <t>HISPANOTELS INVERSIONES SOCIMI, S.A.</t>
  </si>
  <si>
    <t>HOLALUZ CLIDOM S.A.</t>
  </si>
  <si>
    <t>HOLDIRENT SICAV</t>
  </si>
  <si>
    <t>HOME CAPITAL RENTALS SOCIMI, S.A.</t>
  </si>
  <si>
    <t>HOME MEAL REPLACEMENT, S.A.</t>
  </si>
  <si>
    <t>HOPLITAS INVERSIONES SICAV, S.A.</t>
  </si>
  <si>
    <t>HORIDA SICAV,S.A.</t>
  </si>
  <si>
    <t>HUBBLE INVEST, SICAV, S.A.</t>
  </si>
  <si>
    <t>HUERCES INVERSIONES SICAV S.A.</t>
  </si>
  <si>
    <t>HUERTO DE LA ESPERANZA INVERSIONES  SICAV,S.A.</t>
  </si>
  <si>
    <t>IAPETUS INVESTMENTS SICAV S.A.</t>
  </si>
  <si>
    <t>ICEBERG ASSET MANAGEMENT SICAV S.A.</t>
  </si>
  <si>
    <t>ICLES INVESTMENTS SICAV</t>
  </si>
  <si>
    <t>IFFE FUTURA, S.A.</t>
  </si>
  <si>
    <t>IFIMEM INVERSIONES, SICAV S.A.</t>
  </si>
  <si>
    <t>IGELPA INVERSIONES FINANCIERAS  SICAV,S.A.</t>
  </si>
  <si>
    <t>IJD. 2013 INVERSIONES SICAV, S.A.</t>
  </si>
  <si>
    <t>ILLA CAPITAL INVESTMENT SICAV, S.A.</t>
  </si>
  <si>
    <t>IMAGINARIUM, S.A.</t>
  </si>
  <si>
    <t>IMARIS 2013 DE INVERSIONES SICAV S.A</t>
  </si>
  <si>
    <t>IMPAFAG INVERSIONES SICAV, S.A.</t>
  </si>
  <si>
    <t>INBEST PRIME I INMUEBLES SOCIMI, S.A.</t>
  </si>
  <si>
    <t>INBEST PRIME II INMUEBLES SOCIMI, S.A.</t>
  </si>
  <si>
    <t>INBEST PRIME III INMUEBLES SOCIMI, S.A.</t>
  </si>
  <si>
    <t>INBEST PRIME IV INMUEBLES SOCIMI, S.A.</t>
  </si>
  <si>
    <t>INCLAM, S.A.</t>
  </si>
  <si>
    <t>INCOME INVERSIONES SICAV S.A.</t>
  </si>
  <si>
    <t>INDALA FINANZAS,SICAV, S.A.</t>
  </si>
  <si>
    <t>INELEMA INVERSIONES SICAV, S.A.</t>
  </si>
  <si>
    <t>INFANZON DE BERGUA SICAV SA</t>
  </si>
  <si>
    <t>INFIMAR INVERSIONES FINANCIERAS SIL, S.A.</t>
  </si>
  <si>
    <t>INGAES INVERSIONES SICAV S.A.</t>
  </si>
  <si>
    <t>INGERCOVER S.A. SICAV</t>
  </si>
  <si>
    <t>INGOAN ACTIUS MOBILIARIS SICAV S.A.</t>
  </si>
  <si>
    <t>INGOSO 2000 SICAV</t>
  </si>
  <si>
    <t>INICIO 2000 SICAV S.A.</t>
  </si>
  <si>
    <t>INJAMAR CAPITAL SICAV S.A.</t>
  </si>
  <si>
    <t>INJOMI CAPITAL SICAV S.A.</t>
  </si>
  <si>
    <t>INMO2014VERANA CARTERA,SICAV,S.A.</t>
  </si>
  <si>
    <t>INMOBILIARIA PARK ROSE IBEROAMERICANA SOCIMI, S.A.</t>
  </si>
  <si>
    <t>INMOFAM 99 SOCIMI, S.A.</t>
  </si>
  <si>
    <t>INPISA DOS SICAV S.A.</t>
  </si>
  <si>
    <t>INPUT INVERSIONES SICAV S.A.</t>
  </si>
  <si>
    <t>INSALAZA SICAV S.A.</t>
  </si>
  <si>
    <t>INSAPI SICAV S.A.</t>
  </si>
  <si>
    <t>INTELLIGENT DATA &amp; BOTS SICAV S.A.</t>
  </si>
  <si>
    <t>INTERVALOR S.A. SICAV</t>
  </si>
  <si>
    <t>INTO IT INVESTMENT SICAV S.A.</t>
  </si>
  <si>
    <t>INVERANAYET SICAV S.A.</t>
  </si>
  <si>
    <t>INVERBLOC 2000 SICAV S.A.</t>
  </si>
  <si>
    <t>INVERCANSEVI SICAV S.A.</t>
  </si>
  <si>
    <t>INVERCAPITAL LCL SICAV S.A.</t>
  </si>
  <si>
    <t>INVERCARRASCA, SICAV, S.A.</t>
  </si>
  <si>
    <t>INVERCAT ACTIUS MOBILIARIS SICAV S.A.</t>
  </si>
  <si>
    <t>INVERCHARRO,SICAV,S.A.</t>
  </si>
  <si>
    <t>INVERCIENTA DE INVERSIONES SICAV S.A.</t>
  </si>
  <si>
    <t>INVERCLASIC GESTION SICAV, S.A.</t>
  </si>
  <si>
    <t>INVERDOME  ACTIVOS  SICAV S.A.</t>
  </si>
  <si>
    <t>INVERFER INVESTMENTS SICAV S.A.</t>
  </si>
  <si>
    <t>INVERFINIT DE VALORES SICAV, S.A.</t>
  </si>
  <si>
    <t>INVERGALDANA SICAV S.A.</t>
  </si>
  <si>
    <t>INVERGLOBAL ASSISTENCIA ACTIUS MOBILIARIS, SICAV, S.A.</t>
  </si>
  <si>
    <t>INVERIAL CARTERA SICAV</t>
  </si>
  <si>
    <t>INVERMUNILLA SICAV</t>
  </si>
  <si>
    <t>INVEROSCA XXI SICAV S.A.</t>
  </si>
  <si>
    <t>INVERPAMOBE SICAV</t>
  </si>
  <si>
    <t>INVERPLUS ACTIUS MOBILIARIS SICAV S.A.</t>
  </si>
  <si>
    <t>INVERSALINAS SICAV S.A.</t>
  </si>
  <si>
    <t>INVERSEMA BOLSA SICAV S.A.</t>
  </si>
  <si>
    <t>INVERSIO ACTIVA PENEDES 3 SICAV S.A.</t>
  </si>
  <si>
    <t>INVERSION EN VALORES  3 ABRIL SICAV</t>
  </si>
  <si>
    <t>INVERSION GLOBAL 9876 SICAV,S.A.</t>
  </si>
  <si>
    <t>INVERSIONES ABABOL,SICAV,S.A.</t>
  </si>
  <si>
    <t>INVERSIONES AGILES SICAV S.A.</t>
  </si>
  <si>
    <t>INVERSIONES AGUAVIVA I SICAV</t>
  </si>
  <si>
    <t>INVERSIONES ALBA I.T.C. 2014 SICAV S.A.</t>
  </si>
  <si>
    <t>INVERSIONES ALEXMO SICAV S.A.</t>
  </si>
  <si>
    <t>INVERSIONES ALTA RUTA SICAV SA</t>
  </si>
  <si>
    <t>INVERSIONES ARGA SICAV</t>
  </si>
  <si>
    <t>INVERSIONES ASPE SICAV</t>
  </si>
  <si>
    <t>INVERSIONES BACA,SICAV,S.A.</t>
  </si>
  <si>
    <t>INVERSIONES CARVAZAL SICAV S.A.</t>
  </si>
  <si>
    <t>INVERSIONES CHAPESA SICAV S.A.</t>
  </si>
  <si>
    <t>INVERSIONES CLANSA SICAV</t>
  </si>
  <si>
    <t>INVERSIONES COBATILLAS SICAV, S.A.</t>
  </si>
  <si>
    <t>INVERSIONES COCOA SICAV S.A.</t>
  </si>
  <si>
    <t>INVERSIONES COPU SICAV</t>
  </si>
  <si>
    <t>INVERSIONES CORFINAN</t>
  </si>
  <si>
    <t>INVERSIONES DIEMA SICAV</t>
  </si>
  <si>
    <t>INVERSIONES DOALCA SOCIMI, S.A.</t>
  </si>
  <si>
    <t>INVERSIONES ECHEMU SICAV</t>
  </si>
  <si>
    <t>INVERSIONES ELIZONDO, S.I.C.A.V., S.A.</t>
  </si>
  <si>
    <t>INVERSIONES ENLOR, SICAV,S.A.</t>
  </si>
  <si>
    <t>INVERSIONES ERISTE SICAV S.A.</t>
  </si>
  <si>
    <t>INVERSIONES ETNA 2006 SICAV S.A.</t>
  </si>
  <si>
    <t>INVERSIONES EUROPA G4 SICAV,S.A.</t>
  </si>
  <si>
    <t>INVERSIONES FAJERO 2010, SICAV, S.A.</t>
  </si>
  <si>
    <t>INVERSIONES FIDESA 2015 SICAV, S.A.</t>
  </si>
  <si>
    <t>INVERSIONES FINANCIERAS ANCORA, SICAV, S.A.</t>
  </si>
  <si>
    <t>INVERSIONES FINANCIERAS ARENAS SICAV</t>
  </si>
  <si>
    <t>INVERSIONES FINANCIERAS ARTXANDA I SICAV SA</t>
  </si>
  <si>
    <t>INVERSIONES FINANCIERAS CBA SICAV</t>
  </si>
  <si>
    <t>INVERSIONES FINANCIERAS CUBI, SICAV, S.A.</t>
  </si>
  <si>
    <t>INVERSIONES FINANCIERAS EUROKAS SICAV</t>
  </si>
  <si>
    <t>INVERSIONES FINANCIERAS FERRINVEST, SICAV, S.A</t>
  </si>
  <si>
    <t>INVERSIONES FINANCIERAS PEPES SICAV</t>
  </si>
  <si>
    <t>INVERSIONES FINANCIERAS SUTON PL</t>
  </si>
  <si>
    <t>INVERSIONES FINANCIERAS VITASA SICAV, S.A.</t>
  </si>
  <si>
    <t>INVERSIONES FOCALIZADAS,SICAV, S.A.</t>
  </si>
  <si>
    <t>INVERSIONES FONLANA, S.A.,SICAV</t>
  </si>
  <si>
    <t>INVERSIONES GOCAL SICAV S.A.</t>
  </si>
  <si>
    <t>INVERSIONES HERRERO SICAV S.A.</t>
  </si>
  <si>
    <t>INVERSIONES IGULL SICAV</t>
  </si>
  <si>
    <t>INVERSIONES JATI SICAV, S.A.</t>
  </si>
  <si>
    <t>INVERSIONES JVCM COVER SICAV S.A.</t>
  </si>
  <si>
    <t>INVERSIONES KINEAS SICAV, S.A.</t>
  </si>
  <si>
    <t>INVERSIONES KRESALA 2013 SICAV S.A.</t>
  </si>
  <si>
    <t>INVERSIONES LA PILONA SICAV S.A.</t>
  </si>
  <si>
    <t>INVERSIONES LABERTER</t>
  </si>
  <si>
    <t>INVERSIONES LOS AZULES SICAV S.A.</t>
  </si>
  <si>
    <t>INVERSIONES LUTIMO, SICAV, S.A.</t>
  </si>
  <si>
    <t>INVERSIONES MADRID SUR,SICAV,S.A.</t>
  </si>
  <si>
    <t>INVERSIONES MARCO AURELIO SICAV, S.A.</t>
  </si>
  <si>
    <t>INVERSIONES MEDARA SICAV S.A.</t>
  </si>
  <si>
    <t>INVERSIONES MOBILIARIAS ALICANTE, SICAV, S.A.</t>
  </si>
  <si>
    <t>INVERSIONES MOBILIARIAS GQUESADA, SICAV, S.A.</t>
  </si>
  <si>
    <t>INVERSIONES MOBILIARIAS URQUIOLA SICAV S.A.</t>
  </si>
  <si>
    <t>INVERSIONES MOLUTI, SICAV S.A.</t>
  </si>
  <si>
    <t>INVERSIONES MOONLIGHT SICAV S.A.</t>
  </si>
  <si>
    <t>INVERSIONES NEON CMA SICAV</t>
  </si>
  <si>
    <t>INVERSIONES NOJUBI</t>
  </si>
  <si>
    <t>INVERSIONES OLABERR-A SICAV S.A.</t>
  </si>
  <si>
    <t>INVERSIONES OMNITOT SICAV S.A.</t>
  </si>
  <si>
    <t>INVERSIONES PELOPIDAS SICAV S.A.</t>
  </si>
  <si>
    <t>INVERSIONES PITACO SICAV, S.A.</t>
  </si>
  <si>
    <t>INVERSIONES POLIVALENTE SICAV S.A.</t>
  </si>
  <si>
    <t>INVERSIONES PROGRAMADAS SICAV S.A.</t>
  </si>
  <si>
    <t>INVERSIONES PUERTO ALEGRE SICAV S.A. (EN LIQUIDACION)</t>
  </si>
  <si>
    <t>INVERSIONES REPUBLICA 666 SICAV, S.A.</t>
  </si>
  <si>
    <t>INVERSIONES RIOCOBO SICAV S.A.</t>
  </si>
  <si>
    <t>INVERSIONES SEYAL</t>
  </si>
  <si>
    <t>INVERSIONES STAR BLEU SICAV</t>
  </si>
  <si>
    <t>INVERSIONES TAMBORE SICAV, S.A.</t>
  </si>
  <si>
    <t>INVERSIONES TAMBRE SICAV S.A.</t>
  </si>
  <si>
    <t>INVERSIONES TEIDE SICAV S.A.</t>
  </si>
  <si>
    <t>INVERSIONES VALLE ASON SICAV SA</t>
  </si>
  <si>
    <t>INVERSIONES VALLOBAL SICAV S.A.</t>
  </si>
  <si>
    <t>INVERSIONES VAZPI,SICAV,S.A.</t>
  </si>
  <si>
    <t>INVERSIONES VERDES SICAV</t>
  </si>
  <si>
    <t>INVERSIONES VIGUMAR 2015, SICAV, S.A.</t>
  </si>
  <si>
    <t>INVERSIONS AGO SICAV S.A.</t>
  </si>
  <si>
    <t>INVERSIONS GARBE,SICAV,S.A.</t>
  </si>
  <si>
    <t>INVERSIONS PATRIMONI CAPITAL FH S.A. SICAV</t>
  </si>
  <si>
    <t>INVERSIONS POBLE NOU SICAV S.A.</t>
  </si>
  <si>
    <t>INVERSIONS SACONCA SICAV S.A.</t>
  </si>
  <si>
    <t>INVERSORA DE OLARIZU SICAV</t>
  </si>
  <si>
    <t>INVERURBASA SICAV S.A.</t>
  </si>
  <si>
    <t>INVERVILLADA SICAV S.A.</t>
  </si>
  <si>
    <t>INVERXERESA DE INVERSIONES, SICAV, S.A.</t>
  </si>
  <si>
    <t>INVESCA CARTERA, SICAV,S.A.</t>
  </si>
  <si>
    <t>INVEST VALOR, S.I.C.A.V., S.A.</t>
  </si>
  <si>
    <t>INVESTALBERT, SICAV, S.A.</t>
  </si>
  <si>
    <t>INVESTIGACI-N, DESARROLLO E IMPLANTACI-N, SICAV, S.A.</t>
  </si>
  <si>
    <t>INVESTKEY GLOBAL SICAV, S.A.</t>
  </si>
  <si>
    <t>IRADIER INVERSIONES SICAV S.A.</t>
  </si>
  <si>
    <t>IRON ONE SICAV S.A.</t>
  </si>
  <si>
    <t>IRU DE INVERSIONES SICAV S.A.</t>
  </si>
  <si>
    <t>IRUR GESTION, SICAV, S,A.</t>
  </si>
  <si>
    <t>IRVING INVEST SICAV</t>
  </si>
  <si>
    <t>ISC FRESH WATER INVESTMENT SOCIMI, S.A.</t>
  </si>
  <si>
    <t>ISILDUR INVERSIONES SICAV S.A.</t>
  </si>
  <si>
    <t>ISLA DE ARNIELLES SICAV,S.A.</t>
  </si>
  <si>
    <t>ISLE OF WIGHT SICAV S.A.</t>
  </si>
  <si>
    <t>ISTIíA SICAV SA</t>
  </si>
  <si>
    <t>ITAPUA INVERSIONES DE CAPITAL SICAV S.A.</t>
  </si>
  <si>
    <t>ITH BOLSA SICAV, S.A.</t>
  </si>
  <si>
    <t>IVERNESSIS INVERSIONES SICAV S.A.</t>
  </si>
  <si>
    <t>IXEYA 2010, SICAV, S.A.</t>
  </si>
  <si>
    <t>IZAGA DE  INVERSIONES  SICAV</t>
  </si>
  <si>
    <t>IZERTIS, S.A.</t>
  </si>
  <si>
    <t>JABA I INVERSIONES INMOBILIARIAS SOCIMI, S.A.</t>
  </si>
  <si>
    <t>JAL 66 INVERSIONES SICAV, S.A.</t>
  </si>
  <si>
    <t>JANDRO INVERSIONES FINANCIERAS    SICAV S.A.</t>
  </si>
  <si>
    <t>JAOKARI INVERSIONS SICAV S.A.</t>
  </si>
  <si>
    <t>JARAMIEL SICAV, S.A.</t>
  </si>
  <si>
    <t>JARBA 2000, SICAV, S.A.</t>
  </si>
  <si>
    <t>JAUNE VERT INVESTMENTS  SICAV S.A.</t>
  </si>
  <si>
    <t>JAYCAR INVERSIONES FINANCIERAS  SICAV, S.A.</t>
  </si>
  <si>
    <t>JEBASA CAPITAL 2016, SICAV S.A.</t>
  </si>
  <si>
    <t>JEDI INVERSIONES,SICAV,S.A.</t>
  </si>
  <si>
    <t>JEMPER AHORRO SICAV, S.A.</t>
  </si>
  <si>
    <t>JENKINGS INVERSIONES SICAV S.A.</t>
  </si>
  <si>
    <t>JESMALUZ INVERSIONES FINANCIERAS SICAV S.A.</t>
  </si>
  <si>
    <t>JFM 2001 CARTERA SICAV S.A.</t>
  </si>
  <si>
    <t>JGB 2005 SICAV S.A.</t>
  </si>
  <si>
    <t>JIMINY CRICKET SICAV S.A.</t>
  </si>
  <si>
    <t>JIP. L INVERSIONES  SICAV S.A.</t>
  </si>
  <si>
    <t>JM KAPITAL KAIROS, SICAV, S.A.</t>
  </si>
  <si>
    <t>JOESLAIT,  SICAV S.A.</t>
  </si>
  <si>
    <t>JOMARJANA  INVERSIONES 2006 SICAV</t>
  </si>
  <si>
    <t>JOTA CONDE INVERSION SICAV</t>
  </si>
  <si>
    <t>JRAT 15 INVERSIONES SICAV S.A.</t>
  </si>
  <si>
    <t>JSS REAL ESTATE SOCIMI, S.A.</t>
  </si>
  <si>
    <t>JUFERUCA SICAV S.A.</t>
  </si>
  <si>
    <t>JULIANA  CAPITAL,  SICAV, S.A.</t>
  </si>
  <si>
    <t>JUMARLU INVERSIONES SICAV S.A.</t>
  </si>
  <si>
    <t>JUNELI INVESTMENT SICAV, S.A.</t>
  </si>
  <si>
    <t>JUNGLELAND VALUE,  S.I.L., S.A.</t>
  </si>
  <si>
    <t>JUNIPERUS SABINA INVERSIONES,S.A.</t>
  </si>
  <si>
    <t>JUNLAS INVERSIONES 99, SICAV, S.A.</t>
  </si>
  <si>
    <t>JUPITER INVERSIONES SICAV S.A.</t>
  </si>
  <si>
    <t>JUREBA INVERSIONES, SICAV, S.A.</t>
  </si>
  <si>
    <t>JUROIC 2 FINANCIERA SICAV,S.A.</t>
  </si>
  <si>
    <t>JUROIC INVERSIONES SICAV, S.A.</t>
  </si>
  <si>
    <t>KAI WEST INVESTMENT  SICAV S.A.</t>
  </si>
  <si>
    <t>KAIONDO 2010 SICAV, S.A.</t>
  </si>
  <si>
    <t>KAIZEN CAPITAL SICAV S.A.</t>
  </si>
  <si>
    <t>KALDI CAPITAL SICAV, S.A.</t>
  </si>
  <si>
    <t>KALYANI SICAV</t>
  </si>
  <si>
    <t>KANKEL 2013 SICAV, S.A.</t>
  </si>
  <si>
    <t>KAPLAN MANAGEMENT SCO SICAV</t>
  </si>
  <si>
    <t>KARENZA INVERSIONES, SICAV, S.A.</t>
  </si>
  <si>
    <t>KAROL JPK CARTERA SICAV</t>
  </si>
  <si>
    <t>KASILDA INVERSIONES SICAV S.A.</t>
  </si>
  <si>
    <t>KB 1327 INVERSIONES SICAV S.A.</t>
  </si>
  <si>
    <t>KEEPER INVERSIONES SICAV S.A.</t>
  </si>
  <si>
    <t>KENIA 60 SICAV S.A.</t>
  </si>
  <si>
    <t>KENITA INVESTMENT, SICAV, S.A.</t>
  </si>
  <si>
    <t>KERSIO CAPITAL SICAV S.A.</t>
  </si>
  <si>
    <t>KEVATIC INVEST SICAV S.A.</t>
  </si>
  <si>
    <t>KEVOS INVERSIONES SICAV SA</t>
  </si>
  <si>
    <t>KEY 98 SICAV S.A.</t>
  </si>
  <si>
    <t>KEY RATE INVERSIONES, SICAV, S.A.</t>
  </si>
  <si>
    <t>KEZAM INVERSIONES SICAV,S.A.</t>
  </si>
  <si>
    <t>KGINVES100 SICAV</t>
  </si>
  <si>
    <t>KGINVES103 SICAV</t>
  </si>
  <si>
    <t>KGINVES105 SICAV</t>
  </si>
  <si>
    <t>KGINVES107 SICAV</t>
  </si>
  <si>
    <t>KGINVES5 SICAV</t>
  </si>
  <si>
    <t>KILUVA 2015 SICAV S.A.</t>
  </si>
  <si>
    <t>KIRINADIO   SICAV S.A.</t>
  </si>
  <si>
    <t>KLANDUR SICAV S.A.</t>
  </si>
  <si>
    <t>KOALA CAPITAL SICAV S.A.</t>
  </si>
  <si>
    <t>KOKORO WORLD TRENDS  SICAV,S.A.</t>
  </si>
  <si>
    <t>KONOPLAZA INVERSIONES SICAV S.A.</t>
  </si>
  <si>
    <t>KOOPMANS INVERSIONES SICAV S.A.</t>
  </si>
  <si>
    <t>KORINTO FINANCIERA SICAV S.A.</t>
  </si>
  <si>
    <t>KRAKATOA INVERSIONS,SICAV,S.A.</t>
  </si>
  <si>
    <t>KRUGER SELECCION SICAV S.A.</t>
  </si>
  <si>
    <t>LA ALAMEDA DEL SOL XXI SICAV S.A.</t>
  </si>
  <si>
    <t>LA CARCAVA INVERSIONES SICAV S.A.</t>
  </si>
  <si>
    <t>LA FAMA CAPITAL SICAV S.A.</t>
  </si>
  <si>
    <t>LA FINCA GLOBAL ASSETS SOCIMI, S.A.</t>
  </si>
  <si>
    <t>LAGO ERIE SICAV</t>
  </si>
  <si>
    <t>LAGUN INVERSIONES SICAV</t>
  </si>
  <si>
    <t>LAMISARO SICAV S.A.</t>
  </si>
  <si>
    <t>LANDSTONE CAPITAL SICAV S.A.</t>
  </si>
  <si>
    <t>LANTANA XXI SICAV S.A.</t>
  </si>
  <si>
    <t>LARDERENSE DE  INVERSIONES  SICAV S.A.</t>
  </si>
  <si>
    <t>LAS CALLEJAS 2000, SICAV S.A.</t>
  </si>
  <si>
    <t>LAS GIRALTAS DE INVERSIONES SICAV S.A.</t>
  </si>
  <si>
    <t>LAUREL 4 SICAV, S.A.</t>
  </si>
  <si>
    <t>LAVER INVESTMENT</t>
  </si>
  <si>
    <t>LAYARD INVESTMENT SICAV SA</t>
  </si>
  <si>
    <t>LAYSSIS GLOBAL INVESTMENT SICAV, S.A.</t>
  </si>
  <si>
    <t>LEAMAR INVERSIONES,SICAV,S.A.</t>
  </si>
  <si>
    <t>LECANTAL, SICAV</t>
  </si>
  <si>
    <t>LEGADI DE INVERSIONES SICAV</t>
  </si>
  <si>
    <t>LEGIOX SIL S.A.</t>
  </si>
  <si>
    <t>LEIRU INVERSIONES,SICAV,S.A.</t>
  </si>
  <si>
    <t>LEJONA DE  INVERSIONES SICAV</t>
  </si>
  <si>
    <t>LEMPIRA SICAV S.A.</t>
  </si>
  <si>
    <t>LENAM15 SICAV S.A.</t>
  </si>
  <si>
    <t>LENDA DE INVERSIONES SICAV S.A.</t>
  </si>
  <si>
    <t>LENTISCAL INVERSIONES, SICAV,S.A.</t>
  </si>
  <si>
    <t>LENVOMEN CAPITAL SICAV, S.A.</t>
  </si>
  <si>
    <t>LES ROTES INVERSIONES   SICAV S.A.</t>
  </si>
  <si>
    <t>LEVANTE 2013, SICAV,S.A.</t>
  </si>
  <si>
    <t>LEXOVIOS SICAV S.A.</t>
  </si>
  <si>
    <t>LIAN INVERSIONES SICAV S.A.</t>
  </si>
  <si>
    <t>LIBER INVERSIONES, SICAV, S.A.</t>
  </si>
  <si>
    <t>LIERDE SICAV S.A.</t>
  </si>
  <si>
    <t>LIGA MOBILIARIA SICAV S.A.</t>
  </si>
  <si>
    <t>LIGURIA INVERSIONES SICAV, S.A</t>
  </si>
  <si>
    <t>LINCARAY SICAV,S.A.</t>
  </si>
  <si>
    <t>LINDEN 91 INVERSIONES SICAV S.A.</t>
  </si>
  <si>
    <t>LINGUS INVERSIONES SICAV S.A.</t>
  </si>
  <si>
    <t>LINKED S&amp;B SICAV</t>
  </si>
  <si>
    <t>LINKER INVERSIONES SICAV S.A.</t>
  </si>
  <si>
    <t>LISGOMAR SICAV</t>
  </si>
  <si>
    <t>LITERA LCL SICAV S.A.</t>
  </si>
  <si>
    <t>LIZAT INVERSIONES SICAV S.A.</t>
  </si>
  <si>
    <t>LLEIDANETWORKS SERVEIS TELEMATICS, S.A.</t>
  </si>
  <si>
    <t>LOBUMAR CAPITAL SICAV S.A.</t>
  </si>
  <si>
    <t>LODONES INVERSIONES,SICAV,S.A.</t>
  </si>
  <si>
    <t>LONCHIVAR SICAV S.A.</t>
  </si>
  <si>
    <t>LONG TERM INVESTMENTS,SICAV,S.A.</t>
  </si>
  <si>
    <t>LONGUEVILLE INVERSIONES FINANCIERAS, SICAV, S.A.</t>
  </si>
  <si>
    <t>LORIGA INVERSIONES 2015 SICAV,S.A.</t>
  </si>
  <si>
    <t>LOVIALPA SICAV S.A.</t>
  </si>
  <si>
    <t>LOYMA 2013 DE INVERSIONES SICAV, S.A.</t>
  </si>
  <si>
    <t>LUCA INVEST 2000 SICAV S.A.</t>
  </si>
  <si>
    <t>LUCERNARIUM 2000 SICAV S.A.</t>
  </si>
  <si>
    <t>LUCRUM INVERSIONES SICAV S.A.</t>
  </si>
  <si>
    <t>LUCSAR INVERSIONES FINANCIERAS  SICAV S.A.</t>
  </si>
  <si>
    <t>LUGRA DE INVERSIONES,SICAV,S.A.</t>
  </si>
  <si>
    <t>LUMAISA INVERSIONES SICAV S.A.</t>
  </si>
  <si>
    <t>LUMBTIN SICAV S.A. (EN LIQUIDACIÓN)</t>
  </si>
  <si>
    <t>LUMINA INVESTMENT SICAV, S.A.</t>
  </si>
  <si>
    <t>LUNDA INVEST SICAV S.A.</t>
  </si>
  <si>
    <t>LYNDON INVERSIONES SICAV S.A.</t>
  </si>
  <si>
    <t>MACONHA INVERSIONES SICAV</t>
  </si>
  <si>
    <t>MACRI INVERSIONES SICAV S.A.</t>
  </si>
  <si>
    <t>MADABASA INVERSIONES SICAV</t>
  </si>
  <si>
    <t>MADACA GESTION SICAV S.A.</t>
  </si>
  <si>
    <t>MADIE DE INVERSIONES,SICAV,S.A.</t>
  </si>
  <si>
    <t>MADRID PLAZA INVERSIONES SICAV S.A.</t>
  </si>
  <si>
    <t>MADRIGAL DE INVERSIONES, S.I.C.A.V., S.A.</t>
  </si>
  <si>
    <t>MADRIU ALL CAP EQUITY SICAV S.A.</t>
  </si>
  <si>
    <t>MAESTRAZGO LA CENIA   SICAV S.A.</t>
  </si>
  <si>
    <t>MAGERIT VALOR SICAV S.A.</t>
  </si>
  <si>
    <t>MAGESCQ 2000  SICAV</t>
  </si>
  <si>
    <t>MAGESTIC INVERSIONES FINANCIERAS SIL,S.A.</t>
  </si>
  <si>
    <t>MAGNUS GLOBAL FLEXIBLE SICAV, S.A.</t>
  </si>
  <si>
    <t>MA-GO DE INVERSIONES SICAV S.A.</t>
  </si>
  <si>
    <t>MAHARANI ASSET MANAGEMENT, SICAV S.A.</t>
  </si>
  <si>
    <t>MAINDFULL SICAV S.A.</t>
  </si>
  <si>
    <t>MAINSAIL INVEST SICAV, S.A.</t>
  </si>
  <si>
    <t>MAJUINSO 2007 SICAV</t>
  </si>
  <si>
    <t>MAJUNQUERA SICAV S.A.</t>
  </si>
  <si>
    <t>MAKER INVERSIONES SICAV S.A.</t>
  </si>
  <si>
    <t>MAKING SCIENCE GROUP, S.A.</t>
  </si>
  <si>
    <t>MALLORQUINA DE TITULOS, S.A., SICAV</t>
  </si>
  <si>
    <t>MANAN INVESTMENTS  SICAV S.A.</t>
  </si>
  <si>
    <t>MANARA INVERSIONES SICAV S.A.</t>
  </si>
  <si>
    <t>MANATI INVERSIONES SICAV</t>
  </si>
  <si>
    <t>MANGLAR INVERSIONES SICAV S.A.</t>
  </si>
  <si>
    <t>MANHATTAN CMB GLOBAL SICAV</t>
  </si>
  <si>
    <t>MANOA FINANCIERA, SICAV,S.A.</t>
  </si>
  <si>
    <t>MANOCAP SICAV S.A.</t>
  </si>
  <si>
    <t>MANSFIELD INVEST SOCIMI, S.A</t>
  </si>
  <si>
    <t>MAPE VALORES SICAV EN LIQUIDACION</t>
  </si>
  <si>
    <t>MAR I VENT VALORES SICAV S.A.</t>
  </si>
  <si>
    <t>MARALTI INVEST SICAV, S.A</t>
  </si>
  <si>
    <t>MARBEN INVERSIONES, S.I.C.A.V., S.A.</t>
  </si>
  <si>
    <t>MARCO FINANCE SICAV SA</t>
  </si>
  <si>
    <t>MARE NOSTRUM 121 SICAV,S.A.</t>
  </si>
  <si>
    <t>MAREANUT, SICAV S.A.</t>
  </si>
  <si>
    <t>MARGA 2014 DE INVERSIONES, SICAV, S.A.</t>
  </si>
  <si>
    <t>MARGELA INVERSIONES     SICAV S.A.</t>
  </si>
  <si>
    <t>MARGIN INVERSIONES SICAV S.A.</t>
  </si>
  <si>
    <t>MARIBA INVERSIONES SICAV S.A.</t>
  </si>
  <si>
    <t>MARIPLA INVESTMENTS SICAV S.A.</t>
  </si>
  <si>
    <t>MARLAND CAPITAL    SICAV,S.A.</t>
  </si>
  <si>
    <t>MARMIRE INVERSIONS SICAV S.A.</t>
  </si>
  <si>
    <t>MARQUEðO CAPITAL SICAV S.A.</t>
  </si>
  <si>
    <t>MAR-SET INVERSIONS SICAV</t>
  </si>
  <si>
    <t>MARSOT INVERSIONS 2018 SICAV S.A.</t>
  </si>
  <si>
    <t>MART 2008 INVERSIONES SICAV,S.A.</t>
  </si>
  <si>
    <t>MARTUS CAPITAL SICAV</t>
  </si>
  <si>
    <t>MASIA LA JUNQUERA CAPITAL INVESTMENT, SICAV, S.A.(EN LIQUIDACION)</t>
  </si>
  <si>
    <t>MASIRA INVERSION, SICAV, S.A.</t>
  </si>
  <si>
    <t>MASVOLTES SICAV S.A.</t>
  </si>
  <si>
    <t>MATCH TEN INVERSIONES, SICAV, S.A.</t>
  </si>
  <si>
    <t>MATRIX INVERSIONES SICAV S.A.</t>
  </si>
  <si>
    <t>MATTIOLA DE INVERSIONES, SICAV, S.A.</t>
  </si>
  <si>
    <t>MATURITY INVERSIONES SICAV S.A.</t>
  </si>
  <si>
    <t>MAUI INVESTMENTS SICAV S.A.</t>
  </si>
  <si>
    <t>MAWI+S REMEMBER INVERSIONE SICAV S.A.</t>
  </si>
  <si>
    <t>MAYSTER INVERSIONES SICAV, S.A.</t>
  </si>
  <si>
    <t>MBUMBA SICAV S.A.</t>
  </si>
  <si>
    <t>MEDCOM TECH, S.A.</t>
  </si>
  <si>
    <t>MEDEA INVERSIONES, SICAV, S.A.</t>
  </si>
  <si>
    <t>MEDIGESTION 02 SICAV S.A.</t>
  </si>
  <si>
    <t>MEJORANA INVERSIONES, SICAV, SA</t>
  </si>
  <si>
    <t>MEJUMA CAPITAL SICAV S.A.</t>
  </si>
  <si>
    <t>MELELE INVERSIONES SICAV S.A.</t>
  </si>
  <si>
    <t>MELLERU SICAV S.A.</t>
  </si>
  <si>
    <t>MENARA CAPITAL SICAV, S.A.</t>
  </si>
  <si>
    <t>MERCAL INMUEBLES  SOCIMI, S.A.</t>
  </si>
  <si>
    <t>MERCOLE INVERSIONES SICAV S.A.</t>
  </si>
  <si>
    <t>MEREU DE INVERSIONES SICAV S.A.</t>
  </si>
  <si>
    <t>MERG ORENCAST SICAV S.A.</t>
  </si>
  <si>
    <t>MERIDIA REAL ESTATE III SOCIMI, S.A.</t>
  </si>
  <si>
    <t>MERITER CARTERA DE VALORES SICAV S.A.</t>
  </si>
  <si>
    <t>MERMELADA AND BENJI,SICAV,S.A.</t>
  </si>
  <si>
    <t>METODO CAPITAL INVEST,SICAV,S.A.</t>
  </si>
  <si>
    <t>MICRON INVERSIONES SICAV S.A.</t>
  </si>
  <si>
    <t>MIGJORN INVERSIONS SICAV SA</t>
  </si>
  <si>
    <t>MILENIO PATRIMONIO SICAV S.A.</t>
  </si>
  <si>
    <t>MILETUS INVERSIONES SICAV, S.A.</t>
  </si>
  <si>
    <t>MILHERMI, SICAV,S.A.</t>
  </si>
  <si>
    <t>MILLENIUM HOTELS REAL ESTATE I SOCIMI, S.A.</t>
  </si>
  <si>
    <t>MINORISA CAPITAL SICAV S.A.</t>
  </si>
  <si>
    <t>MIRA DE INVERSIONES SICAV S.A.</t>
  </si>
  <si>
    <t>MIRASSET GESTION SICAV S.A.</t>
  </si>
  <si>
    <t>MIRRIAX SICAV</t>
  </si>
  <si>
    <t>MISSESPICK INVEST  SICAV S.A.</t>
  </si>
  <si>
    <t>MISTRAL 2015 INVEST SICAV S.A.</t>
  </si>
  <si>
    <t>MISTRAL CARTERA SOCIEDAD DE INVERSION DE CAPITAL VARIABLE S.A.</t>
  </si>
  <si>
    <t>MISTRAL IBERIA REAL ESTATE SOCIMI, S.A.</t>
  </si>
  <si>
    <t>MISTRAL INVERSIONES 536 SICAV S.A.</t>
  </si>
  <si>
    <t>MISTRAL PATRIMONIO INMOBILIARIO SOCIMI, S.A.</t>
  </si>
  <si>
    <t>MITJORN INVERSIONS SICAV, S.A.</t>
  </si>
  <si>
    <t>MIX-GLOBAL INVERSIONS SICAV S.A.</t>
  </si>
  <si>
    <t>MIZAR INVEST SICAV S.A.</t>
  </si>
  <si>
    <t>MOALROMO,SICAV, S.A.</t>
  </si>
  <si>
    <t>MOBINVER SICAV S.A.</t>
  </si>
  <si>
    <t>MOBOMI SICAV, S.A.</t>
  </si>
  <si>
    <t>MOENSA S.A. SICAV</t>
  </si>
  <si>
    <t>MOIRA 2014  SICAV S.A.</t>
  </si>
  <si>
    <t>MOKANA INVERSIONES SICAV S.A.</t>
  </si>
  <si>
    <t>MONAMA INVERSIONES SICAV S.A.</t>
  </si>
  <si>
    <t>MONDEGO DE INVERSIONES SICAV</t>
  </si>
  <si>
    <t>MONDO TV IBEROAMÉRICA, S.A.</t>
  </si>
  <si>
    <t>MONTBORE SICAV S.A.</t>
  </si>
  <si>
    <t>MONTE IGUELDO INVERSIONES SICAV S.A.</t>
  </si>
  <si>
    <t>MONTESANCHA DE INVERSIONES,SICAV,S.A.</t>
  </si>
  <si>
    <t>MONTSIRESA S.A. SICAV</t>
  </si>
  <si>
    <t>MONVI INVESTMENTS,SICAV, S.A.</t>
  </si>
  <si>
    <t>MOONRISE INVESTMENT SICAV, S.A.</t>
  </si>
  <si>
    <t>MOOR&amp;LOMA INVERSIONES, SICAV, S.A.</t>
  </si>
  <si>
    <t>MOPANI INVERSIONES SICAV</t>
  </si>
  <si>
    <t>MORCUERA INVERSIONES SICAV S.A.</t>
  </si>
  <si>
    <t>MOSEL INVEST SICAV S.A.</t>
  </si>
  <si>
    <t>MOULDER INVERSIONES SICAV S.A.</t>
  </si>
  <si>
    <t>MULTI-REM,SICAV,S.A.</t>
  </si>
  <si>
    <t>MULTISTRADA SICAV S..A</t>
  </si>
  <si>
    <t>MUNDA VALOR  INVESTMENTS SICAV S.A.</t>
  </si>
  <si>
    <t>MURFAMA INVERSIONES SICAV, S.A.</t>
  </si>
  <si>
    <t>MUS INVERSIONES FINANCIERAS SICAV</t>
  </si>
  <si>
    <t>MUSANDAM SICAV S.A.</t>
  </si>
  <si>
    <t>MUSSARA CARTERA SICAV S.A.</t>
  </si>
  <si>
    <t>MUTUAVALOR I SICAV S.A. (EN LIQUIDACIÓN)</t>
  </si>
  <si>
    <t>NABARUBER INVERSIONES SICAV S.A.</t>
  </si>
  <si>
    <t>NABOA INVERSIONES SICAV S.A.</t>
  </si>
  <si>
    <t>NACRISE SD, SICAV, S.A.</t>
  </si>
  <si>
    <t>NADIR 98 SICAV S.A.</t>
  </si>
  <si>
    <t>NAMIOR INVERSIONES SICAV</t>
  </si>
  <si>
    <t>NAO-GA &amp; INVESTMENT   SICAV S.A.</t>
  </si>
  <si>
    <t>NATBRY INVERSIONES SICAV, S.A.</t>
  </si>
  <si>
    <t>NAUJIRDAM INVERSIONES SICAV, S.A.</t>
  </si>
  <si>
    <t>NAVACERGUNAS SICAV S.A.</t>
  </si>
  <si>
    <t>NAVALLE INVERSIONES SICAV S.A.</t>
  </si>
  <si>
    <t>NBI BEARINGS EUROPE, S.A</t>
  </si>
  <si>
    <t>NEMO CAPITAL SICAV, S.A.</t>
  </si>
  <si>
    <t>NEMORINO SICAV S.A.</t>
  </si>
  <si>
    <t>NEREN INVERSIONES SICAV S.A.</t>
  </si>
  <si>
    <t>NERVION INVEST SICAV</t>
  </si>
  <si>
    <t>NETEX KNOWLEDGE FACTORY, S.A.</t>
  </si>
  <si>
    <t>NEW DEAL INVERSIONES SICAV S.A.</t>
  </si>
  <si>
    <t>NEW GARMENT, SICAV, S.A.</t>
  </si>
  <si>
    <t>NEW PREMIER INVERSIONES, SICAV, S.A.</t>
  </si>
  <si>
    <t>NEXTPOINT CAPITAL SOCIMI, S.A.</t>
  </si>
  <si>
    <t>NICE DAY INVESTMENT SICAV, S.A.</t>
  </si>
  <si>
    <t>NIEVA DE  INVERSIONES MOBILIARIAS, SICAV,S.A.</t>
  </si>
  <si>
    <t>NIPPY TRAIN SICAV, S.A.</t>
  </si>
  <si>
    <t>NISOC INVERSIONS S.A. SICAV</t>
  </si>
  <si>
    <t>NN 2003 INVERSIONS SICAV S.A.</t>
  </si>
  <si>
    <t>NOA PATRIMONIO SICAV S.A.</t>
  </si>
  <si>
    <t>NOFASURC SICAV S.A.</t>
  </si>
  <si>
    <t>NOMENTANA INVERSIONES SICAV</t>
  </si>
  <si>
    <t>NON FINITO SICAV, S.A.</t>
  </si>
  <si>
    <t>NORA VALORES MOBILIARIOS SICAV, S.A.</t>
  </si>
  <si>
    <t>NORIA INVESTMENT &amp; MANAGEMENT SICAV S.A.</t>
  </si>
  <si>
    <t>NORTH CAPE INVERSIONES SICAV S.A.</t>
  </si>
  <si>
    <t>NORTHERN CROSS INVESTMENT SICAV S.A.</t>
  </si>
  <si>
    <t>NOSKI KAPITAL SICAV, S.A.</t>
  </si>
  <si>
    <t>NOVAREX ACTIUS MOBILIARIS SICAV SA</t>
  </si>
  <si>
    <t>NOVIEMBRES INVERSIONES SICAV, S.A.</t>
  </si>
  <si>
    <t>NPG TECHNOLOGY, S.A.</t>
  </si>
  <si>
    <t>NUBARANES CAPITAL  SICAV, S.A.</t>
  </si>
  <si>
    <t>NUCLEO FINANZAS,SICAV,S.A.</t>
  </si>
  <si>
    <t>NUEVO GOODWILL SICAV S.A.</t>
  </si>
  <si>
    <t>NUEVOS VALORES S.A. SICAV</t>
  </si>
  <si>
    <t>NUMULAE GESTION DE SERVICIOS SOCIMI, S.A.</t>
  </si>
  <si>
    <t>NURBURG RING SICAV, S.A.</t>
  </si>
  <si>
    <t>OBENQUE CAPITAL, SICAV S.A.</t>
  </si>
  <si>
    <t>ODAG INVERSIONES SICAV SA</t>
  </si>
  <si>
    <t>OHANA ATARAXIA, SICAV S.A.</t>
  </si>
  <si>
    <t>OKITSU INVEST, SICAV S.A.</t>
  </si>
  <si>
    <t>OLABODE INVERSIONES</t>
  </si>
  <si>
    <t>OLIMPO REAL ESTATE SOCIMI, S.A.</t>
  </si>
  <si>
    <t>OLIVE OIL 1831 SICAV,S.A.</t>
  </si>
  <si>
    <t>OLJO PATRIMONI SICAV S.A.</t>
  </si>
  <si>
    <t>OMICRON INVERSIONES,S.A. SICAV</t>
  </si>
  <si>
    <t>ONDARRETA ZURRIOLA DE INVERSIONES  SICAV S.A.</t>
  </si>
  <si>
    <t>ONEGIN CAPITAL SICAV</t>
  </si>
  <si>
    <t>ONGUADO SICAV S.A.</t>
  </si>
  <si>
    <t>ONURA SXXI CORPORACION SICAV S.A.</t>
  </si>
  <si>
    <t>OPORTO FINANCES,  S.I.C.A.V., S.A.</t>
  </si>
  <si>
    <t>OPTIMUM III VALUE-ADDED RESIDENTIAL SOCIMI, S.A.</t>
  </si>
  <si>
    <t>OPTIMUM RE SPAIN SOCIMI, S.A.</t>
  </si>
  <si>
    <t>ORAFLA 2000 SICAV S.A.</t>
  </si>
  <si>
    <t>ORBAíANOS INVERSIONES SICAV S.A.</t>
  </si>
  <si>
    <t>ORBE CAPITAL Y FINANZAS   SICAV S.A.</t>
  </si>
  <si>
    <t>OREGON 2000 SICAV S.A.</t>
  </si>
  <si>
    <t>ORIZAVA CAPITAL SIL,S.A.</t>
  </si>
  <si>
    <t>ORMIBASA S.A. SICAV</t>
  </si>
  <si>
    <t>ORONSIDE, SICAV, SA</t>
  </si>
  <si>
    <t>OROPESA SANTA YO SICAV, S.A.</t>
  </si>
  <si>
    <t>ORSA PATRIMONIOS SICAV</t>
  </si>
  <si>
    <t>ORTISA INVERSIONES  SICAV S.A.</t>
  </si>
  <si>
    <t>OSDABAL FINANCE, SICAV S.A.</t>
  </si>
  <si>
    <t>OTEIN CARTERA DE INVERSION SICAV S.A.</t>
  </si>
  <si>
    <t>OTIXE VALORES SICAV S.A.</t>
  </si>
  <si>
    <t>OVERALL INVERSIONES SICAV S.A.</t>
  </si>
  <si>
    <t>OXINA INVESTMENTS SICAV S.A.</t>
  </si>
  <si>
    <t>P3 SPAIN LOGISTIC PARKS SOCIMI, S.A.</t>
  </si>
  <si>
    <t>PADERNA 2011 INVERSIONES, SICAV, S.A.</t>
  </si>
  <si>
    <t>PAGOA INVERSIONES SICAV,S.A.</t>
  </si>
  <si>
    <t>PAISAJES DE RUILOBA SICAV, S.A.</t>
  </si>
  <si>
    <t>PALATINA DE INVERSIONES, SICAV, S,.A,</t>
  </si>
  <si>
    <t>PALLARESA CAPITAL FINANCIERA S.A.</t>
  </si>
  <si>
    <t>PALMAROLA INVERSIONES SICAV, S.A.</t>
  </si>
  <si>
    <t>PALMERA AZUL INVERSIONES SICAV, S.A.</t>
  </si>
  <si>
    <t>PAMPANA DE INVERSIONES SICAV, S.A.</t>
  </si>
  <si>
    <t>PANGAEA ONCOLOGY S.A.</t>
  </si>
  <si>
    <t>PANICARMAT CAPITAL ,SICAV,S.A.</t>
  </si>
  <si>
    <t>PANTICO INVEST SICAV S.A.</t>
  </si>
  <si>
    <t>PAPEGO INVERSIONES SICAV S.A.</t>
  </si>
  <si>
    <t>PARADIGMA64CHESS, SICAV, S.A.</t>
  </si>
  <si>
    <t>PARFIDES SICAV S.A.</t>
  </si>
  <si>
    <t>PASSEIG DE LA PIETAT 2  SICAV S.A.</t>
  </si>
  <si>
    <t>PASSWORD  INVERSIONES SICAV</t>
  </si>
  <si>
    <t>PATKANGA SICAV S.A.</t>
  </si>
  <si>
    <t>PATRIMIX SICAV SA</t>
  </si>
  <si>
    <t>PATRIMONIO BURSATIL SICAV S.A.</t>
  </si>
  <si>
    <t>PATRINVEST INVERSION , SICAV,S.A.</t>
  </si>
  <si>
    <t>PAUGOGA 2010 INVERSIONES SICAV, S.A.</t>
  </si>
  <si>
    <t>PBP CARTERA PREMIUM SICAV, S.A.</t>
  </si>
  <si>
    <t>PBP DOLAR PREMIUM SICAV S.A.</t>
  </si>
  <si>
    <t>PE­ASERENA INVERSIONES    SICAV S.A.</t>
  </si>
  <si>
    <t>PEBBLE INVEST SICAV, S.A.</t>
  </si>
  <si>
    <t>PECAMIAN SICAV S.A.</t>
  </si>
  <si>
    <t>PEDROSA VALORES SICAV S.A.</t>
  </si>
  <si>
    <t>PELAMIOS CAPITAL SICAV</t>
  </si>
  <si>
    <t>PENSIONINVEST CAPITAL SICAV,S.A.</t>
  </si>
  <si>
    <t>PENTA FORCE GLOBAL SICAV S.A.</t>
  </si>
  <si>
    <t>PEPI FINANZAS, SICAV, S.A.</t>
  </si>
  <si>
    <t>PERIGORD CARTERA SICAV S.A.</t>
  </si>
  <si>
    <t>PERSEPOLIS INVESTMENTS 1 SOCIMI, S.A.</t>
  </si>
  <si>
    <t>PH NUEVAS INVERSIONES SICAV S.A.</t>
  </si>
  <si>
    <t>PHALAENOPSIS SICAV S.A.</t>
  </si>
  <si>
    <t>PICO DE PERDIZ SICAV S.A.</t>
  </si>
  <si>
    <t>PIETRAIN INVERSIONS SICAV S.A.</t>
  </si>
  <si>
    <t>PINTOFON SICAV S.A.</t>
  </si>
  <si>
    <t>PISCINA OASIS INVERSIONES SICAV S.A.</t>
  </si>
  <si>
    <t>PITONA 2005 SICAV S.A.</t>
  </si>
  <si>
    <t>PLANOLES SICAV</t>
  </si>
  <si>
    <t>PLASTICOS COMPUESTOS, S.A.</t>
  </si>
  <si>
    <t>PLATINO FINANCIERA,SICAV,S.A.</t>
  </si>
  <si>
    <t>PLAZA DE COLON INVERSIONES, SICAV, S.A.</t>
  </si>
  <si>
    <t>PLOTTER INVERSIONES SICAV S.A.</t>
  </si>
  <si>
    <t>PLUVIANUS AEGYPTIUS SICAV,S.A.</t>
  </si>
  <si>
    <t>PLYZOSMAR, SICAV S.A.</t>
  </si>
  <si>
    <t>POINTER LONG TERM EQUITIES SICAV S.A.</t>
  </si>
  <si>
    <t>POLADAMAR SICAV S.A.</t>
  </si>
  <si>
    <t>POLO CAPITAL SIL, S.A.</t>
  </si>
  <si>
    <t>POLO VALOR SICAV S.A.</t>
  </si>
  <si>
    <t>POMPEYO 74 SICAV S.A.</t>
  </si>
  <si>
    <t>PORTFOLI GT SICAV S.A.</t>
  </si>
  <si>
    <t>PORTFOLIO BENKERS I SICAV S.A.</t>
  </si>
  <si>
    <t>POZOTORO INVERSIONES</t>
  </si>
  <si>
    <t>PRAIA DAS GAIVOTAS INVERSIONES SICAV S.A.</t>
  </si>
  <si>
    <t>PRECISION BALANCE SICAV S.A.</t>
  </si>
  <si>
    <t>PRECISION DE INVERSIONES, SICAV, S.A.</t>
  </si>
  <si>
    <t>PRECISION PATRIMONIO SICAV, S.A.</t>
  </si>
  <si>
    <t>PREFELICITY SICAV, S.A.</t>
  </si>
  <si>
    <t>PRESTIGE INVERSIONES SICAV</t>
  </si>
  <si>
    <t>PREVISIÓN SANITARIA NACIONAL GESTIÓN SOCIMI, S.A.</t>
  </si>
  <si>
    <t>PRIMROSE INVERSIONES  SICAV,S.A.</t>
  </si>
  <si>
    <t>PRIOR CAPITAL SICAV</t>
  </si>
  <si>
    <t>PRIRAMU SICAV S.A.</t>
  </si>
  <si>
    <t>PRIVANDALUS INVERSIONES I, SICAV S.A.</t>
  </si>
  <si>
    <t>PRIVANDALUS INVERSIONES II, SICAV S.A.</t>
  </si>
  <si>
    <t>PROCESS INVERSIONES SICAV S.A.</t>
  </si>
  <si>
    <t>PROEDUCA ALTUS, S.A.</t>
  </si>
  <si>
    <t>PROEMER INVERSIONES SICAV S.A.</t>
  </si>
  <si>
    <t>PROFIT INVERSIONES SICAV S.A.</t>
  </si>
  <si>
    <t>PROFITALIA, SICAV, S.A.</t>
  </si>
  <si>
    <t>PROFUNDIZA INVESTMENT SICAV, S.A.</t>
  </si>
  <si>
    <t>PROSPECTUS INVERSIONES SICAV S.A.</t>
  </si>
  <si>
    <t>PROTEVA CAPITAL, SICAV,S.A.</t>
  </si>
  <si>
    <t>PROYECTO CINCO M INVERSIONES CAPITAL FINANCIERA SICAV,S.A.</t>
  </si>
  <si>
    <t>PUEBLA ALCARRIA, SICAV, S.A.</t>
  </si>
  <si>
    <t>PUERTO VIEJO FINANZAS SICAV S.A.</t>
  </si>
  <si>
    <t>PULSO ACTUAL INVERSIONES SICAV S.A.</t>
  </si>
  <si>
    <t>PUNIN DO CABO SICAV</t>
  </si>
  <si>
    <t>PUNTA GALEA INVERSIONES, SICAV, S.A.</t>
  </si>
  <si>
    <t>QUADRIGA GLOBAL ALLOCATION, SICAV, SA</t>
  </si>
  <si>
    <t>QUALIFIED INVESTOR SICAV</t>
  </si>
  <si>
    <t>QUANTICA XXII, SICAV, S.A.</t>
  </si>
  <si>
    <t>QUANTOP INVESTMENTS SICAV</t>
  </si>
  <si>
    <t>QUEILES INVERSIONES MOBILIARIAS  SICAV,S.A.</t>
  </si>
  <si>
    <t>QUEMORA VALORES SICAV</t>
  </si>
  <si>
    <t>QUEQUICOM  SICAV, S.A.</t>
  </si>
  <si>
    <t>QUID PRO QUO ALQUILER SEGURO SOCIMI, S.A.</t>
  </si>
  <si>
    <t>QUILICURA CAPITAL SICAV S.A.</t>
  </si>
  <si>
    <t>QUIMERA VALORES, SICAV, S.A.</t>
  </si>
  <si>
    <t>QUIXOTE CAPITAL INVESTMENT SICAV S.A.</t>
  </si>
  <si>
    <t>QUONIA SOCIMI, S.A.</t>
  </si>
  <si>
    <t>QUOTA INVERSIONES SICAV S.A.</t>
  </si>
  <si>
    <t>RACAFER INVERSIONES SICAV S.A.</t>
  </si>
  <si>
    <t>RALENTE INVERSIONES SICAV,S.A.</t>
  </si>
  <si>
    <t>RAM INVESTMENTS SICAV S.A.</t>
  </si>
  <si>
    <t>RAMBLA PATRIMONIAL, SICAV, S.A.</t>
  </si>
  <si>
    <t>RAMPRI SICAV S.A.</t>
  </si>
  <si>
    <t>RAMS CARTERA 2013 SICAV S.A.</t>
  </si>
  <si>
    <t>RANK INVERSIONES S.I.L., S.A.</t>
  </si>
  <si>
    <t>RAVISTAR SICAV S.A.</t>
  </si>
  <si>
    <t>REAL YIELD SICAV,S.A.</t>
  </si>
  <si>
    <t>REALES DE GALICIA, SICAV S.A.</t>
  </si>
  <si>
    <t>REALTA INVERSIONES PLATA SICAV, S.A</t>
  </si>
  <si>
    <t>REBOLEDO INVERSIONES,SICAV,SA</t>
  </si>
  <si>
    <t>RED JACKET 74 SICAV, S.A.</t>
  </si>
  <si>
    <t>RELIAN CAPITAL, SICAV, S.A.</t>
  </si>
  <si>
    <t>RELKO INVERSIONES SICAV S.A.</t>
  </si>
  <si>
    <t>RELLTEMA INVERSIONES SICAV</t>
  </si>
  <si>
    <t>RENTA INSULAR CANARIA S.A. SICAV</t>
  </si>
  <si>
    <t>REPORT INVERSIONES SICAV S.A.</t>
  </si>
  <si>
    <t>RESTAíO CAPITAL, SICAV, S.A.</t>
  </si>
  <si>
    <t>RESULT INVERSIONES SICAV S.A.</t>
  </si>
  <si>
    <t>REVIEW INVERSIONES SICAV S.A.</t>
  </si>
  <si>
    <t>RG 27 SICAV S.A.</t>
  </si>
  <si>
    <t>RHEVILO SICAV S.A.</t>
  </si>
  <si>
    <t>RHO INVESTMENTS SIL,S.A.</t>
  </si>
  <si>
    <t>RIALSAMA CARTERA E INVERSIONES SICAV</t>
  </si>
  <si>
    <t>RIBESERGRO INVERSIONES SICAV</t>
  </si>
  <si>
    <t>RIO BABU SICAV S.A.</t>
  </si>
  <si>
    <t>RIO DE AGUAS INVERSIONES, SICAV</t>
  </si>
  <si>
    <t>RIO INVERSIONES 99  SICAV</t>
  </si>
  <si>
    <t>RIOSCURO SICAV S.A.</t>
  </si>
  <si>
    <t>RIQUINZ INVERSIONES SICAV,S.A.</t>
  </si>
  <si>
    <t>RITEI 2014 INVEST SICAV S.A.</t>
  </si>
  <si>
    <t>RIVIPOLI INVESTMENTS SICAV S.A.</t>
  </si>
  <si>
    <t>RM 99 DE INVERSIONES SICAV S.A.</t>
  </si>
  <si>
    <t>ROBOT, S.A.</t>
  </si>
  <si>
    <t>ROBRECA DE INVERSIONES SICAV S.A.</t>
  </si>
  <si>
    <t>ROCIMAR INVERSIONES SICAV, S.A</t>
  </si>
  <si>
    <t>RODYMAR 344 INVEST SICAV</t>
  </si>
  <si>
    <t>ROHER AHORRO SICAV S.A.</t>
  </si>
  <si>
    <t>ROLANMITE SICAV S.A.</t>
  </si>
  <si>
    <t>ROLNIK  CAPITAL SIL, S.A.</t>
  </si>
  <si>
    <t>ROMANA CAPITAL   SICAV S.A.</t>
  </si>
  <si>
    <t>ROMARANAN SICAV, S.A.</t>
  </si>
  <si>
    <t>ROMERO INVERSIONES MOBILIARIAS SICAV S.A.</t>
  </si>
  <si>
    <t>ROMERSA IINVERSIONES SICAV S.A.</t>
  </si>
  <si>
    <t>ROMIKI INVEST SICAV S.A.</t>
  </si>
  <si>
    <t>RONILE INVEST SICAV S.A.</t>
  </si>
  <si>
    <t>ROSALBER CAPITAL, SICAV,S.A.</t>
  </si>
  <si>
    <t>ROSALITA CAPITAL SIL, S.A.</t>
  </si>
  <si>
    <t>ROSILNU SICAV S.A.</t>
  </si>
  <si>
    <t>ROSMAR 1984 INVERSIONES, SICAV, S.A.</t>
  </si>
  <si>
    <t>ROSMI 10 SICAV S.A.</t>
  </si>
  <si>
    <t>ROUTING INVERSIONES SICAV S.A.</t>
  </si>
  <si>
    <t>ROYALTY INVERSIONES, SICAV, S.A.</t>
  </si>
  <si>
    <t>RRETO MAGNUM SICAV</t>
  </si>
  <si>
    <t>RSA 2001 CARTERA SICAV S.A.</t>
  </si>
  <si>
    <t>RUBAN INVERSIONES SICAV, S.A.</t>
  </si>
  <si>
    <t>RUMAPAL INVERSIONES SICAV S.A.</t>
  </si>
  <si>
    <t>RUSINA INVERSIONES,SICAV,S.A.</t>
  </si>
  <si>
    <t>RUVECAPITAL INVERSIONES SICAV</t>
  </si>
  <si>
    <t>RYS 2009 SICAV S.A.</t>
  </si>
  <si>
    <t>SABADELL URQUIJO CARTERA FONDOS INTERNACIONALES,SICAV,S.A.</t>
  </si>
  <si>
    <t>SABADELL URQUIJO GLOBAL 1 SICAV, S.A.</t>
  </si>
  <si>
    <t>SABADELL URQUIJO GLOBAL 2 SICAV, S.A.</t>
  </si>
  <si>
    <t>SABOCO INVERSIONES SICAV</t>
  </si>
  <si>
    <t>SALAMINA PB CAPITAL SICAV,S.A.</t>
  </si>
  <si>
    <t>SALAS PROYECTOS FINACIEROS SICAV, S.A</t>
  </si>
  <si>
    <t>SALAT ORGANIZATION SICAV S.A.</t>
  </si>
  <si>
    <t>SALINAS DE INVERSIONES SICAV S.A.</t>
  </si>
  <si>
    <t>SALIONA DE INVERSIONES SICAV S.A.</t>
  </si>
  <si>
    <t>SALMON MUNDI CAPITAL SICAV</t>
  </si>
  <si>
    <t>SAN GUILLERMO Y SANTA OROSIA SICAV S.A.</t>
  </si>
  <si>
    <t>SANA 2012 SICAV S.A.</t>
  </si>
  <si>
    <t>SANBABILES SICAV S.A.</t>
  </si>
  <si>
    <t>SANCHIRI INVERSIONES SICAV</t>
  </si>
  <si>
    <t>SANCTI PETRI CAPITAL SICAV S.A.</t>
  </si>
  <si>
    <t>SANOVE BURGOS INVERSIONES SICAV S.A</t>
  </si>
  <si>
    <t>SANT BERNAT INVERSIONES SICAV, S.A.</t>
  </si>
  <si>
    <t>SANT LLUIS FLOUR MILL, SICAV S.A.</t>
  </si>
  <si>
    <t>SANTA LUCIA DE VIANA SICAV, S.A.</t>
  </si>
  <si>
    <t>SANTCARLES CAPITAL SICAV S.A.</t>
  </si>
  <si>
    <t>SANTELM MANAGEMENT SICAV S.A.</t>
  </si>
  <si>
    <t>SANTOS NUEVOS SICAV S.A.</t>
  </si>
  <si>
    <t>SARANDIB FINANZA SICAV,S.A.</t>
  </si>
  <si>
    <t>SASABE INVERSIONES, SICAV, S.A.</t>
  </si>
  <si>
    <t>SASAC INVESTMENTS SICAV S.A.</t>
  </si>
  <si>
    <t>SATRAPA SICAV S.A.</t>
  </si>
  <si>
    <t>SAU D INVERSIONS SICAV S.A.</t>
  </si>
  <si>
    <t>SCHOLA DE INVERSIONES SICAV S.A.</t>
  </si>
  <si>
    <t>SEBORUCO, SICAV</t>
  </si>
  <si>
    <t>SECUOYA  GRUPO DE COMUNICACION, S.A.</t>
  </si>
  <si>
    <t>SEGA 2008, SICAV S.A.</t>
  </si>
  <si>
    <t>SEION EKARPENA SICAV S.A.</t>
  </si>
  <si>
    <t>SEIS GLOBAL INVESTMENT, SICAV, S.A.</t>
  </si>
  <si>
    <t>SEISBECISA SICAV</t>
  </si>
  <si>
    <t>SENY 97 SICAV S.A.</t>
  </si>
  <si>
    <t>SEPECA SICAV S.A.</t>
  </si>
  <si>
    <t>SEQUIA INVERSIONS,SICAV,S.A.</t>
  </si>
  <si>
    <t>SEQUOIA VALORES SICAV S.A.</t>
  </si>
  <si>
    <t>SERGAMA INVERSIONES SICAV</t>
  </si>
  <si>
    <t>SERGROBE DE INVERSIONES SICAV S.A.</t>
  </si>
  <si>
    <t>SERMON INVESTMENT SICAV (EN LIQUIDACION)</t>
  </si>
  <si>
    <t>SERRANO 61 DESARROLLO SOCIMI, S.A</t>
  </si>
  <si>
    <t>SET COSTA BRAVA 97, SICAV S.A.</t>
  </si>
  <si>
    <t>SEXTANTE CAPITAL SICAV</t>
  </si>
  <si>
    <t>SHAREHOLDER INVERSIONES SICAV S.A.</t>
  </si>
  <si>
    <t>SHERRY FINANZAS SICAV S.A.</t>
  </si>
  <si>
    <t>SHILLING INVERSIONS SICAV S.A.</t>
  </si>
  <si>
    <t>SIANGUI INVERSIONES 2016 SICAV S.A.</t>
  </si>
  <si>
    <t>SIANSANCAV INVERSIONES, SICAV, S.A.</t>
  </si>
  <si>
    <t>SICAL PLUS SICAV, S.A.</t>
  </si>
  <si>
    <t>SIDICLEAR, SICAV S.A.</t>
  </si>
  <si>
    <t>SIENA CAPITAL  SICAV,S.A.</t>
  </si>
  <si>
    <t>SIFAL INVERSIONS SICAV S.A.</t>
  </si>
  <si>
    <t>SIJECO 2014 CAPITAL SICAV S.A.</t>
  </si>
  <si>
    <t>SILE 2015 INVERSIONES SICAV S.A.</t>
  </si>
  <si>
    <t>SILLA INVERSIONES, S.I.C.A.V., S.A.</t>
  </si>
  <si>
    <t>SILVERTREE CAPITAL, SICAV, S.A.</t>
  </si>
  <si>
    <t>SIMSON 2000 SICAV S.A.</t>
  </si>
  <si>
    <t>SINE QUO NUM SICAV S.A.</t>
  </si>
  <si>
    <t>SINFONIA CAPITAL SICAV</t>
  </si>
  <si>
    <t>SINTRA DE REIS SICAV,S.A.</t>
  </si>
  <si>
    <t>SIPADAN INVERSIONES SICAV, S.A.</t>
  </si>
  <si>
    <t>SMART SOCIAL SICAV, S.A.</t>
  </si>
  <si>
    <t>SNOWBALL VALUE SICAV S.A.</t>
  </si>
  <si>
    <t>SOCIEDAD ALJORRE¡A DE INVERSIONES SICAV SA</t>
  </si>
  <si>
    <t>SOCIEDAD DE CARTERA DEL VALLES SICAV S.A.</t>
  </si>
  <si>
    <t>SOFERCAN INVERSIONES SICAV S.A.</t>
  </si>
  <si>
    <t>SOFILO INVEST SICAV S,A,</t>
  </si>
  <si>
    <t>SOGO INVESMENTS</t>
  </si>
  <si>
    <t>SOIXA, SICAV,S.A.</t>
  </si>
  <si>
    <t>SOL DE CASTILLA SICAV, S.A.</t>
  </si>
  <si>
    <t>SOLAINAINVEST,SICAV,S.A.</t>
  </si>
  <si>
    <t>SOLE BOADA INVERSIONS SICAV S.A.</t>
  </si>
  <si>
    <t>SOLEMEG SICAV S.A.</t>
  </si>
  <si>
    <t>SOLUCIONES CUATROOCHENTA, S.A.</t>
  </si>
  <si>
    <t>SOLVENTIS ATENEA SICAV, S.A.</t>
  </si>
  <si>
    <t>SOLVENTIS EOS SICAV</t>
  </si>
  <si>
    <t>SONELOPSIS INVESMENT SICAV, S.A.</t>
  </si>
  <si>
    <t>SOREVI INVESTMENT SICAV S.A.</t>
  </si>
  <si>
    <t>SOTAVENTO DE VALORES,SICAV,S.A.</t>
  </si>
  <si>
    <t>SPBG CARTERA FLEXIBLE SICAV</t>
  </si>
  <si>
    <t>SPBG GLOBAL VALUE INVESTING SICAV, S.A.</t>
  </si>
  <si>
    <t>SPECTERS   INVESTMENTS SICAV S.A.</t>
  </si>
  <si>
    <t>SPLIT INVERSIONES SICAV S.A. (EN LIQUIDACION)</t>
  </si>
  <si>
    <t>SPORT &amp; CULTURE INVESTMENT SICAV S.A.</t>
  </si>
  <si>
    <t>SPREZZATURA INVERSIONES SICAV,S.A.</t>
  </si>
  <si>
    <t>STALMED INVEST SICAV S.A.</t>
  </si>
  <si>
    <t>STAR DREAM 4 INVESTMENTS SICAV S.A.</t>
  </si>
  <si>
    <t>STAR WORLD LINE SICAV,S.A.</t>
  </si>
  <si>
    <t>STICLIAT SICAV S.A.</t>
  </si>
  <si>
    <t>STOCK AREA SICAV S.A.</t>
  </si>
  <si>
    <t>STOCK INVERSIONES SICAV SA</t>
  </si>
  <si>
    <t>STRAIGHTFORWARD GLOBAL VALUE INVERSIONES SICAV</t>
  </si>
  <si>
    <t>STRATOSPHERE SICAV,S.A.</t>
  </si>
  <si>
    <t>STRESCB INVESTMENTS SICAV S.A.</t>
  </si>
  <si>
    <t>STRIKER CAPITAL SICAV</t>
  </si>
  <si>
    <t>STRIP INVERSIONES SICAV S.A.</t>
  </si>
  <si>
    <t>STROKKUR  SICAV, S.A.</t>
  </si>
  <si>
    <t>STUDENT PROPERTIES SPAIN SOCIMI, S.A.</t>
  </si>
  <si>
    <t>SUEVIA INVERSIONES SICAV S.A.</t>
  </si>
  <si>
    <t>SUNISLAND CAPITAL FINANCIERA SICAV, S.A.</t>
  </si>
  <si>
    <t>SURARIVAL INVERSIONES SICAV,S.A.</t>
  </si>
  <si>
    <t>SURENOR INVERSIONES, SICAV, S.A.</t>
  </si>
  <si>
    <t>SURYAZ DE INVERSIONES SICAV</t>
  </si>
  <si>
    <t>SUSAK INVERSIONES</t>
  </si>
  <si>
    <t>SWIFT INVERSIONES SICAV S.A.</t>
  </si>
  <si>
    <t>SYRAH CAPITAL, SICAV,  S.A.</t>
  </si>
  <si>
    <t>TABAYA INVERSIONES   SICAV S.A.</t>
  </si>
  <si>
    <t>TAMARALIUGA SICAV, S.A.</t>
  </si>
  <si>
    <t>TAMBRE 2000,SICAV,S.A.</t>
  </si>
  <si>
    <t>TAMBRE VALUE SICAV S.A.</t>
  </si>
  <si>
    <t>TANDER INVERSIONES SOCIMI, S.A.</t>
  </si>
  <si>
    <t>TARJAR XAIRO SOCIMI, S.A.</t>
  </si>
  <si>
    <t>TARTANITA CAPITAL SICAV S.A.</t>
  </si>
  <si>
    <t>TARTEC ASOCIADOS DE INVERSIONES SICAV S.A.</t>
  </si>
  <si>
    <t>TAVELA INVERSIONES SICAV SA</t>
  </si>
  <si>
    <t>TECHNOMECA AEROSPACE, S.A.</t>
  </si>
  <si>
    <t>TEHYS INVERSIONES, SICAV, S.A.</t>
  </si>
  <si>
    <t>TEIDE 2015 INVERSIONES DE CAPITAL  SICAV S.A.</t>
  </si>
  <si>
    <t>TELAIA INVEST SICAV S.A.</t>
  </si>
  <si>
    <t>TELESTO INVERSIONES SICAV, S.A.</t>
  </si>
  <si>
    <t>TEMPORE PROPERTIES, SOCIMI, S.A.</t>
  </si>
  <si>
    <t>TENZIMAR INVERSIONES SICAV, S.A.</t>
  </si>
  <si>
    <t>TERDE INVERSIONES,SICAV,S.A.</t>
  </si>
  <si>
    <t>TERRA BLAVA INVERSIONS SICAV</t>
  </si>
  <si>
    <t>TESTA RESIDENCAL SOCIMI, S.A.</t>
  </si>
  <si>
    <t>TESTARDO INVERSIONES  SICAV</t>
  </si>
  <si>
    <t>TETANA DE  INVERSIONES  SICAV,S.A.</t>
  </si>
  <si>
    <t>TEXMO VALORES SICAV S.A.</t>
  </si>
  <si>
    <t>TEYAMAR INVESTMENTS XXI SICAV</t>
  </si>
  <si>
    <t>THE MELTING POT INVESTMENT SICAV, S.A..</t>
  </si>
  <si>
    <t>TIEBAS DE INVERSIONES SICAV S.A.</t>
  </si>
  <si>
    <t>TIER1 TECHNOLOGY, S.A.</t>
  </si>
  <si>
    <t>TIETAR DE INVERSIONES S.A. SICAV</t>
  </si>
  <si>
    <t>TIMING INVERSIONES, SICAV, S.A.</t>
  </si>
  <si>
    <t>TIPUANA INVERSIONES SICAV S.A.</t>
  </si>
  <si>
    <t>TITLIS INVEST SICAV S.A.</t>
  </si>
  <si>
    <t>TITULOS BILBAO  SICAV SA</t>
  </si>
  <si>
    <t>TITULOS BUDA 2020 SICAV S.A.</t>
  </si>
  <si>
    <t>TITULOS ESTRAUNZA SICAV</t>
  </si>
  <si>
    <t>TITULOS GUETARIA,  SICAV, S.A.</t>
  </si>
  <si>
    <t>TITULOS IGUELDO SICAV</t>
  </si>
  <si>
    <t>TITULOS XALKARRA SICAV</t>
  </si>
  <si>
    <t>TITULOS ZURBANOF.V. SICAV</t>
  </si>
  <si>
    <t>TLALOC DE INVERSIONES 2014 SICAV S.A.</t>
  </si>
  <si>
    <t>TNDES XXI SICAV S.A.</t>
  </si>
  <si>
    <t>TOGOINVEST SICAV S.A.</t>
  </si>
  <si>
    <t>TOMIR INVERSIONS SICAV, S.A.</t>
  </si>
  <si>
    <t>TOP CLASS GLOBAL ALLOCATION, S.I.C.A.V., S.A.</t>
  </si>
  <si>
    <t>TORANO CAPITAL SICAV, S.A.</t>
  </si>
  <si>
    <t>TORCAL CAPITAL SICAV</t>
  </si>
  <si>
    <t>TORE INVESTMENT SICAV, S.A.</t>
  </si>
  <si>
    <t>TORICES INVERSIONES , SICAV S.A.</t>
  </si>
  <si>
    <t>TORIMBIA SOCIMI, S.A.</t>
  </si>
  <si>
    <t>TORMES INVERSIONES 2019 SIL, S.A.</t>
  </si>
  <si>
    <t>TORRECARES INVERSIONES SICAV S.A.</t>
  </si>
  <si>
    <t>TORREGARCIA 1502    SICAV S.A.</t>
  </si>
  <si>
    <t>TORRELLA INVERSIONES SICAV S.A.</t>
  </si>
  <si>
    <t>TORRETA FLORIDA SICAV</t>
  </si>
  <si>
    <t>TORTUGA 2014 SICAV, S.A.</t>
  </si>
  <si>
    <t>TR3INVER INVERSIONES SICAV S.A.</t>
  </si>
  <si>
    <t>TRAJANO IBERIA SOCIMI, S.A.</t>
  </si>
  <si>
    <t>TRANSMA¡O INVERSIONES,SICAV,S.A.</t>
  </si>
  <si>
    <t>TREA RENTA FIJA FLEXIBLE SICAV S.A.</t>
  </si>
  <si>
    <t>TREDICON INVERSIONES,SICAV,S.A.</t>
  </si>
  <si>
    <t>TRENAREZO SICAV, S.A.</t>
  </si>
  <si>
    <t>TRENTUM CAPITAL  SIL S.A.</t>
  </si>
  <si>
    <t>TRES CREUS INVERSIONES SICAV S.A.</t>
  </si>
  <si>
    <t>TRESCAPITAL INVERSIONES SICAV, S.A.</t>
  </si>
  <si>
    <t>TRESETA INVERSIONES, SICAV,S.A.</t>
  </si>
  <si>
    <t>TRESMON INVERSIONES SICAV,SA</t>
  </si>
  <si>
    <t>TRETZE 01 SICAV S.A.</t>
  </si>
  <si>
    <t>TREVELIN INVERSIONES SICAV S.A.</t>
  </si>
  <si>
    <t>TRIOLET INVERSIONES, SICAV S.A.</t>
  </si>
  <si>
    <t>TRISTAINA INVERSIONES SICAV S.A.</t>
  </si>
  <si>
    <t>TRIVIUM REAL ESTATE SOCIMI, S.A.</t>
  </si>
  <si>
    <t>TROMPO INVERSIONES SICAV</t>
  </si>
  <si>
    <t>TRONET 136 SICAV S.A.</t>
  </si>
  <si>
    <t>TRUST IN ITACA S.A. SICAV</t>
  </si>
  <si>
    <t>TS SYSTEMATIC STRATEGIES, SICAV, S.A.</t>
  </si>
  <si>
    <t>TTH DE INVERSIONES SICAV S.A.</t>
  </si>
  <si>
    <t>TUCA VALORES SICAV, S.A.</t>
  </si>
  <si>
    <t>TUGO INVERSIONES SICAV S.A.</t>
  </si>
  <si>
    <t>TULIACAN SICAV S.A.</t>
  </si>
  <si>
    <t>TURFAN 2010 SICAV S.A.</t>
  </si>
  <si>
    <t>TXILUAGI SICAV</t>
  </si>
  <si>
    <t>TXUMACOR  INVERSIONES, SICAV, S.A.</t>
  </si>
  <si>
    <t>TYROL INVERSIONES SICAV</t>
  </si>
  <si>
    <t>UMBRELLA INVERSIONES SICAV S.A.</t>
  </si>
  <si>
    <t>UNDELUN INVEST SICAV S.A.</t>
  </si>
  <si>
    <t>UNFARGUI FINANCIERA SOCIEDAD DE INVERSIONES SICAV,S.A.</t>
  </si>
  <si>
    <t>UNION INVERSORA PATRIMONIAL, SICAV S.A.</t>
  </si>
  <si>
    <t>UNITED KARMAN  SICAV S.A.</t>
  </si>
  <si>
    <t>URBAN VIEW DEVELOPMENT SPAIN SOCIMI, S.A.</t>
  </si>
  <si>
    <t>URDANE   SICAV,S.A.</t>
  </si>
  <si>
    <t>URIA 2009, SICAV,S.A</t>
  </si>
  <si>
    <t>URKO CAPITAL SICAV S.A.</t>
  </si>
  <si>
    <t>URO INVERSIONES SICAV S.A</t>
  </si>
  <si>
    <t>URO PROPERTY HOLDINGS SOCIMI, S.A.</t>
  </si>
  <si>
    <t>URRIZALQUI DE INVERSIONES SICAV S.A.</t>
  </si>
  <si>
    <t>URSUS -3C FLEXIBLE GLOBAL SICAV,S.A.</t>
  </si>
  <si>
    <t>URSUS-3C OPPORTUNITIES GROWTH,SICAV,S.A.</t>
  </si>
  <si>
    <t>URSUS-3C VALOR SIL,S.A.</t>
  </si>
  <si>
    <t>USATEGI INVERSIONES SICAV SA</t>
  </si>
  <si>
    <t>UXAMA INVERSIONES SICAV S.A.</t>
  </si>
  <si>
    <t>V TWIN CAPITAL INVEST SICAV, S.A</t>
  </si>
  <si>
    <t>V.Y. LA CERRAJERA</t>
  </si>
  <si>
    <t>VALCORONA INVERSIONES SICAV S.A.</t>
  </si>
  <si>
    <t>VALDECARROS 2000 SICAV</t>
  </si>
  <si>
    <t>VALDEOLEA DE INVERSIONES SICAV S.A.</t>
  </si>
  <si>
    <t>VALDERREVILLE CAPITAL, SICAV,S.A.</t>
  </si>
  <si>
    <t>VALERIA VICTRIX INVERSIONES SICAV S.A.</t>
  </si>
  <si>
    <t>VALIBESA, SICAV, S.A.</t>
  </si>
  <si>
    <t>VALLE DEL AZAHAR SICAV</t>
  </si>
  <si>
    <t>VALLE ESCONDIDO INVERSIONES FINANCIERAS SICAV</t>
  </si>
  <si>
    <t>VALLJABO SICAV S.A.</t>
  </si>
  <si>
    <t>VALORES BILBAINOS  SICAV</t>
  </si>
  <si>
    <t>VALORES EL TALLAR SICAV, S.A.</t>
  </si>
  <si>
    <t>VALORES RIOVAL SICAV S.A.</t>
  </si>
  <si>
    <t>VALRENT SICAV S.A.</t>
  </si>
  <si>
    <t>VALUE INVERSIONES SICAV S.A.</t>
  </si>
  <si>
    <t>VALUE TREE BLACK SICAV,S.A.</t>
  </si>
  <si>
    <t>VALUE TREE BLUE SICAV,S.A.</t>
  </si>
  <si>
    <t>VALVERDE INVERSIONES, SICAV, SA</t>
  </si>
  <si>
    <t>VASANVA , SICAV,S.A.</t>
  </si>
  <si>
    <t>VBARE IBERIAN PROPERTIES, SOCIMI, S.A.</t>
  </si>
  <si>
    <t>VEGA DE LA GRANADA CARTERA DE INVERSIONES SICAV S.A.</t>
  </si>
  <si>
    <t>VEGA DE LO CONCA CARTERA DE INVERSION SICAV S.A.</t>
  </si>
  <si>
    <t>VENTOTENE INVERSIONES SICAV,S.A.</t>
  </si>
  <si>
    <t>VENTURA 2010 SICAV,S.A.</t>
  </si>
  <si>
    <t>VENTUREWELL SICAV S.A.</t>
  </si>
  <si>
    <t>VERACRUZ PROPERTIES SOCIMI, S.A.</t>
  </si>
  <si>
    <t>VERDENACE CAPITAL, SICAV S.A.</t>
  </si>
  <si>
    <t>VERMOGEN CAPITAL SICAV</t>
  </si>
  <si>
    <t>VERSEN GLOBAL VALUE SICAV, S.A.</t>
  </si>
  <si>
    <t>VERTICAL INVERSIONES SICAV S.A.</t>
  </si>
  <si>
    <t>VERTIENTE INVERSIONES , S.I.C.A.V., S.A.</t>
  </si>
  <si>
    <t>VERTRA INVERSIONES,SICAV,S.A.</t>
  </si>
  <si>
    <t>VERUS INVERSIONES 2016, SICAV, SA</t>
  </si>
  <si>
    <t>VI¡A CASTELLAR INVEST SICAV, S.A.</t>
  </si>
  <si>
    <t>VIAN 2013 DE INVERSIONES SICAV S.A.</t>
  </si>
  <si>
    <t>VIANTE 02 INVESTMENT SICAV, S.A.</t>
  </si>
  <si>
    <t>VICALEX INVERSIONES SICAV, S.A.</t>
  </si>
  <si>
    <t>VICOLO INVERSIONES SICAV</t>
  </si>
  <si>
    <t>VIFAG 2002 SICAV S.A.</t>
  </si>
  <si>
    <t>VILALLONGA DEL TER INVERSIONS SICAV, S.A.</t>
  </si>
  <si>
    <t>VILANA CAPITAL, SICAV, S.A.</t>
  </si>
  <si>
    <t>VILANOVA CARTERA SICAV,S.A.</t>
  </si>
  <si>
    <t>VILLA AZUR INVERSIONES SICAV S.A.</t>
  </si>
  <si>
    <t>VILLAESPESA CAPITAL SICAV S.A.</t>
  </si>
  <si>
    <t>VILLAMATEO 2008, SICAV, S.A.</t>
  </si>
  <si>
    <t>VILLCAD BOLSA SICAV S.A.</t>
  </si>
  <si>
    <t>VIPOZO INVERSIONES SICAV S.A.</t>
  </si>
  <si>
    <t>VIRGINIA GESTION SICAV S.A.</t>
  </si>
  <si>
    <t>VISTABELLA CAPITAL FINANCIERA SICAV S.A.</t>
  </si>
  <si>
    <t>VITRUVIO REAL ESTATE SOCIMI, S.A.</t>
  </si>
  <si>
    <t>VIVENIO RESIDENCIAL SOCIMI , S.A</t>
  </si>
  <si>
    <t>WAGNER CAPITAL SICAV S.A. EN LIQUIDACIÓN</t>
  </si>
  <si>
    <t>WATERLANE SICAV S.A.</t>
  </si>
  <si>
    <t>WATT INVERSIONES MOBILIARIAS, SICAV, S.A.</t>
  </si>
  <si>
    <t>WEALTH RENDITE SICAV S.A.</t>
  </si>
  <si>
    <t>WEBSTER INVERSIONES SICAV S.A.</t>
  </si>
  <si>
    <t>WEI-JI 2009 SICAV, S.A.</t>
  </si>
  <si>
    <t>WEST RIVER SICAV S.A.</t>
  </si>
  <si>
    <t>WIENER BLUT, SICAV, S.A.</t>
  </si>
  <si>
    <t>WIKO EUROPE INVERSION SICAV S.A.</t>
  </si>
  <si>
    <t>WINDVEST CAPITAL SICAV S.A.</t>
  </si>
  <si>
    <t>WISDOM CAPITAL PRESERVATION SICAV S.A.</t>
  </si>
  <si>
    <t>WORLD INVESTMENT OPPORTUNITIES SICAV</t>
  </si>
  <si>
    <t>XABEK INVESTMENT SICAV, S.A.</t>
  </si>
  <si>
    <t>XAELA INVERSIONS SICAV S.A.</t>
  </si>
  <si>
    <t>XAIGA 2001 SICAV S.A.</t>
  </si>
  <si>
    <t>XAJOMA INVERSIONES 2006, SICAV, S.A.</t>
  </si>
  <si>
    <t>YAK INVESTMENT,SICAV,S.A.</t>
  </si>
  <si>
    <t>YANEFRAN SICAV</t>
  </si>
  <si>
    <t>YAV-N INVESTMENT SICAV S.A.</t>
  </si>
  <si>
    <t>YIELD INVERSIONES SICAV S.A. (EN LIQUIDACION)</t>
  </si>
  <si>
    <t>ZAMBAL SPAIN SOCIMI, S.A.</t>
  </si>
  <si>
    <t>ZANETT INVERSIONES SICAV S.A.</t>
  </si>
  <si>
    <t>ZANISA DE INVERSIONES SICAV</t>
  </si>
  <si>
    <t>ZEMPLEN INVESMENT,SICAV S.A.</t>
  </si>
  <si>
    <t>ZENITRAM INVESTMENTS SICAV S.A.</t>
  </si>
  <si>
    <t>ZENTHEX INVERSIONES SICAV S.A.</t>
  </si>
  <si>
    <t>ZENTIUS INVERSIONES</t>
  </si>
  <si>
    <t>ZEREPDOM SICAV S.A.</t>
  </si>
  <si>
    <t>ZESTAO DE INVERSIONES SICAV S.A.</t>
  </si>
  <si>
    <t>ZIAMVE SICAV</t>
  </si>
  <si>
    <t>ZIORVEL SICAV S.A.</t>
  </si>
  <si>
    <t>ZONA 1 INVERSIONES, SICAV, S.A.</t>
  </si>
  <si>
    <t>ZOOM INVERSIONES, SICAV, S.A.</t>
  </si>
  <si>
    <t>ZUGARRAMURDI DE INVERSIONES , SICAV,S.A.</t>
  </si>
  <si>
    <t>BME MTF Equity</t>
  </si>
  <si>
    <t>Electrónica y software</t>
  </si>
  <si>
    <t>ES0105463006</t>
  </si>
  <si>
    <t>HOME CAPITAL RENTALS SOCIMI, S.A.,</t>
  </si>
  <si>
    <t>SOCIMI</t>
  </si>
  <si>
    <t>ES0105465001</t>
  </si>
  <si>
    <t>ES0105482006</t>
  </si>
  <si>
    <t>NEXTPOINT SOCIMI, S.A.</t>
  </si>
  <si>
    <t>ES0105475000</t>
  </si>
  <si>
    <t>DESARROLLOS HERMITA DEL SANTO SOCIMI SA</t>
  </si>
  <si>
    <t>ES0105485009</t>
  </si>
  <si>
    <t>ES0105495008</t>
  </si>
  <si>
    <t>JSS REAL STATE SOCIMI, S.A.</t>
  </si>
  <si>
    <t>ES0105507000</t>
  </si>
  <si>
    <t>SOLUCIONES CUATROCHENTA, S.A.</t>
  </si>
  <si>
    <t>ES0105509006</t>
  </si>
  <si>
    <t>SIBE</t>
  </si>
  <si>
    <t>Petróleo y energía</t>
  </si>
  <si>
    <t>ES0105513008</t>
  </si>
  <si>
    <t>Otros servicios</t>
  </si>
  <si>
    <t>ES0105519005</t>
  </si>
  <si>
    <t>Electronics and software</t>
  </si>
  <si>
    <t>Other Services</t>
  </si>
  <si>
    <t>Oil and Energy</t>
  </si>
  <si>
    <t>GRUPO AEROMEXICO, S.A.B. DE C.V.</t>
  </si>
  <si>
    <t>COMPAÑÍA MINERA AUTLAN, S.A.B. DE C. V.</t>
  </si>
  <si>
    <t>BANCO DEL BAJÍO, S.A., INSTITUCIÓN DE BANCA MÚLTIPLE</t>
  </si>
  <si>
    <t>ORGANIZACIÓN CULTIBA, S.A.B. DE CV</t>
  </si>
  <si>
    <t>FOMENTO ECONÓMICO MEXICANO, S.A.B. DE C.V.</t>
  </si>
  <si>
    <t>ACOSTA VERDE, S.A.B. DE C.V.</t>
  </si>
  <si>
    <t>GMÉXICO TRANSPORTES, S.A.B. DE C.V.</t>
  </si>
  <si>
    <t>CONTROLADORA NEMAK, S.A.B. DE C.V.</t>
  </si>
  <si>
    <t>QUÃLITAS CONTROLADORA, S.A.B. DE C.V.</t>
  </si>
  <si>
    <t>GRUPO TRAXIÓN S.A.B DE C.V.</t>
  </si>
  <si>
    <t>UNIFIN FINANCIERA, S.A.B. DE C.V.</t>
  </si>
  <si>
    <t>CORPORACIÓN INMOBILIARIA VESTA, S.A.B. DE C.V.</t>
  </si>
  <si>
    <t>CONTROLADORA VUELA COMPAÑÍA DE AVIACIÓN, S.A.B. DE C.V.</t>
  </si>
  <si>
    <t>-</t>
  </si>
  <si>
    <t>Inversiones Chiricanas de Hotelería, S.A.</t>
  </si>
  <si>
    <t>Corporación de Finanzas del Pais</t>
  </si>
  <si>
    <t>Financia Credit, S.A.</t>
  </si>
  <si>
    <t>G.B. Group Corporation</t>
  </si>
  <si>
    <t>Grupo Bandelta Holding Corp</t>
  </si>
  <si>
    <t>Hipotecaria Metrocredit, S.A.</t>
  </si>
  <si>
    <t>La Hipotecaria Holding Inc.</t>
  </si>
  <si>
    <t xml:space="preserve">Latin American Kraft Investments, Inc. </t>
  </si>
  <si>
    <t>Towerbank International Inc.</t>
  </si>
  <si>
    <t>Universal Policy Investment Vehicle Ltd.</t>
  </si>
  <si>
    <t>Verdemar Investment Corporation</t>
  </si>
  <si>
    <t>Canal Money Market Fund, Inc.</t>
  </si>
  <si>
    <t>Canal Multistrategy Family of Funds, Inc. (FIF)</t>
  </si>
  <si>
    <t>Fondo de Inversión Inmobiliario Vista</t>
  </si>
  <si>
    <t>Grupo Inmobiliario de Capital Privado I (1A)</t>
  </si>
  <si>
    <t>Grupo Inmobiliario de Capital Privado I (1B)</t>
  </si>
  <si>
    <t>International Wealth Protection Fund Limited, Inc.</t>
  </si>
  <si>
    <t>Invertis Global Icome Funds, S.A.</t>
  </si>
  <si>
    <t>Latam Real Estate Growth Fund, Inc. (C)</t>
  </si>
  <si>
    <t>Prival Mila Fund, S.A. (F1)</t>
  </si>
  <si>
    <t>Prival Mila Fund, S.A. (F2)</t>
  </si>
  <si>
    <t>Prival Multi-Strategy Income &amp; Growth Fund, S.A. (A)</t>
  </si>
  <si>
    <t>Prival Multi-Strategy Income &amp; Growth Fund, S.A. (B)</t>
  </si>
  <si>
    <t>Premier Medium Term Bond Fund, S.A.</t>
  </si>
  <si>
    <t>Premium Properties International, S.A.</t>
  </si>
  <si>
    <t>Panama Real Estate Development Fund, Inc. (CG)</t>
  </si>
  <si>
    <t>Panama Real Estate Development Fund, Inc. (ORION)</t>
  </si>
  <si>
    <t>Panama Real Estate Development Fund, Inc. (RWT2)</t>
  </si>
  <si>
    <t>Vantage Properties Trust (A)</t>
  </si>
  <si>
    <t>Vantage Properties Trust (B)</t>
  </si>
  <si>
    <t>Vantage Properties Trust (C)</t>
  </si>
  <si>
    <t>Vantage Properties Trust (D)</t>
  </si>
  <si>
    <t>Retail Space Holdings, Corp.</t>
  </si>
  <si>
    <t>PHOENIX REAL ESTATE FUND, INC.</t>
  </si>
  <si>
    <t>Sustainable Urban Revitalization Fund, INC.</t>
  </si>
  <si>
    <t xml:space="preserve">Los Castillos Real Estate, Inc. </t>
  </si>
  <si>
    <t>Finanzas Personales</t>
  </si>
  <si>
    <t>PAL157738WA0</t>
  </si>
  <si>
    <t>Personal Finance</t>
  </si>
  <si>
    <t xml:space="preserve">BANCO RIO S.A.E.C.A. </t>
  </si>
  <si>
    <t>BANK OF CHINA (PERU) S.A. -  ACCIONES DE CAPITAL</t>
  </si>
  <si>
    <t>CAJA MUNICIPAL DE AHORRO Y CREDITO DE AREQUIPA S.A. -  ACCIONES DE CAPITAL</t>
  </si>
  <si>
    <t>INVERSIONES CORPORATIVAS A1 S.A. - ACCIONES DE CAPITAL SERIE 2</t>
  </si>
  <si>
    <t>INVERSIONES CORPORATIVAS A1 S.A. - ACCIONES DE INVERSION</t>
  </si>
  <si>
    <t>INVERFAL PERÚ S.A.A.  -  ACCIONES DE CAPITAL</t>
  </si>
  <si>
    <t>INMOBILIARIA SIC S.A.  -  ACCIONES DE CAPITAL</t>
  </si>
  <si>
    <t>VOLVO LEASING PERÚ S.A. - ACCIONES DE CAPITAL CLASE A</t>
  </si>
  <si>
    <t>VOLVO LEASING PERÚ S.A. - ACCIONES DE CAPITAL CLASE B</t>
  </si>
  <si>
    <t>AENZA S.A.A. - COMMON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</si>
</sst>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#,##0.0000"/>
    <numFmt numFmtId="167" formatCode="_-* #,##0.00\ _€_-;\-* #,##0.00\ _€_-;_-* &quot;-&quot;??\ _€_-;_-@_-"/>
    <numFmt numFmtId="168" formatCode="_-* #,##0.00\ _k_r_-;\-* #,##0.00\ _k_r_-;_-* &quot;-&quot;??\ _k_r_-;_-@_-"/>
    <numFmt numFmtId="169" formatCode="_-* #,##0.00\ _F_-;\-* #,##0.00\ _F_-;_-* &quot;-&quot;??\ _F_-;_-@_-"/>
    <numFmt numFmtId="170" formatCode="_-* #,##0\ _k_r_._-;\-* #,##0\ _k_r_._-;_-* &quot;-&quot;\ _k_r_._-;_-@_-"/>
    <numFmt numFmtId="171" formatCode="_-* #,##0.00\ _F_t_-;\-* #,##0.00\ _F_t_-;_-* &quot;-&quot;??\ _F_t_-;_-@_-"/>
    <numFmt numFmtId="172" formatCode="_-* #,##0.00\ &quot;kr&quot;_-;\-* #,##0.00\ &quot;kr&quot;_-;_-* &quot;-&quot;??\ &quot;kr&quot;_-;_-@_-"/>
    <numFmt numFmtId="173" formatCode="_-* #,##0.00\ &quot;zł&quot;_-;\-* #,##0.00\ &quot;zł&quot;_-;_-* &quot;-&quot;??\ &quot;zł&quot;_-;_-@_-"/>
    <numFmt numFmtId="174" formatCode="#,##0.0,,"/>
    <numFmt numFmtId="175" formatCode="0.00,"/>
    <numFmt numFmtId="176" formatCode="#,##0.0,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sz val="7"/>
      <name val="Arial"/>
      <family val="2"/>
    </font>
    <font>
      <sz val="7"/>
      <color theme="0" tint="-0.499984740745262"/>
      <name val="Arial"/>
      <family val="2"/>
    </font>
    <font>
      <b/>
      <sz val="8"/>
      <color theme="0"/>
      <name val="Arial"/>
      <family val="2"/>
    </font>
    <font>
      <i/>
      <sz val="8"/>
      <color theme="0"/>
      <name val="Arial"/>
      <family val="2"/>
    </font>
    <font>
      <u/>
      <sz val="11"/>
      <color theme="10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rgb="FF808080"/>
      <name val="Arial"/>
      <family val="2"/>
    </font>
    <font>
      <b/>
      <sz val="8"/>
      <color theme="1"/>
      <name val="Arial"/>
      <family val="2"/>
    </font>
    <font>
      <b/>
      <sz val="7"/>
      <name val="Arial"/>
      <family val="2"/>
    </font>
    <font>
      <b/>
      <i/>
      <sz val="8"/>
      <color theme="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0C8BD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60">
    <xf numFmtId="0" fontId="0" fillId="0" borderId="0"/>
    <xf numFmtId="0" fontId="4" fillId="0" borderId="0"/>
    <xf numFmtId="0" fontId="7" fillId="0" borderId="0" applyNumberFormat="0" applyFont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5" fontId="1" fillId="0" borderId="0" applyFont="0" applyFill="0" applyBorder="0" applyAlignment="0" applyProtection="0"/>
    <xf numFmtId="0" fontId="19" fillId="0" borderId="0"/>
    <xf numFmtId="0" fontId="20" fillId="0" borderId="0"/>
    <xf numFmtId="43" fontId="1" fillId="0" borderId="0" applyFont="0" applyFill="0" applyBorder="0" applyAlignment="0" applyProtection="0"/>
    <xf numFmtId="14" fontId="21" fillId="5" borderId="11">
      <alignment horizontal="center" vertical="center" wrapText="1"/>
    </xf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22" fillId="0" borderId="0" applyFont="0" applyFill="0" applyBorder="0" applyAlignment="0" applyProtection="0"/>
    <xf numFmtId="17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22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5" fillId="0" borderId="0" xfId="1" applyFont="1"/>
    <xf numFmtId="0" fontId="10" fillId="3" borderId="2" xfId="1" applyFont="1" applyFill="1" applyBorder="1" applyAlignment="1">
      <alignment horizontal="right"/>
    </xf>
    <xf numFmtId="0" fontId="11" fillId="3" borderId="0" xfId="1" applyFont="1" applyFill="1" applyBorder="1" applyAlignment="1">
      <alignment horizontal="right"/>
    </xf>
    <xf numFmtId="0" fontId="10" fillId="3" borderId="2" xfId="1" applyFont="1" applyFill="1" applyBorder="1" applyAlignment="1">
      <alignment horizontal="right"/>
    </xf>
    <xf numFmtId="0" fontId="10" fillId="3" borderId="1" xfId="1" applyFont="1" applyFill="1" applyBorder="1" applyAlignment="1">
      <alignment horizontal="right" wrapText="1"/>
    </xf>
    <xf numFmtId="0" fontId="11" fillId="3" borderId="1" xfId="1" applyFont="1" applyFill="1" applyBorder="1" applyAlignment="1">
      <alignment horizontal="right"/>
    </xf>
    <xf numFmtId="0" fontId="11" fillId="3" borderId="2" xfId="1" applyFont="1" applyFill="1" applyBorder="1" applyAlignment="1">
      <alignment horizontal="right" wrapText="1"/>
    </xf>
    <xf numFmtId="16" fontId="5" fillId="2" borderId="0" xfId="2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0" fillId="0" borderId="0" xfId="0" applyBorder="1"/>
    <xf numFmtId="0" fontId="15" fillId="0" borderId="0" xfId="0" applyFont="1" applyAlignment="1">
      <alignment vertical="center"/>
    </xf>
    <xf numFmtId="4" fontId="8" fillId="2" borderId="0" xfId="2" applyNumberFormat="1" applyFont="1" applyFill="1" applyBorder="1" applyAlignment="1">
      <alignment horizontal="right"/>
    </xf>
    <xf numFmtId="0" fontId="16" fillId="0" borderId="0" xfId="0" applyFont="1" applyAlignment="1">
      <alignment horizontal="right" vertical="center"/>
    </xf>
    <xf numFmtId="16" fontId="8" fillId="2" borderId="0" xfId="2" applyNumberFormat="1" applyFont="1" applyFill="1" applyBorder="1" applyAlignment="1">
      <alignment horizontal="right" vertical="center" wrapText="1"/>
    </xf>
    <xf numFmtId="0" fontId="8" fillId="0" borderId="0" xfId="2" applyFont="1" applyFill="1" applyBorder="1" applyAlignment="1">
      <alignment horizontal="right" wrapText="1"/>
    </xf>
    <xf numFmtId="0" fontId="14" fillId="0" borderId="0" xfId="0" applyFont="1" applyAlignment="1">
      <alignment horizontal="right" vertical="center"/>
    </xf>
    <xf numFmtId="0" fontId="9" fillId="0" borderId="0" xfId="0" applyFont="1" applyBorder="1" applyAlignment="1">
      <alignment horizontal="left"/>
    </xf>
    <xf numFmtId="0" fontId="0" fillId="0" borderId="0" xfId="0"/>
    <xf numFmtId="0" fontId="9" fillId="2" borderId="0" xfId="0" applyFont="1" applyFill="1" applyBorder="1" applyAlignment="1">
      <alignment horizontal="left"/>
    </xf>
    <xf numFmtId="0" fontId="10" fillId="3" borderId="1" xfId="1" applyFont="1" applyFill="1" applyBorder="1" applyAlignment="1">
      <alignment horizontal="right"/>
    </xf>
    <xf numFmtId="0" fontId="0" fillId="0" borderId="0" xfId="0"/>
    <xf numFmtId="16" fontId="8" fillId="2" borderId="0" xfId="2" applyNumberFormat="1" applyFont="1" applyFill="1" applyBorder="1" applyAlignment="1">
      <alignment horizontal="right"/>
    </xf>
    <xf numFmtId="0" fontId="14" fillId="0" borderId="0" xfId="0" applyFont="1" applyAlignment="1">
      <alignment horizontal="right" vertical="center"/>
    </xf>
    <xf numFmtId="0" fontId="11" fillId="2" borderId="0" xfId="0" applyFont="1" applyFill="1" applyBorder="1" applyAlignment="1">
      <alignment horizontal="center"/>
    </xf>
    <xf numFmtId="0" fontId="17" fillId="2" borderId="0" xfId="0" applyFont="1" applyFill="1" applyBorder="1"/>
    <xf numFmtId="4" fontId="0" fillId="0" borderId="0" xfId="0" applyNumberFormat="1"/>
    <xf numFmtId="0" fontId="10" fillId="2" borderId="0" xfId="0" applyFont="1" applyFill="1" applyBorder="1" applyAlignment="1">
      <alignment horizontal="center"/>
    </xf>
    <xf numFmtId="0" fontId="10" fillId="3" borderId="0" xfId="0" applyFont="1" applyFill="1" applyBorder="1"/>
    <xf numFmtId="0" fontId="11" fillId="3" borderId="0" xfId="0" applyFont="1" applyFill="1" applyBorder="1"/>
    <xf numFmtId="0" fontId="17" fillId="4" borderId="0" xfId="0" applyFont="1" applyFill="1" applyBorder="1"/>
    <xf numFmtId="166" fontId="17" fillId="2" borderId="0" xfId="0" applyNumberFormat="1" applyFont="1" applyFill="1" applyBorder="1"/>
    <xf numFmtId="0" fontId="16" fillId="0" borderId="0" xfId="0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4" fontId="10" fillId="3" borderId="2" xfId="1" applyNumberFormat="1" applyFont="1" applyFill="1" applyBorder="1" applyAlignment="1">
      <alignment horizontal="right" wrapText="1"/>
    </xf>
    <xf numFmtId="4" fontId="11" fillId="3" borderId="1" xfId="1" applyNumberFormat="1" applyFont="1" applyFill="1" applyBorder="1" applyAlignment="1">
      <alignment horizontal="right"/>
    </xf>
    <xf numFmtId="4" fontId="13" fillId="0" borderId="0" xfId="0" applyNumberFormat="1" applyFont="1"/>
    <xf numFmtId="4" fontId="13" fillId="0" borderId="0" xfId="0" applyNumberFormat="1" applyFont="1" applyAlignment="1">
      <alignment horizontal="right"/>
    </xf>
    <xf numFmtId="4" fontId="0" fillId="0" borderId="0" xfId="0" applyNumberFormat="1" applyAlignment="1"/>
    <xf numFmtId="4" fontId="3" fillId="0" borderId="0" xfId="0" applyNumberFormat="1" applyFont="1" applyAlignment="1">
      <alignment horizontal="left"/>
    </xf>
    <xf numFmtId="4" fontId="8" fillId="0" borderId="0" xfId="11" applyNumberFormat="1" applyFont="1" applyFill="1" applyBorder="1" applyAlignment="1">
      <alignment horizontal="right"/>
    </xf>
    <xf numFmtId="4" fontId="11" fillId="3" borderId="1" xfId="1" applyNumberFormat="1" applyFont="1" applyFill="1" applyBorder="1" applyAlignment="1">
      <alignment horizontal="right" wrapText="1"/>
    </xf>
    <xf numFmtId="4" fontId="10" fillId="3" borderId="9" xfId="1" applyNumberFormat="1" applyFont="1" applyFill="1" applyBorder="1" applyAlignment="1">
      <alignment horizontal="right" vertical="center" wrapText="1"/>
    </xf>
    <xf numFmtId="0" fontId="5" fillId="2" borderId="0" xfId="1" applyFont="1" applyFill="1"/>
    <xf numFmtId="0" fontId="6" fillId="2" borderId="0" xfId="1" applyFont="1" applyFill="1"/>
    <xf numFmtId="4" fontId="11" fillId="3" borderId="3" xfId="1" applyNumberFormat="1" applyFont="1" applyFill="1" applyBorder="1" applyAlignment="1">
      <alignment horizontal="right" wrapText="1"/>
    </xf>
    <xf numFmtId="0" fontId="10" fillId="3" borderId="2" xfId="1" applyFont="1" applyFill="1" applyBorder="1" applyAlignment="1">
      <alignment horizontal="right" wrapText="1"/>
    </xf>
    <xf numFmtId="0" fontId="11" fillId="3" borderId="2" xfId="1" applyFont="1" applyFill="1" applyBorder="1" applyAlignment="1">
      <alignment horizontal="right"/>
    </xf>
    <xf numFmtId="14" fontId="8" fillId="2" borderId="0" xfId="2" applyNumberFormat="1" applyFont="1" applyFill="1" applyBorder="1" applyAlignment="1">
      <alignment horizontal="right"/>
    </xf>
    <xf numFmtId="0" fontId="0" fillId="2" borderId="0" xfId="0" applyFill="1"/>
    <xf numFmtId="0" fontId="8" fillId="2" borderId="0" xfId="2" applyFont="1" applyFill="1" applyBorder="1" applyAlignment="1">
      <alignment horizontal="right" wrapText="1"/>
    </xf>
    <xf numFmtId="0" fontId="16" fillId="2" borderId="0" xfId="0" applyFont="1" applyFill="1" applyAlignment="1">
      <alignment horizontal="right" vertical="center"/>
    </xf>
    <xf numFmtId="3" fontId="8" fillId="2" borderId="0" xfId="2" applyNumberFormat="1" applyFont="1" applyFill="1" applyBorder="1" applyAlignment="1">
      <alignment horizontal="right"/>
    </xf>
    <xf numFmtId="0" fontId="4" fillId="2" borderId="10" xfId="2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6" fillId="6" borderId="0" xfId="0" applyFont="1" applyFill="1" applyAlignment="1">
      <alignment horizontal="right" vertical="center"/>
    </xf>
    <xf numFmtId="0" fontId="15" fillId="6" borderId="0" xfId="0" applyFont="1" applyFill="1" applyAlignment="1">
      <alignment vertical="center"/>
    </xf>
    <xf numFmtId="4" fontId="13" fillId="6" borderId="0" xfId="0" applyNumberFormat="1" applyFont="1" applyFill="1" applyAlignment="1">
      <alignment horizontal="right"/>
    </xf>
    <xf numFmtId="0" fontId="0" fillId="6" borderId="0" xfId="0" applyFill="1"/>
    <xf numFmtId="0" fontId="17" fillId="6" borderId="0" xfId="0" applyFont="1" applyFill="1" applyBorder="1"/>
    <xf numFmtId="166" fontId="17" fillId="6" borderId="0" xfId="0" applyNumberFormat="1" applyFont="1" applyFill="1" applyBorder="1"/>
    <xf numFmtId="0" fontId="8" fillId="6" borderId="0" xfId="2" applyFont="1" applyFill="1" applyBorder="1" applyAlignment="1">
      <alignment horizontal="right" wrapText="1"/>
    </xf>
    <xf numFmtId="0" fontId="0" fillId="6" borderId="0" xfId="0" applyFill="1" applyBorder="1"/>
    <xf numFmtId="4" fontId="8" fillId="6" borderId="0" xfId="2" applyNumberFormat="1" applyFont="1" applyFill="1" applyBorder="1" applyAlignment="1">
      <alignment horizontal="right"/>
    </xf>
    <xf numFmtId="16" fontId="8" fillId="6" borderId="0" xfId="2" applyNumberFormat="1" applyFont="1" applyFill="1" applyBorder="1" applyAlignment="1">
      <alignment horizontal="right"/>
    </xf>
    <xf numFmtId="0" fontId="9" fillId="6" borderId="0" xfId="0" applyFont="1" applyFill="1" applyBorder="1" applyAlignment="1">
      <alignment horizontal="left"/>
    </xf>
    <xf numFmtId="4" fontId="13" fillId="6" borderId="0" xfId="0" applyNumberFormat="1" applyFont="1" applyFill="1"/>
    <xf numFmtId="4" fontId="8" fillId="6" borderId="0" xfId="11" applyNumberFormat="1" applyFont="1" applyFill="1" applyBorder="1" applyAlignment="1">
      <alignment horizontal="right"/>
    </xf>
    <xf numFmtId="0" fontId="4" fillId="6" borderId="10" xfId="2" applyFont="1" applyFill="1" applyBorder="1" applyAlignment="1">
      <alignment horizontal="center" wrapText="1"/>
    </xf>
    <xf numFmtId="176" fontId="8" fillId="0" borderId="0" xfId="2" applyNumberFormat="1" applyFont="1" applyFill="1" applyBorder="1" applyAlignment="1">
      <alignment horizontal="right"/>
    </xf>
    <xf numFmtId="175" fontId="8" fillId="0" borderId="0" xfId="2" applyNumberFormat="1" applyFont="1" applyFill="1" applyBorder="1" applyAlignment="1">
      <alignment horizontal="center"/>
    </xf>
    <xf numFmtId="174" fontId="8" fillId="0" borderId="0" xfId="2" applyNumberFormat="1" applyFont="1" applyFill="1" applyBorder="1" applyAlignment="1">
      <alignment horizontal="right"/>
    </xf>
    <xf numFmtId="0" fontId="14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left" vertical="center"/>
    </xf>
    <xf numFmtId="16" fontId="5" fillId="6" borderId="0" xfId="2" applyNumberFormat="1" applyFont="1" applyFill="1" applyBorder="1" applyAlignment="1">
      <alignment horizontal="left" vertical="center"/>
    </xf>
    <xf numFmtId="3" fontId="8" fillId="6" borderId="0" xfId="2" applyNumberFormat="1" applyFont="1" applyFill="1" applyBorder="1" applyAlignment="1">
      <alignment horizontal="right"/>
    </xf>
    <xf numFmtId="14" fontId="8" fillId="6" borderId="0" xfId="2" applyNumberFormat="1" applyFont="1" applyFill="1" applyBorder="1" applyAlignment="1">
      <alignment horizontal="right"/>
    </xf>
    <xf numFmtId="16" fontId="5" fillId="6" borderId="0" xfId="2" applyNumberFormat="1" applyFont="1" applyFill="1" applyBorder="1" applyAlignment="1">
      <alignment horizontal="right" vertical="center"/>
    </xf>
    <xf numFmtId="16" fontId="5" fillId="2" borderId="0" xfId="2" applyNumberFormat="1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174" fontId="8" fillId="6" borderId="0" xfId="2" applyNumberFormat="1" applyFont="1" applyFill="1" applyBorder="1" applyAlignment="1">
      <alignment horizontal="right"/>
    </xf>
    <xf numFmtId="2" fontId="8" fillId="2" borderId="0" xfId="2" applyNumberFormat="1" applyFont="1" applyFill="1" applyBorder="1" applyAlignment="1">
      <alignment horizontal="right"/>
    </xf>
    <xf numFmtId="2" fontId="8" fillId="2" borderId="0" xfId="49" applyNumberFormat="1" applyFont="1" applyFill="1" applyBorder="1" applyAlignment="1">
      <alignment horizontal="right"/>
    </xf>
    <xf numFmtId="0" fontId="10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 vertical="center" wrapText="1"/>
    </xf>
  </cellXfs>
  <cellStyles count="60">
    <cellStyle name="Blank" xfId="2"/>
    <cellStyle name="Cabeceras" xfId="19"/>
    <cellStyle name="Comma [0] 2" xfId="20"/>
    <cellStyle name="Comma 10" xfId="21"/>
    <cellStyle name="Comma 11" xfId="22"/>
    <cellStyle name="Comma 12" xfId="23"/>
    <cellStyle name="Comma 13" xfId="24"/>
    <cellStyle name="Comma 14" xfId="25"/>
    <cellStyle name="Comma 15" xfId="26"/>
    <cellStyle name="Comma 16" xfId="27"/>
    <cellStyle name="Comma 17" xfId="28"/>
    <cellStyle name="Comma 2" xfId="29"/>
    <cellStyle name="Comma 2 2" xfId="30"/>
    <cellStyle name="Comma 2 2 2" xfId="31"/>
    <cellStyle name="Comma 2 2 3" xfId="32"/>
    <cellStyle name="Comma 2 2 4" xfId="33"/>
    <cellStyle name="Comma 2 3" xfId="34"/>
    <cellStyle name="Comma 2 4" xfId="35"/>
    <cellStyle name="Comma 3" xfId="36"/>
    <cellStyle name="Comma 3 2" xfId="37"/>
    <cellStyle name="Comma 3 3" xfId="38"/>
    <cellStyle name="Comma 3 4" xfId="39"/>
    <cellStyle name="Comma 4" xfId="40"/>
    <cellStyle name="Comma 4 2" xfId="41"/>
    <cellStyle name="Comma 5" xfId="42"/>
    <cellStyle name="Comma 6" xfId="43"/>
    <cellStyle name="Comma 7" xfId="44"/>
    <cellStyle name="Comma 8" xfId="45"/>
    <cellStyle name="Comma 9" xfId="46"/>
    <cellStyle name="Currency 2" xfId="47"/>
    <cellStyle name="Currency 3" xfId="48"/>
    <cellStyle name="Hyperlink 2" xfId="9"/>
    <cellStyle name="Millares 2" xfId="7"/>
    <cellStyle name="Millares 2 2" xfId="49"/>
    <cellStyle name="Millares 3" xfId="3"/>
    <cellStyle name="Millares 4" xfId="12"/>
    <cellStyle name="Millares 5" xfId="11"/>
    <cellStyle name="Millares 6" xfId="15"/>
    <cellStyle name="Millares 7" xfId="18"/>
    <cellStyle name="Normal" xfId="0" builtinId="0"/>
    <cellStyle name="Normal 11" xfId="13"/>
    <cellStyle name="Normal 2" xfId="1"/>
    <cellStyle name="Normal 2 2" xfId="50"/>
    <cellStyle name="Normal 207" xfId="51"/>
    <cellStyle name="Normal 3" xfId="5"/>
    <cellStyle name="Normal 3 2" xfId="10"/>
    <cellStyle name="Normal 3 2 2" xfId="52"/>
    <cellStyle name="Normal 3 3" xfId="53"/>
    <cellStyle name="Normal 4" xfId="8"/>
    <cellStyle name="Normal 4 2" xfId="14"/>
    <cellStyle name="Normal 4 3" xfId="16"/>
    <cellStyle name="Normal 4 4" xfId="17"/>
    <cellStyle name="Normal 5" xfId="54"/>
    <cellStyle name="Normal 6" xfId="55"/>
    <cellStyle name="Normal 7" xfId="56"/>
    <cellStyle name="Normal 7 2" xfId="57"/>
    <cellStyle name="Percent 2" xfId="58"/>
    <cellStyle name="Percent 3" xfId="59"/>
    <cellStyle name="Porcentaje 2" xfId="6"/>
    <cellStyle name="Porcentaje 3" xfId="4"/>
  </cellStyles>
  <dxfs count="0"/>
  <tableStyles count="0" defaultTableStyle="TableStyleMedium2" defaultPivotStyle="PivotStyleLight16"/>
  <colors>
    <mruColors>
      <color rgb="FF00FFCC"/>
      <color rgb="FF00DFDA"/>
      <color rgb="FF00FAF4"/>
      <color rgb="FF00EE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76200</xdr:rowOff>
    </xdr:from>
    <xdr:to>
      <xdr:col>1</xdr:col>
      <xdr:colOff>677277</xdr:colOff>
      <xdr:row>3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76200"/>
          <a:ext cx="1163052" cy="6096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142875</xdr:rowOff>
    </xdr:from>
    <xdr:to>
      <xdr:col>1</xdr:col>
      <xdr:colOff>591552</xdr:colOff>
      <xdr:row>3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142875"/>
          <a:ext cx="1163052" cy="6096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idades%20compartidas/CIB/2_Informacion_Estandar/1_Informes_Bursatiles/FIAB_Anual/ANUAL%202020/Cuest2020-%20Relevamiento%20de%20Compa&#241;ias%20listadas%20a%20fines%20de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Dinam2020"/>
      <sheetName val="DIC2020"/>
      <sheetName val="Hoja3"/>
    </sheetNames>
    <sheetDataSet>
      <sheetData sheetId="0" refreshError="1"/>
      <sheetData sheetId="1" refreshError="1">
        <row r="1">
          <cell r="D1" t="str">
            <v>EMISOR</v>
          </cell>
          <cell r="E1" t="str">
            <v>Cap Bursatil</v>
          </cell>
        </row>
        <row r="2">
          <cell r="D2" t="str">
            <v>ACERIAS PAZ DEL RIO S.A.</v>
          </cell>
          <cell r="E2">
            <v>1024173.2638440999</v>
          </cell>
        </row>
        <row r="3">
          <cell r="D3" t="str">
            <v>ADMINISTRADORA DE FONDOS DE PENSIONES Y CES PROTECCION</v>
          </cell>
          <cell r="E3">
            <v>1827848.7601111599</v>
          </cell>
        </row>
        <row r="4">
          <cell r="D4" t="str">
            <v>AGROGUACHAL S.A.</v>
          </cell>
          <cell r="E4">
            <v>30360</v>
          </cell>
        </row>
        <row r="5">
          <cell r="D5" t="str">
            <v>ALIMENTOS DERIVADOS DE LA CANA S.A.</v>
          </cell>
          <cell r="E5">
            <v>56612.838159519997</v>
          </cell>
        </row>
        <row r="6">
          <cell r="D6" t="str">
            <v>ALMACENES EXITO S.A.</v>
          </cell>
          <cell r="E6">
            <v>6217223.94924</v>
          </cell>
        </row>
        <row r="7">
          <cell r="D7" t="str">
            <v>AVIANCA HOLDINGS S.A</v>
          </cell>
          <cell r="E7">
            <v>67761.075482999993</v>
          </cell>
        </row>
        <row r="8">
          <cell r="D8" t="str">
            <v>BANCO BILBAO VIZCAYA ARGENTARIA COLOMBIA S.A.</v>
          </cell>
          <cell r="E8">
            <v>4424135.6989259999</v>
          </cell>
        </row>
        <row r="9">
          <cell r="D9" t="str">
            <v>BANCO COMERCIAL AV VILLAS S.A.</v>
          </cell>
          <cell r="E9">
            <v>1212383.3372136399</v>
          </cell>
        </row>
        <row r="10">
          <cell r="D10" t="str">
            <v>BANCO DAVIVIENDA S.A</v>
          </cell>
          <cell r="E10">
            <v>3930962.8176000002</v>
          </cell>
        </row>
        <row r="11">
          <cell r="D11" t="str">
            <v>BANCO DE BOGOTA S.A.</v>
          </cell>
          <cell r="E11">
            <v>25044809.958000001</v>
          </cell>
        </row>
        <row r="12">
          <cell r="D12" t="str">
            <v>BANCO DE OCCIDENTE S.A.</v>
          </cell>
          <cell r="E12">
            <v>5300591.466</v>
          </cell>
        </row>
        <row r="13">
          <cell r="D13" t="str">
            <v>BANCO POPULAR S.A.</v>
          </cell>
          <cell r="E13">
            <v>2163091.4208399998</v>
          </cell>
        </row>
        <row r="14">
          <cell r="D14" t="str">
            <v>BANCOLOMBIA S.A.</v>
          </cell>
          <cell r="E14">
            <v>33698963.149920002</v>
          </cell>
        </row>
        <row r="15">
          <cell r="D15" t="str">
            <v>BMC BOLSA MERCANTIL DE COLOMBIA</v>
          </cell>
          <cell r="E15">
            <v>84088.081023759994</v>
          </cell>
        </row>
        <row r="16">
          <cell r="D16" t="str">
            <v>BOLSA DE VALORES DE COLOMBIA S.A.</v>
          </cell>
          <cell r="E16">
            <v>718900.01171999995</v>
          </cell>
        </row>
        <row r="17">
          <cell r="D17" t="str">
            <v>CANACOL ENERGY LTD</v>
          </cell>
          <cell r="E17">
            <v>1847279.2</v>
          </cell>
        </row>
        <row r="18">
          <cell r="D18" t="str">
            <v>CARACOL TELEVISION S.A.</v>
          </cell>
          <cell r="E18">
            <v>600637.97402220999</v>
          </cell>
        </row>
        <row r="19">
          <cell r="D19" t="str">
            <v>CARTON DE COLOMBIA S.A.</v>
          </cell>
          <cell r="E19">
            <v>1061003.0925</v>
          </cell>
        </row>
        <row r="20">
          <cell r="D20" t="str">
            <v>CARVAJAL EMPAQUES S.A</v>
          </cell>
          <cell r="E20">
            <v>192142.18527168001</v>
          </cell>
        </row>
        <row r="21">
          <cell r="D21" t="str">
            <v>CASTILLA AGRICOLA S.A.</v>
          </cell>
          <cell r="E21">
            <v>283409.71197785996</v>
          </cell>
        </row>
        <row r="22">
          <cell r="D22" t="str">
            <v>CELSIA COLOMBIA S.A. E.S.P.</v>
          </cell>
          <cell r="E22">
            <v>4207213.3686993998</v>
          </cell>
        </row>
        <row r="23">
          <cell r="D23" t="str">
            <v>CELSIA S.A</v>
          </cell>
          <cell r="E23">
            <v>5069529.9608519999</v>
          </cell>
        </row>
        <row r="24">
          <cell r="D24" t="str">
            <v>CEMENTOS ARGOS S.A.</v>
          </cell>
          <cell r="E24">
            <v>8058725.2007999998</v>
          </cell>
        </row>
        <row r="25">
          <cell r="D25" t="str">
            <v>CEMEX LATAM HOLDING</v>
          </cell>
          <cell r="E25">
            <v>2678585.280144</v>
          </cell>
        </row>
        <row r="26">
          <cell r="D26" t="str">
            <v>CLINICA DE MARLY S.A.</v>
          </cell>
          <cell r="E26">
            <v>281458.61026302003</v>
          </cell>
        </row>
        <row r="27">
          <cell r="D27" t="str">
            <v>COLOMBIA TELECOMUNICACIONES SA</v>
          </cell>
          <cell r="E27">
            <v>6697867.95641765</v>
          </cell>
        </row>
        <row r="28">
          <cell r="D28" t="str">
            <v>COLOMBINA S.A.</v>
          </cell>
          <cell r="E28">
            <v>447873.82622136001</v>
          </cell>
        </row>
        <row r="29">
          <cell r="D29" t="str">
            <v>COLTEJER S.A.</v>
          </cell>
          <cell r="E29">
            <v>707738.5</v>
          </cell>
        </row>
        <row r="30">
          <cell r="D30" t="str">
            <v>COMPANIA AGRICOLA SAN FELIPE S.A.</v>
          </cell>
          <cell r="E30">
            <v>28800</v>
          </cell>
        </row>
        <row r="31">
          <cell r="D31" t="str">
            <v>COMPANIA DE ELECTRICIDAD DE TULUA S.A. E.S.P.</v>
          </cell>
          <cell r="E31">
            <v>140578.96833032</v>
          </cell>
        </row>
        <row r="32">
          <cell r="D32" t="str">
            <v>COMPANIA DE EMPAQUES S.A.</v>
          </cell>
          <cell r="E32">
            <v>244033.35787824</v>
          </cell>
        </row>
        <row r="33">
          <cell r="D33" t="str">
            <v>CONSTRUCCIONES CIVILES S.A.</v>
          </cell>
          <cell r="E33">
            <v>18348.291111040002</v>
          </cell>
        </row>
        <row r="34">
          <cell r="D34" t="str">
            <v>CONSTRUCCIONES EL CONDOR S.A</v>
          </cell>
          <cell r="E34">
            <v>688664.61817999999</v>
          </cell>
        </row>
        <row r="35">
          <cell r="D35" t="str">
            <v>CONSTRUCTORA CONCRETO S.A</v>
          </cell>
          <cell r="E35">
            <v>497937.918221</v>
          </cell>
        </row>
        <row r="36">
          <cell r="D36" t="str">
            <v>COOMEVA ENTIDAD PROMOTORA DE SALUD S.A.</v>
          </cell>
          <cell r="E36">
            <v>1567337.111705</v>
          </cell>
        </row>
        <row r="37">
          <cell r="D37" t="str">
            <v>CORPORACION DE FERIAS Y EXPOSICIONES S.A.</v>
          </cell>
          <cell r="E37">
            <v>517231.06035341998</v>
          </cell>
        </row>
        <row r="38">
          <cell r="D38" t="str">
            <v>CORPORACION FINANCIERA COLOMBIANA S.A.</v>
          </cell>
          <cell r="E38">
            <v>10391391.065790001</v>
          </cell>
        </row>
        <row r="39">
          <cell r="D39" t="str">
            <v>CREDIFAMILIA COMPAÑIA DE FINANCIAMIENTO SA</v>
          </cell>
          <cell r="E39">
            <v>90153.087499999994</v>
          </cell>
        </row>
        <row r="40">
          <cell r="D40" t="str">
            <v>ECOPETROL S.A.</v>
          </cell>
          <cell r="E40">
            <v>92306979.579050004</v>
          </cell>
        </row>
        <row r="41">
          <cell r="D41" t="str">
            <v>EMPRESA DE TELECOMUNICACIONES DE BOGOTA S.A. E.S.P.</v>
          </cell>
          <cell r="E41">
            <v>770470.09040400002</v>
          </cell>
        </row>
        <row r="42">
          <cell r="D42" t="str">
            <v>ENKA DE COLOMBIA S.A.</v>
          </cell>
          <cell r="E42">
            <v>138341.25915025</v>
          </cell>
        </row>
        <row r="43">
          <cell r="D43" t="str">
            <v>FABRICATO  S.A.</v>
          </cell>
          <cell r="E43">
            <v>42788.595046050003</v>
          </cell>
        </row>
        <row r="44">
          <cell r="D44" t="str">
            <v>FONDO GANADERO DEL TOLIMA S.A.</v>
          </cell>
          <cell r="E44">
            <v>45784.245887999998</v>
          </cell>
        </row>
        <row r="45">
          <cell r="D45" t="str">
            <v>GAS NATURAL DEL ORIENTE S.A. E.S.P.</v>
          </cell>
          <cell r="E45">
            <v>64359.194367999997</v>
          </cell>
        </row>
        <row r="46">
          <cell r="D46" t="str">
            <v>GRUPO ARGOS S.A.</v>
          </cell>
          <cell r="E46">
            <v>11195245.390000001</v>
          </cell>
        </row>
        <row r="47">
          <cell r="D47" t="str">
            <v>GRUPO AVAL ACCIONES Y VALORES S.A.</v>
          </cell>
          <cell r="E47">
            <v>26013160.678859998</v>
          </cell>
        </row>
        <row r="48">
          <cell r="D48" t="str">
            <v>GRUPO BOLIVAR S.A.</v>
          </cell>
          <cell r="E48">
            <v>5294082.9879999999</v>
          </cell>
        </row>
        <row r="49">
          <cell r="D49" t="str">
            <v>GRUPO ENERGIA BOGOTA S.A. E.S.P.</v>
          </cell>
          <cell r="E49">
            <v>24330119.09505</v>
          </cell>
        </row>
        <row r="50">
          <cell r="D50" t="str">
            <v>GRUPO INVERSIONES SURAMERICANA</v>
          </cell>
          <cell r="E50">
            <v>14341948.268800002</v>
          </cell>
        </row>
        <row r="51">
          <cell r="D51" t="str">
            <v>GRUPO NUTRESA S.A</v>
          </cell>
          <cell r="E51">
            <v>11042962.992000001</v>
          </cell>
        </row>
        <row r="52">
          <cell r="D52" t="str">
            <v>GRUPO ORBIS S.A</v>
          </cell>
          <cell r="E52">
            <v>751488.41047559993</v>
          </cell>
        </row>
        <row r="53">
          <cell r="D53" t="str">
            <v>INDUSTRIAS ESTRA S.A.</v>
          </cell>
          <cell r="E53">
            <v>27688.440656799998</v>
          </cell>
        </row>
        <row r="54">
          <cell r="D54" t="str">
            <v>INTERCONEXION ELECTRICA S.A. E.S.P.</v>
          </cell>
          <cell r="E54">
            <v>28467321.875799999</v>
          </cell>
        </row>
        <row r="55">
          <cell r="D55" t="str">
            <v>INVERSIONES EQUIPOS Y SERVICIOS S.A.</v>
          </cell>
          <cell r="E55">
            <v>41892.015117000003</v>
          </cell>
        </row>
        <row r="56">
          <cell r="D56" t="str">
            <v>INVERSIONES VENECIA S.A.</v>
          </cell>
          <cell r="E56">
            <v>31625</v>
          </cell>
        </row>
        <row r="57">
          <cell r="D57" t="str">
            <v>MANUFACTURAS DE CEMENTO S.A.</v>
          </cell>
          <cell r="E57">
            <v>23773.853999999999</v>
          </cell>
        </row>
        <row r="58">
          <cell r="D58" t="str">
            <v>MAYAGUEZ S.A.</v>
          </cell>
          <cell r="E58">
            <v>524187.31200264004</v>
          </cell>
        </row>
        <row r="59">
          <cell r="D59" t="str">
            <v>MINEROS S.A.</v>
          </cell>
          <cell r="E59">
            <v>1090451.404134</v>
          </cell>
        </row>
        <row r="60">
          <cell r="D60" t="str">
            <v>ORGANIZACION TERPEL S.A</v>
          </cell>
          <cell r="E60">
            <v>1560250.743</v>
          </cell>
        </row>
        <row r="61">
          <cell r="D61" t="str">
            <v>PRODUCTOS FAMILIA S.A.</v>
          </cell>
          <cell r="E61">
            <v>4331604.7631999999</v>
          </cell>
        </row>
        <row r="62">
          <cell r="D62" t="str">
            <v>PROMIGAS S.A. E.S.P.</v>
          </cell>
          <cell r="E62">
            <v>9532723.5612000003</v>
          </cell>
        </row>
        <row r="63">
          <cell r="D63" t="str">
            <v>R.C.N. TELEVISION S.A.</v>
          </cell>
          <cell r="E63">
            <v>279230.11094528</v>
          </cell>
        </row>
        <row r="64">
          <cell r="D64" t="str">
            <v>RIOPAILA AGRICOLA S.A.</v>
          </cell>
          <cell r="E64">
            <v>260220.38945165</v>
          </cell>
        </row>
        <row r="65">
          <cell r="D65" t="str">
            <v>RIOPAILA CASTILLA S.A.</v>
          </cell>
          <cell r="E65">
            <v>355434.87739102001</v>
          </cell>
        </row>
        <row r="66">
          <cell r="D66" t="str">
            <v>VALORES INDUSTRIALES S.A.</v>
          </cell>
          <cell r="E66">
            <v>512722.69951140002</v>
          </cell>
        </row>
        <row r="67">
          <cell r="D67" t="str">
            <v>VALORES SIMESA S.A.</v>
          </cell>
          <cell r="E67">
            <v>161172.98000000001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98"/>
  <sheetViews>
    <sheetView showGridLines="0" tabSelected="1" zoomScale="110" zoomScaleNormal="110" workbookViewId="0">
      <selection activeCell="A4015" sqref="A4015:XFD4016"/>
    </sheetView>
  </sheetViews>
  <sheetFormatPr baseColWidth="10" defaultRowHeight="15" x14ac:dyDescent="0.25"/>
  <cols>
    <col min="2" max="2" width="15.5703125" customWidth="1"/>
    <col min="3" max="3" width="72" customWidth="1"/>
    <col min="4" max="4" width="23.5703125" hidden="1" customWidth="1"/>
    <col min="5" max="5" width="23.28515625" style="28" customWidth="1"/>
    <col min="6" max="6" width="23.42578125" style="28" customWidth="1"/>
    <col min="7" max="7" width="22.140625" style="28" customWidth="1"/>
    <col min="9" max="9" width="13" style="12" customWidth="1"/>
    <col min="10" max="10" width="0" hidden="1" customWidth="1"/>
    <col min="11" max="11" width="11.42578125" style="12"/>
    <col min="12" max="12" width="11.42578125" style="23"/>
    <col min="13" max="13" width="17.85546875" customWidth="1"/>
    <col min="14" max="14" width="83.42578125" customWidth="1"/>
    <col min="15" max="15" width="30.42578125" hidden="1" customWidth="1"/>
    <col min="16" max="16" width="22.85546875" style="28" customWidth="1"/>
    <col min="17" max="17" width="20.85546875" style="28" customWidth="1"/>
    <col min="18" max="18" width="22.5703125" style="28" customWidth="1"/>
  </cols>
  <sheetData>
    <row r="2" spans="1:18" x14ac:dyDescent="0.25">
      <c r="C2" s="2" t="s">
        <v>1037</v>
      </c>
      <c r="D2" s="1"/>
      <c r="E2" s="41"/>
    </row>
    <row r="3" spans="1:18" x14ac:dyDescent="0.25">
      <c r="C3" s="11" t="s">
        <v>1038</v>
      </c>
      <c r="D3" s="11"/>
      <c r="E3" s="42"/>
    </row>
    <row r="5" spans="1:18" x14ac:dyDescent="0.25">
      <c r="K5" s="94"/>
      <c r="L5" s="94"/>
    </row>
    <row r="7" spans="1:18" x14ac:dyDescent="0.25">
      <c r="B7" s="3"/>
      <c r="J7" s="23"/>
    </row>
    <row r="8" spans="1:18" x14ac:dyDescent="0.25">
      <c r="B8" s="46" t="s">
        <v>118</v>
      </c>
      <c r="J8" s="23"/>
      <c r="M8" s="35" t="s">
        <v>88</v>
      </c>
      <c r="N8" s="23"/>
      <c r="O8" s="23"/>
    </row>
    <row r="9" spans="1:18" x14ac:dyDescent="0.25">
      <c r="B9" s="47" t="s">
        <v>119</v>
      </c>
      <c r="I9" s="90" t="s">
        <v>84</v>
      </c>
      <c r="J9" s="90"/>
      <c r="K9" s="90"/>
      <c r="M9" s="36" t="s">
        <v>89</v>
      </c>
      <c r="N9" s="23"/>
      <c r="O9" s="23"/>
    </row>
    <row r="10" spans="1:18" x14ac:dyDescent="0.25">
      <c r="I10" s="91" t="s">
        <v>85</v>
      </c>
      <c r="J10" s="92"/>
      <c r="K10" s="93"/>
    </row>
    <row r="11" spans="1:18" ht="45.75" customHeight="1" x14ac:dyDescent="0.25">
      <c r="A11" s="52"/>
      <c r="B11" s="4" t="s">
        <v>2</v>
      </c>
      <c r="C11" s="22" t="s">
        <v>0</v>
      </c>
      <c r="D11" s="7" t="s">
        <v>1</v>
      </c>
      <c r="E11" s="37" t="s">
        <v>91</v>
      </c>
      <c r="F11" s="37" t="s">
        <v>6</v>
      </c>
      <c r="G11" s="37" t="s">
        <v>90</v>
      </c>
      <c r="I11" s="30" t="s">
        <v>2</v>
      </c>
      <c r="J11" s="37" t="s">
        <v>86</v>
      </c>
      <c r="K11" s="45" t="s">
        <v>86</v>
      </c>
      <c r="L11" s="29"/>
      <c r="M11" s="6" t="s">
        <v>2</v>
      </c>
      <c r="N11" s="22" t="s">
        <v>0</v>
      </c>
      <c r="O11" s="7" t="s">
        <v>1</v>
      </c>
      <c r="P11" s="37" t="s">
        <v>94</v>
      </c>
      <c r="Q11" s="37" t="s">
        <v>6</v>
      </c>
      <c r="R11" s="37" t="s">
        <v>95</v>
      </c>
    </row>
    <row r="12" spans="1:18" ht="28.5" customHeight="1" x14ac:dyDescent="0.25">
      <c r="A12" s="52"/>
      <c r="B12" s="5" t="s">
        <v>3</v>
      </c>
      <c r="C12" s="8" t="s">
        <v>4</v>
      </c>
      <c r="D12" s="9" t="s">
        <v>5</v>
      </c>
      <c r="E12" s="44" t="s">
        <v>92</v>
      </c>
      <c r="F12" s="38" t="s">
        <v>7</v>
      </c>
      <c r="G12" s="48" t="s">
        <v>93</v>
      </c>
      <c r="I12" s="31" t="s">
        <v>3</v>
      </c>
      <c r="J12" s="38" t="s">
        <v>87</v>
      </c>
      <c r="K12" s="44" t="s">
        <v>87</v>
      </c>
      <c r="L12" s="26"/>
      <c r="M12" s="5" t="s">
        <v>3</v>
      </c>
      <c r="N12" s="8" t="s">
        <v>4</v>
      </c>
      <c r="O12" s="9" t="s">
        <v>5</v>
      </c>
      <c r="P12" s="44" t="s">
        <v>114</v>
      </c>
      <c r="Q12" s="38" t="s">
        <v>7</v>
      </c>
      <c r="R12" s="48" t="s">
        <v>115</v>
      </c>
    </row>
    <row r="13" spans="1:18" x14ac:dyDescent="0.25">
      <c r="A13" s="52"/>
      <c r="B13" s="15" t="s">
        <v>1036</v>
      </c>
      <c r="C13" s="13" t="s">
        <v>1041</v>
      </c>
      <c r="D13" s="13"/>
      <c r="E13" s="40">
        <f>P13*K13</f>
        <v>1757115086.2752001</v>
      </c>
      <c r="F13" s="40">
        <f>Q13</f>
        <v>84020</v>
      </c>
      <c r="G13" s="40">
        <f>R13*K13</f>
        <v>822281928.99868393</v>
      </c>
      <c r="I13" s="32" t="s">
        <v>1036</v>
      </c>
      <c r="J13" s="33"/>
      <c r="K13" s="33">
        <v>84.111900000000006</v>
      </c>
      <c r="L13" s="52"/>
      <c r="M13" s="54" t="s">
        <v>1036</v>
      </c>
      <c r="N13" s="13" t="str">
        <f>C13</f>
        <v>AGRO - AGROMETAL</v>
      </c>
      <c r="O13" s="23"/>
      <c r="P13" s="40">
        <v>20890208</v>
      </c>
      <c r="Q13" s="40">
        <v>84020</v>
      </c>
      <c r="R13" s="40">
        <v>9776047.4914807994</v>
      </c>
    </row>
    <row r="14" spans="1:18" s="60" customFormat="1" x14ac:dyDescent="0.25">
      <c r="A14" s="52"/>
      <c r="B14" s="15"/>
      <c r="C14" s="13" t="s">
        <v>1042</v>
      </c>
      <c r="D14" s="13"/>
      <c r="E14" s="40">
        <f t="shared" ref="E14:E77" si="0">P14*K14</f>
        <v>131943367370.5872</v>
      </c>
      <c r="F14" s="40">
        <f t="shared" ref="F14:F77" si="1">Q14</f>
        <v>310657</v>
      </c>
      <c r="G14" s="40">
        <f t="shared" ref="G14:G77" si="2">R14*K14</f>
        <v>9155774019.3589592</v>
      </c>
      <c r="I14" s="32"/>
      <c r="J14" s="33"/>
      <c r="K14" s="33">
        <v>84.111900000000006</v>
      </c>
      <c r="L14" s="52"/>
      <c r="M14" s="54"/>
      <c r="N14" s="13" t="str">
        <f t="shared" ref="N14:N77" si="3">C14</f>
        <v>ALUA - ALUAR</v>
      </c>
      <c r="P14" s="40">
        <v>1568664688</v>
      </c>
      <c r="Q14" s="40">
        <v>310657</v>
      </c>
      <c r="R14" s="40">
        <v>108852302.936433</v>
      </c>
    </row>
    <row r="15" spans="1:18" s="60" customFormat="1" x14ac:dyDescent="0.25">
      <c r="A15" s="52"/>
      <c r="B15" s="15"/>
      <c r="C15" s="13" t="s">
        <v>1043</v>
      </c>
      <c r="D15" s="13"/>
      <c r="E15" s="40">
        <f t="shared" si="0"/>
        <v>6379695251.0847006</v>
      </c>
      <c r="F15" s="40">
        <f t="shared" si="1"/>
        <v>35933</v>
      </c>
      <c r="G15" s="40">
        <f t="shared" si="2"/>
        <v>460550863.65011847</v>
      </c>
      <c r="I15" s="32"/>
      <c r="J15" s="33"/>
      <c r="K15" s="33">
        <v>84.111900000000006</v>
      </c>
      <c r="L15" s="52"/>
      <c r="M15" s="54"/>
      <c r="N15" s="13" t="str">
        <f t="shared" si="3"/>
        <v>AUSO - AUTOPISTAS DEL SOL</v>
      </c>
      <c r="P15" s="40">
        <v>75847713</v>
      </c>
      <c r="Q15" s="40">
        <v>35933</v>
      </c>
      <c r="R15" s="40">
        <v>5475454.2894657999</v>
      </c>
    </row>
    <row r="16" spans="1:18" s="60" customFormat="1" x14ac:dyDescent="0.25">
      <c r="A16" s="52"/>
      <c r="B16" s="15"/>
      <c r="C16" s="13" t="s">
        <v>1044</v>
      </c>
      <c r="D16" s="13"/>
      <c r="E16" s="40">
        <f t="shared" si="0"/>
        <v>95204160681.6474</v>
      </c>
      <c r="F16" s="40">
        <f t="shared" si="1"/>
        <v>212096</v>
      </c>
      <c r="G16" s="40">
        <f t="shared" si="2"/>
        <v>12580680190.112984</v>
      </c>
      <c r="I16" s="32"/>
      <c r="J16" s="33"/>
      <c r="K16" s="33">
        <v>84.111900000000006</v>
      </c>
      <c r="L16" s="52"/>
      <c r="M16" s="54"/>
      <c r="N16" s="13" t="str">
        <f t="shared" si="3"/>
        <v>BBAR - BANCO FRANCÉS BBVA AR</v>
      </c>
      <c r="P16" s="40">
        <v>1131875046</v>
      </c>
      <c r="Q16" s="40">
        <v>212096</v>
      </c>
      <c r="R16" s="40">
        <v>149570752.653465</v>
      </c>
    </row>
    <row r="17" spans="1:18" s="60" customFormat="1" x14ac:dyDescent="0.25">
      <c r="A17" s="52"/>
      <c r="B17" s="15"/>
      <c r="C17" s="13" t="s">
        <v>1045</v>
      </c>
      <c r="D17" s="13"/>
      <c r="E17" s="40">
        <f t="shared" si="0"/>
        <v>14031961493.2194</v>
      </c>
      <c r="F17" s="40">
        <f t="shared" si="1"/>
        <v>49497</v>
      </c>
      <c r="G17" s="40">
        <f t="shared" si="2"/>
        <v>564416908.26135516</v>
      </c>
      <c r="I17" s="32"/>
      <c r="J17" s="33"/>
      <c r="K17" s="33">
        <v>84.111900000000006</v>
      </c>
      <c r="L17" s="52"/>
      <c r="M17" s="54"/>
      <c r="N17" s="13" t="str">
        <f t="shared" si="3"/>
        <v>BHIP - BANCO HIPOTECARIO</v>
      </c>
      <c r="P17" s="40">
        <v>166824926</v>
      </c>
      <c r="Q17" s="40">
        <v>49497</v>
      </c>
      <c r="R17" s="40">
        <v>6710309.8165819002</v>
      </c>
    </row>
    <row r="18" spans="1:18" s="60" customFormat="1" x14ac:dyDescent="0.25">
      <c r="A18" s="52"/>
      <c r="B18" s="15"/>
      <c r="C18" s="13" t="s">
        <v>1046</v>
      </c>
      <c r="D18" s="13"/>
      <c r="E18" s="40">
        <f t="shared" si="0"/>
        <v>145100432964.01172</v>
      </c>
      <c r="F18" s="40">
        <f t="shared" si="1"/>
        <v>274882</v>
      </c>
      <c r="G18" s="40">
        <f t="shared" si="2"/>
        <v>26366271495.840611</v>
      </c>
      <c r="I18" s="32"/>
      <c r="J18" s="33"/>
      <c r="K18" s="33">
        <v>84.111900000000006</v>
      </c>
      <c r="L18" s="52"/>
      <c r="M18" s="54"/>
      <c r="N18" s="13" t="str">
        <f t="shared" si="3"/>
        <v>BMA - BANCO MACRO</v>
      </c>
      <c r="P18" s="40">
        <v>1725088043</v>
      </c>
      <c r="Q18" s="40">
        <v>274882</v>
      </c>
      <c r="R18" s="40">
        <v>313466602.17924702</v>
      </c>
    </row>
    <row r="19" spans="1:18" s="60" customFormat="1" x14ac:dyDescent="0.25">
      <c r="A19" s="52"/>
      <c r="B19" s="15"/>
      <c r="C19" s="13" t="s">
        <v>1047</v>
      </c>
      <c r="D19" s="13"/>
      <c r="E19" s="40">
        <f t="shared" si="0"/>
        <v>11680821758.007601</v>
      </c>
      <c r="F19" s="40">
        <f t="shared" si="1"/>
        <v>143717</v>
      </c>
      <c r="G19" s="40">
        <f t="shared" si="2"/>
        <v>1539946605.2410135</v>
      </c>
      <c r="I19" s="32"/>
      <c r="J19" s="33"/>
      <c r="K19" s="33">
        <v>84.111900000000006</v>
      </c>
      <c r="L19" s="52"/>
      <c r="M19" s="54"/>
      <c r="N19" s="13" t="str">
        <f t="shared" si="3"/>
        <v>BOLT - BOLDT</v>
      </c>
      <c r="P19" s="40">
        <v>138872404</v>
      </c>
      <c r="Q19" s="40">
        <v>143717</v>
      </c>
      <c r="R19" s="40">
        <v>18308308.399180301</v>
      </c>
    </row>
    <row r="20" spans="1:18" s="60" customFormat="1" x14ac:dyDescent="0.25">
      <c r="A20" s="52"/>
      <c r="B20" s="15"/>
      <c r="C20" s="13" t="s">
        <v>1048</v>
      </c>
      <c r="D20" s="13"/>
      <c r="E20" s="40">
        <f t="shared" si="0"/>
        <v>50401243793.623505</v>
      </c>
      <c r="F20" s="40">
        <f t="shared" si="1"/>
        <v>14661</v>
      </c>
      <c r="G20" s="40">
        <f t="shared" si="2"/>
        <v>183380822.76291934</v>
      </c>
      <c r="I20" s="32"/>
      <c r="J20" s="33"/>
      <c r="K20" s="33">
        <v>84.111900000000006</v>
      </c>
      <c r="L20" s="52"/>
      <c r="M20" s="54"/>
      <c r="N20" s="13" t="str">
        <f t="shared" si="3"/>
        <v>BPAT - BANCO PATAGONIA</v>
      </c>
      <c r="P20" s="40">
        <v>599216565</v>
      </c>
      <c r="Q20" s="40">
        <v>14661</v>
      </c>
      <c r="R20" s="40">
        <v>2180200.6941101002</v>
      </c>
    </row>
    <row r="21" spans="1:18" s="60" customFormat="1" x14ac:dyDescent="0.25">
      <c r="A21" s="52"/>
      <c r="B21" s="15"/>
      <c r="C21" s="13" t="s">
        <v>1049</v>
      </c>
      <c r="D21" s="13"/>
      <c r="E21" s="40">
        <f t="shared" si="0"/>
        <v>92196128119.522507</v>
      </c>
      <c r="F21" s="40">
        <f t="shared" si="1"/>
        <v>15717</v>
      </c>
      <c r="G21" s="40">
        <f t="shared" si="2"/>
        <v>149848390.58576512</v>
      </c>
      <c r="I21" s="32"/>
      <c r="J21" s="33"/>
      <c r="K21" s="33">
        <v>84.111900000000006</v>
      </c>
      <c r="L21" s="52"/>
      <c r="M21" s="54"/>
      <c r="N21" s="13" t="str">
        <f t="shared" si="3"/>
        <v>BRIO - BANCO SANTANDER RIO</v>
      </c>
      <c r="P21" s="40">
        <v>1096112775</v>
      </c>
      <c r="Q21" s="40">
        <v>15717</v>
      </c>
      <c r="R21" s="40">
        <v>1781536.1510769001</v>
      </c>
    </row>
    <row r="22" spans="1:18" s="60" customFormat="1" x14ac:dyDescent="0.25">
      <c r="A22" s="52"/>
      <c r="B22" s="15"/>
      <c r="C22" s="13" t="s">
        <v>1050</v>
      </c>
      <c r="D22" s="13"/>
      <c r="E22" s="40">
        <f t="shared" si="0"/>
        <v>46893008192.074203</v>
      </c>
      <c r="F22" s="40">
        <f t="shared" si="1"/>
        <v>148128</v>
      </c>
      <c r="G22" s="40">
        <f t="shared" si="2"/>
        <v>13081076105.25366</v>
      </c>
      <c r="I22" s="32"/>
      <c r="J22" s="33"/>
      <c r="K22" s="33">
        <v>84.111900000000006</v>
      </c>
      <c r="L22" s="52"/>
      <c r="M22" s="54"/>
      <c r="N22" s="13" t="str">
        <f t="shared" si="3"/>
        <v>BYMA - BOLSAS Y MERCADOS ARGENTINOS</v>
      </c>
      <c r="P22" s="40">
        <v>557507418</v>
      </c>
      <c r="Q22" s="40">
        <v>148128</v>
      </c>
      <c r="R22" s="40">
        <v>155519921.73822799</v>
      </c>
    </row>
    <row r="23" spans="1:18" s="60" customFormat="1" x14ac:dyDescent="0.25">
      <c r="A23" s="52"/>
      <c r="B23" s="15"/>
      <c r="C23" s="13" t="s">
        <v>1051</v>
      </c>
      <c r="D23" s="13"/>
      <c r="E23" s="40">
        <f t="shared" si="0"/>
        <v>2742856591.8066001</v>
      </c>
      <c r="F23" s="40">
        <f t="shared" si="1"/>
        <v>14067</v>
      </c>
      <c r="G23" s="40">
        <f t="shared" si="2"/>
        <v>193410963.98702487</v>
      </c>
      <c r="I23" s="32"/>
      <c r="J23" s="33"/>
      <c r="K23" s="33">
        <v>84.111900000000006</v>
      </c>
      <c r="L23" s="52"/>
      <c r="M23" s="54"/>
      <c r="N23" s="13" t="str">
        <f t="shared" si="3"/>
        <v>CADO - CARLOS CASADO SA</v>
      </c>
      <c r="P23" s="40">
        <v>32609614</v>
      </c>
      <c r="Q23" s="40">
        <v>14067</v>
      </c>
      <c r="R23" s="40">
        <v>2299448.2824312001</v>
      </c>
    </row>
    <row r="24" spans="1:18" s="60" customFormat="1" x14ac:dyDescent="0.25">
      <c r="A24" s="52"/>
      <c r="B24" s="15"/>
      <c r="C24" s="13" t="s">
        <v>1052</v>
      </c>
      <c r="D24" s="13"/>
      <c r="E24" s="40">
        <f t="shared" si="0"/>
        <v>12565528890.378</v>
      </c>
      <c r="F24" s="40">
        <f t="shared" si="1"/>
        <v>4374</v>
      </c>
      <c r="G24" s="40">
        <f t="shared" si="2"/>
        <v>75281110.081451371</v>
      </c>
      <c r="I24" s="32"/>
      <c r="J24" s="33"/>
      <c r="K24" s="33">
        <v>84.111900000000006</v>
      </c>
      <c r="L24" s="52"/>
      <c r="M24" s="54"/>
      <c r="N24" s="13" t="str">
        <f t="shared" si="3"/>
        <v xml:space="preserve">CAPX - CAPEX SA </v>
      </c>
      <c r="P24" s="40">
        <v>149390620</v>
      </c>
      <c r="Q24" s="40">
        <v>4374</v>
      </c>
      <c r="R24" s="40">
        <v>895011.40839110001</v>
      </c>
    </row>
    <row r="25" spans="1:18" s="60" customFormat="1" x14ac:dyDescent="0.25">
      <c r="A25" s="52"/>
      <c r="B25" s="15"/>
      <c r="C25" s="13" t="s">
        <v>1053</v>
      </c>
      <c r="D25" s="13"/>
      <c r="E25" s="40">
        <f t="shared" si="0"/>
        <v>2724587571.2385001</v>
      </c>
      <c r="F25" s="40">
        <f t="shared" si="1"/>
        <v>81949</v>
      </c>
      <c r="G25" s="40">
        <f t="shared" si="2"/>
        <v>937752000.97188687</v>
      </c>
      <c r="I25" s="32"/>
      <c r="J25" s="33"/>
      <c r="K25" s="33">
        <v>84.111900000000006</v>
      </c>
      <c r="L25" s="52"/>
      <c r="M25" s="54"/>
      <c r="N25" s="13" t="str">
        <f t="shared" si="3"/>
        <v>CARC - CARBOCLOR SA</v>
      </c>
      <c r="P25" s="40">
        <v>32392415</v>
      </c>
      <c r="Q25" s="40">
        <v>81949</v>
      </c>
      <c r="R25" s="40">
        <v>11148862.419846499</v>
      </c>
    </row>
    <row r="26" spans="1:18" s="60" customFormat="1" x14ac:dyDescent="0.25">
      <c r="A26" s="52"/>
      <c r="B26" s="15"/>
      <c r="C26" s="13" t="s">
        <v>1054</v>
      </c>
      <c r="D26" s="13"/>
      <c r="E26" s="40">
        <f t="shared" si="0"/>
        <v>10652733022.966501</v>
      </c>
      <c r="F26" s="40">
        <f t="shared" si="1"/>
        <v>22822</v>
      </c>
      <c r="G26" s="40">
        <f t="shared" si="2"/>
        <v>416818969.38749933</v>
      </c>
      <c r="I26" s="32"/>
      <c r="J26" s="33"/>
      <c r="K26" s="33">
        <v>84.111900000000006</v>
      </c>
      <c r="L26" s="52"/>
      <c r="M26" s="54"/>
      <c r="N26" s="13" t="str">
        <f t="shared" si="3"/>
        <v>CECO - CENTRAL COSTANERA SA</v>
      </c>
      <c r="P26" s="40">
        <v>126649535</v>
      </c>
      <c r="Q26" s="40">
        <v>22822</v>
      </c>
      <c r="R26" s="40">
        <v>4955529.1152322004</v>
      </c>
    </row>
    <row r="27" spans="1:18" s="60" customFormat="1" x14ac:dyDescent="0.25">
      <c r="A27" s="52"/>
      <c r="B27" s="15"/>
      <c r="C27" s="13" t="s">
        <v>1055</v>
      </c>
      <c r="D27" s="13"/>
      <c r="E27" s="40">
        <f t="shared" si="0"/>
        <v>2127065465.3880002</v>
      </c>
      <c r="F27" s="40">
        <f t="shared" si="1"/>
        <v>11438</v>
      </c>
      <c r="G27" s="40">
        <f t="shared" si="2"/>
        <v>135978333.2368567</v>
      </c>
      <c r="I27" s="32"/>
      <c r="J27" s="33"/>
      <c r="K27" s="33">
        <v>84.111900000000006</v>
      </c>
      <c r="L27" s="52"/>
      <c r="M27" s="54"/>
      <c r="N27" s="13" t="str">
        <f t="shared" si="3"/>
        <v>CELU - CELULOSA ARGENTINA SA</v>
      </c>
      <c r="P27" s="40">
        <v>25288520</v>
      </c>
      <c r="Q27" s="40">
        <v>11438</v>
      </c>
      <c r="R27" s="40">
        <v>1616636.0911697</v>
      </c>
    </row>
    <row r="28" spans="1:18" s="60" customFormat="1" x14ac:dyDescent="0.25">
      <c r="A28" s="52"/>
      <c r="B28" s="15"/>
      <c r="C28" s="13" t="s">
        <v>1056</v>
      </c>
      <c r="D28" s="13"/>
      <c r="E28" s="40">
        <f t="shared" si="0"/>
        <v>54264304604.203804</v>
      </c>
      <c r="F28" s="40">
        <f t="shared" si="1"/>
        <v>186719</v>
      </c>
      <c r="G28" s="40">
        <f t="shared" si="2"/>
        <v>5577622057.1334991</v>
      </c>
      <c r="I28" s="32"/>
      <c r="J28" s="33"/>
      <c r="K28" s="33">
        <v>84.111900000000006</v>
      </c>
      <c r="L28" s="52"/>
      <c r="M28" s="54"/>
      <c r="N28" s="13" t="str">
        <f t="shared" si="3"/>
        <v>CEPU - CENTRAL PUERTO</v>
      </c>
      <c r="P28" s="40">
        <v>645144202</v>
      </c>
      <c r="Q28" s="40">
        <v>186719</v>
      </c>
      <c r="R28" s="40">
        <v>66311925.626855403</v>
      </c>
    </row>
    <row r="29" spans="1:18" s="60" customFormat="1" x14ac:dyDescent="0.25">
      <c r="A29" s="52"/>
      <c r="B29" s="15"/>
      <c r="C29" s="13" t="s">
        <v>1057</v>
      </c>
      <c r="D29" s="13"/>
      <c r="E29" s="40">
        <f t="shared" si="0"/>
        <v>6821062268.7948008</v>
      </c>
      <c r="F29" s="40">
        <f t="shared" si="1"/>
        <v>9404</v>
      </c>
      <c r="G29" s="40">
        <f t="shared" si="2"/>
        <v>71392904.117256433</v>
      </c>
      <c r="I29" s="32"/>
      <c r="J29" s="33"/>
      <c r="K29" s="33">
        <v>84.111900000000006</v>
      </c>
      <c r="L29" s="52"/>
      <c r="M29" s="54"/>
      <c r="N29" s="13" t="str">
        <f t="shared" si="3"/>
        <v>CGPA - CAMUZZI GAS PAMPEANA SA</v>
      </c>
      <c r="P29" s="40">
        <v>81095092</v>
      </c>
      <c r="Q29" s="40">
        <v>9404</v>
      </c>
      <c r="R29" s="40">
        <v>848784.82256680005</v>
      </c>
    </row>
    <row r="30" spans="1:18" s="60" customFormat="1" x14ac:dyDescent="0.25">
      <c r="A30" s="52"/>
      <c r="B30" s="15"/>
      <c r="C30" s="13" t="s">
        <v>1058</v>
      </c>
      <c r="D30" s="13"/>
      <c r="E30" s="40">
        <f t="shared" si="0"/>
        <v>7824631375.6431007</v>
      </c>
      <c r="F30" s="40">
        <f t="shared" si="1"/>
        <v>231673</v>
      </c>
      <c r="G30" s="40">
        <f t="shared" si="2"/>
        <v>3789396627.6416936</v>
      </c>
      <c r="I30" s="32"/>
      <c r="J30" s="33"/>
      <c r="K30" s="33">
        <v>84.111900000000006</v>
      </c>
      <c r="L30" s="52"/>
      <c r="M30" s="54"/>
      <c r="N30" s="13" t="str">
        <f t="shared" si="3"/>
        <v>COME - SOCIEDAD COMERCIAL DEL PLATA</v>
      </c>
      <c r="P30" s="40">
        <v>93026449</v>
      </c>
      <c r="Q30" s="40">
        <v>231673</v>
      </c>
      <c r="R30" s="40">
        <v>45051849.115781397</v>
      </c>
    </row>
    <row r="31" spans="1:18" s="60" customFormat="1" x14ac:dyDescent="0.25">
      <c r="A31" s="52"/>
      <c r="B31" s="15"/>
      <c r="C31" s="13" t="s">
        <v>1059</v>
      </c>
      <c r="D31" s="13"/>
      <c r="E31" s="40">
        <f t="shared" si="0"/>
        <v>8086686.2898000004</v>
      </c>
      <c r="F31" s="40">
        <f t="shared" si="1"/>
        <v>0</v>
      </c>
      <c r="G31" s="40">
        <f t="shared" si="2"/>
        <v>0</v>
      </c>
      <c r="I31" s="32"/>
      <c r="J31" s="33"/>
      <c r="K31" s="33">
        <v>84.111900000000006</v>
      </c>
      <c r="L31" s="52"/>
      <c r="M31" s="54"/>
      <c r="N31" s="13" t="str">
        <f t="shared" si="3"/>
        <v>COMO</v>
      </c>
      <c r="P31" s="40">
        <v>96142</v>
      </c>
      <c r="Q31" s="40"/>
      <c r="R31" s="40"/>
    </row>
    <row r="32" spans="1:18" s="60" customFormat="1" x14ac:dyDescent="0.25">
      <c r="A32" s="52"/>
      <c r="B32" s="15"/>
      <c r="C32" s="13" t="s">
        <v>1060</v>
      </c>
      <c r="D32" s="13"/>
      <c r="E32" s="40">
        <f t="shared" si="0"/>
        <v>314483627.77680004</v>
      </c>
      <c r="F32" s="40">
        <f t="shared" si="1"/>
        <v>0</v>
      </c>
      <c r="G32" s="40">
        <f t="shared" si="2"/>
        <v>0</v>
      </c>
      <c r="I32" s="32"/>
      <c r="J32" s="33"/>
      <c r="K32" s="33">
        <v>84.111900000000006</v>
      </c>
      <c r="L32" s="52"/>
      <c r="M32" s="54"/>
      <c r="N32" s="13" t="str">
        <f t="shared" si="3"/>
        <v>COUR - CONTINENTAL URBANA SA</v>
      </c>
      <c r="P32" s="40">
        <v>3738872</v>
      </c>
      <c r="Q32" s="40"/>
      <c r="R32" s="40"/>
    </row>
    <row r="33" spans="1:18" s="60" customFormat="1" x14ac:dyDescent="0.25">
      <c r="A33" s="52"/>
      <c r="B33" s="15"/>
      <c r="C33" s="13" t="s">
        <v>1061</v>
      </c>
      <c r="D33" s="13"/>
      <c r="E33" s="40">
        <f t="shared" si="0"/>
        <v>32302923952.754704</v>
      </c>
      <c r="F33" s="40">
        <f t="shared" si="1"/>
        <v>140757</v>
      </c>
      <c r="G33" s="40">
        <f t="shared" si="2"/>
        <v>4105164253.9922152</v>
      </c>
      <c r="I33" s="32"/>
      <c r="J33" s="33"/>
      <c r="K33" s="33">
        <v>84.111900000000006</v>
      </c>
      <c r="L33" s="52"/>
      <c r="M33" s="54"/>
      <c r="N33" s="13" t="str">
        <f t="shared" si="3"/>
        <v>CRES - CRESUD SACIF</v>
      </c>
      <c r="P33" s="40">
        <v>384047013</v>
      </c>
      <c r="Q33" s="40">
        <v>140757</v>
      </c>
      <c r="R33" s="40">
        <v>48805986.477445103</v>
      </c>
    </row>
    <row r="34" spans="1:18" s="60" customFormat="1" x14ac:dyDescent="0.25">
      <c r="A34" s="52"/>
      <c r="B34" s="15"/>
      <c r="C34" s="13" t="s">
        <v>1062</v>
      </c>
      <c r="D34" s="13"/>
      <c r="E34" s="40">
        <f t="shared" si="0"/>
        <v>43481199902.587204</v>
      </c>
      <c r="F34" s="40">
        <f t="shared" si="1"/>
        <v>11009</v>
      </c>
      <c r="G34" s="40">
        <f t="shared" si="2"/>
        <v>416817948.09315532</v>
      </c>
      <c r="I34" s="32"/>
      <c r="J34" s="33"/>
      <c r="K34" s="33">
        <v>84.111900000000006</v>
      </c>
      <c r="L34" s="52"/>
      <c r="M34" s="54"/>
      <c r="N34" s="13" t="str">
        <f t="shared" si="3"/>
        <v>CTIO - CONSULTATIO</v>
      </c>
      <c r="P34" s="40">
        <v>516944688</v>
      </c>
      <c r="Q34" s="40">
        <v>11009</v>
      </c>
      <c r="R34" s="40">
        <v>4955516.9731411999</v>
      </c>
    </row>
    <row r="35" spans="1:18" s="60" customFormat="1" x14ac:dyDescent="0.25">
      <c r="A35" s="52"/>
      <c r="B35" s="15"/>
      <c r="C35" s="13" t="s">
        <v>1063</v>
      </c>
      <c r="D35" s="13"/>
      <c r="E35" s="40">
        <f t="shared" si="0"/>
        <v>76376732732.77771</v>
      </c>
      <c r="F35" s="40">
        <f t="shared" si="1"/>
        <v>92314</v>
      </c>
      <c r="G35" s="40">
        <f t="shared" si="2"/>
        <v>2570601649.7744546</v>
      </c>
      <c r="I35" s="32"/>
      <c r="J35" s="33"/>
      <c r="K35" s="33">
        <v>84.111900000000006</v>
      </c>
      <c r="L35" s="52"/>
      <c r="M35" s="54"/>
      <c r="N35" s="13" t="str">
        <f t="shared" si="3"/>
        <v>CVH - CABLEVISION HOLDING SA</v>
      </c>
      <c r="P35" s="40">
        <v>908037183</v>
      </c>
      <c r="Q35" s="40">
        <v>92314</v>
      </c>
      <c r="R35" s="40">
        <v>30561688.058104198</v>
      </c>
    </row>
    <row r="36" spans="1:18" s="60" customFormat="1" x14ac:dyDescent="0.25">
      <c r="A36" s="52"/>
      <c r="B36" s="15"/>
      <c r="C36" s="13" t="s">
        <v>1064</v>
      </c>
      <c r="D36" s="13"/>
      <c r="E36" s="40">
        <f t="shared" si="0"/>
        <v>4333320434.1641998</v>
      </c>
      <c r="F36" s="40">
        <f t="shared" si="1"/>
        <v>31547</v>
      </c>
      <c r="G36" s="40">
        <f t="shared" si="2"/>
        <v>582356449.28970933</v>
      </c>
      <c r="I36" s="32"/>
      <c r="J36" s="33"/>
      <c r="K36" s="33">
        <v>84.111900000000006</v>
      </c>
      <c r="L36" s="52"/>
      <c r="M36" s="54"/>
      <c r="N36" s="13" t="str">
        <f t="shared" si="3"/>
        <v>DGCU - DISTRIBUIDORA DE GAS</v>
      </c>
      <c r="P36" s="40">
        <v>51518518</v>
      </c>
      <c r="Q36" s="40">
        <v>31547</v>
      </c>
      <c r="R36" s="40">
        <v>6923591.6593217999</v>
      </c>
    </row>
    <row r="37" spans="1:18" s="60" customFormat="1" x14ac:dyDescent="0.25">
      <c r="A37" s="52"/>
      <c r="B37" s="15"/>
      <c r="C37" s="13" t="s">
        <v>1065</v>
      </c>
      <c r="D37" s="13"/>
      <c r="E37" s="40">
        <f t="shared" si="0"/>
        <v>589032860.00730002</v>
      </c>
      <c r="F37" s="40">
        <f t="shared" si="1"/>
        <v>688</v>
      </c>
      <c r="G37" s="40">
        <f t="shared" si="2"/>
        <v>4405603.1655098405</v>
      </c>
      <c r="I37" s="32"/>
      <c r="J37" s="33"/>
      <c r="K37" s="33">
        <v>84.111900000000006</v>
      </c>
      <c r="L37" s="52"/>
      <c r="M37" s="54"/>
      <c r="N37" s="13" t="str">
        <f t="shared" si="3"/>
        <v>DOME - DOMEC</v>
      </c>
      <c r="P37" s="40">
        <v>7002967</v>
      </c>
      <c r="Q37" s="40">
        <v>688</v>
      </c>
      <c r="R37" s="40">
        <v>52377.881910999997</v>
      </c>
    </row>
    <row r="38" spans="1:18" s="60" customFormat="1" x14ac:dyDescent="0.25">
      <c r="A38" s="52"/>
      <c r="B38" s="15"/>
      <c r="C38" s="13" t="s">
        <v>1066</v>
      </c>
      <c r="D38" s="13"/>
      <c r="E38" s="40">
        <f t="shared" si="0"/>
        <v>2171434829.0856004</v>
      </c>
      <c r="F38" s="40">
        <f t="shared" si="1"/>
        <v>1349</v>
      </c>
      <c r="G38" s="40">
        <f t="shared" si="2"/>
        <v>48274952.0072309</v>
      </c>
      <c r="I38" s="32"/>
      <c r="J38" s="33"/>
      <c r="K38" s="33">
        <v>84.111900000000006</v>
      </c>
      <c r="L38" s="52"/>
      <c r="M38" s="54"/>
      <c r="N38" s="13" t="str">
        <f t="shared" si="3"/>
        <v>DYCA - DYCASA SA</v>
      </c>
      <c r="P38" s="40">
        <v>25816024</v>
      </c>
      <c r="Q38" s="40">
        <v>1349</v>
      </c>
      <c r="R38" s="40">
        <v>573937.24321089999</v>
      </c>
    </row>
    <row r="39" spans="1:18" s="60" customFormat="1" x14ac:dyDescent="0.25">
      <c r="A39" s="52"/>
      <c r="B39" s="15"/>
      <c r="C39" s="13" t="s">
        <v>1067</v>
      </c>
      <c r="D39" s="13"/>
      <c r="E39" s="40">
        <f t="shared" si="0"/>
        <v>1415914406.9181001</v>
      </c>
      <c r="F39" s="40">
        <f t="shared" si="1"/>
        <v>1</v>
      </c>
      <c r="G39" s="40">
        <f t="shared" si="2"/>
        <v>19630.587147465423</v>
      </c>
      <c r="I39" s="32"/>
      <c r="J39" s="33"/>
      <c r="K39" s="33">
        <v>84.111900000000006</v>
      </c>
      <c r="L39" s="52"/>
      <c r="M39" s="54"/>
      <c r="N39" s="13" t="str">
        <f t="shared" si="3"/>
        <v>EDLH - EDESAL HOLDING SA</v>
      </c>
      <c r="P39" s="40">
        <v>16833699</v>
      </c>
      <c r="Q39" s="40">
        <v>1</v>
      </c>
      <c r="R39" s="40">
        <v>233.38656180000001</v>
      </c>
    </row>
    <row r="40" spans="1:18" s="60" customFormat="1" x14ac:dyDescent="0.25">
      <c r="A40" s="52"/>
      <c r="B40" s="15"/>
      <c r="C40" s="13" t="s">
        <v>1068</v>
      </c>
      <c r="D40" s="13"/>
      <c r="E40" s="40">
        <f t="shared" si="0"/>
        <v>25882121029.230602</v>
      </c>
      <c r="F40" s="40">
        <f t="shared" si="1"/>
        <v>150513</v>
      </c>
      <c r="G40" s="40">
        <f t="shared" si="2"/>
        <v>2621463576.8523335</v>
      </c>
      <c r="I40" s="32"/>
      <c r="J40" s="33"/>
      <c r="K40" s="33">
        <v>84.111900000000006</v>
      </c>
      <c r="L40" s="52"/>
      <c r="M40" s="54"/>
      <c r="N40" s="13" t="str">
        <f t="shared" si="3"/>
        <v>EDN - EMPRESA DISTRIBUIDORA Y COMERCIALIZADORA DEL NORTE</v>
      </c>
      <c r="P40" s="40">
        <v>307710574</v>
      </c>
      <c r="Q40" s="40">
        <v>150513</v>
      </c>
      <c r="R40" s="40">
        <v>31166381.651732199</v>
      </c>
    </row>
    <row r="41" spans="1:18" s="60" customFormat="1" x14ac:dyDescent="0.25">
      <c r="A41" s="52"/>
      <c r="B41" s="15"/>
      <c r="C41" s="13" t="s">
        <v>1069</v>
      </c>
      <c r="D41" s="13"/>
      <c r="E41" s="40">
        <f t="shared" si="0"/>
        <v>1405309915.0137</v>
      </c>
      <c r="F41" s="40">
        <f t="shared" si="1"/>
        <v>0</v>
      </c>
      <c r="G41" s="40">
        <f t="shared" si="2"/>
        <v>0</v>
      </c>
      <c r="I41" s="32"/>
      <c r="J41" s="33"/>
      <c r="K41" s="33">
        <v>84.111900000000006</v>
      </c>
      <c r="L41" s="52"/>
      <c r="M41" s="54"/>
      <c r="N41" s="13" t="str">
        <f t="shared" si="3"/>
        <v>EDSH - EMPRESA DISTRIBUIDORA DE ELECTRICIDAD DE SALTA</v>
      </c>
      <c r="P41" s="40">
        <v>16707623</v>
      </c>
      <c r="Q41" s="40"/>
      <c r="R41" s="40"/>
    </row>
    <row r="42" spans="1:18" s="60" customFormat="1" x14ac:dyDescent="0.25">
      <c r="A42" s="52"/>
      <c r="B42" s="15"/>
      <c r="C42" s="13" t="s">
        <v>1070</v>
      </c>
      <c r="D42" s="13"/>
      <c r="E42" s="40">
        <f t="shared" si="0"/>
        <v>9057169.3920000009</v>
      </c>
      <c r="F42" s="40">
        <f t="shared" si="1"/>
        <v>0</v>
      </c>
      <c r="G42" s="40">
        <f t="shared" si="2"/>
        <v>0</v>
      </c>
      <c r="I42" s="32"/>
      <c r="J42" s="33"/>
      <c r="K42" s="33">
        <v>84.111900000000006</v>
      </c>
      <c r="L42" s="52"/>
      <c r="M42" s="54"/>
      <c r="N42" s="13" t="str">
        <f t="shared" si="3"/>
        <v>EMAC - ELECTROMAC</v>
      </c>
      <c r="P42" s="40">
        <v>107680</v>
      </c>
      <c r="Q42" s="40"/>
      <c r="R42" s="40"/>
    </row>
    <row r="43" spans="1:18" s="60" customFormat="1" x14ac:dyDescent="0.25">
      <c r="A43" s="52"/>
      <c r="B43" s="15"/>
      <c r="C43" s="13" t="s">
        <v>1071</v>
      </c>
      <c r="D43" s="13"/>
      <c r="E43" s="40">
        <f t="shared" si="0"/>
        <v>712248886.98870003</v>
      </c>
      <c r="F43" s="40">
        <f t="shared" si="1"/>
        <v>75</v>
      </c>
      <c r="G43" s="40">
        <f t="shared" si="2"/>
        <v>223524.3686962997</v>
      </c>
      <c r="I43" s="32"/>
      <c r="J43" s="33"/>
      <c r="K43" s="33">
        <v>84.111900000000006</v>
      </c>
      <c r="L43" s="52"/>
      <c r="M43" s="54"/>
      <c r="N43" s="13" t="str">
        <f t="shared" si="3"/>
        <v>EMDE - EMPRESA DISTRIBUIDORA ELECTRICA REGIONAL</v>
      </c>
      <c r="P43" s="40">
        <v>8467873</v>
      </c>
      <c r="Q43" s="40">
        <v>75</v>
      </c>
      <c r="R43" s="40">
        <v>2657.4642672</v>
      </c>
    </row>
    <row r="44" spans="1:18" s="60" customFormat="1" x14ac:dyDescent="0.25">
      <c r="A44" s="52"/>
      <c r="B44" s="15"/>
      <c r="C44" s="13" t="s">
        <v>1072</v>
      </c>
      <c r="D44" s="13"/>
      <c r="E44" s="40">
        <f t="shared" si="0"/>
        <v>19417297806.393902</v>
      </c>
      <c r="F44" s="40">
        <f t="shared" si="1"/>
        <v>993</v>
      </c>
      <c r="G44" s="40">
        <f t="shared" si="2"/>
        <v>9318013.6150121801</v>
      </c>
      <c r="I44" s="32"/>
      <c r="J44" s="33"/>
      <c r="K44" s="33">
        <v>84.111900000000006</v>
      </c>
      <c r="L44" s="52"/>
      <c r="M44" s="54"/>
      <c r="N44" s="13" t="str">
        <f t="shared" si="3"/>
        <v>ESME - BODEGAS ESMERALDA</v>
      </c>
      <c r="P44" s="40">
        <v>230850781</v>
      </c>
      <c r="Q44" s="40">
        <v>993</v>
      </c>
      <c r="R44" s="40">
        <v>110781.1571848</v>
      </c>
    </row>
    <row r="45" spans="1:18" s="60" customFormat="1" x14ac:dyDescent="0.25">
      <c r="A45" s="52"/>
      <c r="B45" s="15"/>
      <c r="C45" s="13" t="s">
        <v>1073</v>
      </c>
      <c r="D45" s="13"/>
      <c r="E45" s="40">
        <f t="shared" si="0"/>
        <v>6344183711.5761003</v>
      </c>
      <c r="F45" s="40">
        <f t="shared" si="1"/>
        <v>5264</v>
      </c>
      <c r="G45" s="40">
        <f t="shared" si="2"/>
        <v>59330106.599186204</v>
      </c>
      <c r="I45" s="32"/>
      <c r="J45" s="33"/>
      <c r="K45" s="33">
        <v>84.111900000000006</v>
      </c>
      <c r="L45" s="52"/>
      <c r="M45" s="54"/>
      <c r="N45" s="13" t="str">
        <f t="shared" si="3"/>
        <v>FERR - FERRUM</v>
      </c>
      <c r="P45" s="40">
        <v>75425519</v>
      </c>
      <c r="Q45" s="40">
        <v>5264</v>
      </c>
      <c r="R45" s="40">
        <v>705371.13772470003</v>
      </c>
    </row>
    <row r="46" spans="1:18" s="60" customFormat="1" x14ac:dyDescent="0.25">
      <c r="A46" s="52"/>
      <c r="B46" s="15"/>
      <c r="C46" s="13" t="s">
        <v>1074</v>
      </c>
      <c r="D46" s="13"/>
      <c r="E46" s="40">
        <f t="shared" si="0"/>
        <v>499190416.26030004</v>
      </c>
      <c r="F46" s="40">
        <f t="shared" si="1"/>
        <v>1612</v>
      </c>
      <c r="G46" s="40">
        <f t="shared" si="2"/>
        <v>22250736.300226666</v>
      </c>
      <c r="I46" s="32"/>
      <c r="J46" s="33"/>
      <c r="K46" s="33">
        <v>84.111900000000006</v>
      </c>
      <c r="L46" s="52"/>
      <c r="M46" s="54"/>
      <c r="N46" s="13" t="str">
        <f t="shared" si="3"/>
        <v>FIPL - FIPLASTO</v>
      </c>
      <c r="P46" s="40">
        <v>5934837</v>
      </c>
      <c r="Q46" s="40">
        <v>1612</v>
      </c>
      <c r="R46" s="40">
        <v>264537.31636340002</v>
      </c>
    </row>
    <row r="47" spans="1:18" s="60" customFormat="1" x14ac:dyDescent="0.25">
      <c r="A47" s="52"/>
      <c r="B47" s="15"/>
      <c r="C47" s="13" t="s">
        <v>1075</v>
      </c>
      <c r="D47" s="13"/>
      <c r="E47" s="40">
        <f t="shared" si="0"/>
        <v>9334673727.6132011</v>
      </c>
      <c r="F47" s="40">
        <f t="shared" si="1"/>
        <v>10173</v>
      </c>
      <c r="G47" s="40">
        <f t="shared" si="2"/>
        <v>136321742.40953481</v>
      </c>
      <c r="I47" s="32"/>
      <c r="J47" s="33"/>
      <c r="K47" s="33">
        <v>84.111900000000006</v>
      </c>
      <c r="L47" s="52"/>
      <c r="M47" s="54"/>
      <c r="N47" s="13" t="str">
        <f t="shared" si="3"/>
        <v>GAMI - B-GAMING SA</v>
      </c>
      <c r="P47" s="40">
        <v>110979228</v>
      </c>
      <c r="Q47" s="40">
        <v>10173</v>
      </c>
      <c r="R47" s="40">
        <v>1620718.8567792999</v>
      </c>
    </row>
    <row r="48" spans="1:18" s="60" customFormat="1" x14ac:dyDescent="0.25">
      <c r="A48" s="52"/>
      <c r="B48" s="15"/>
      <c r="C48" s="13" t="s">
        <v>1076</v>
      </c>
      <c r="D48" s="13"/>
      <c r="E48" s="40">
        <f t="shared" si="0"/>
        <v>540312892.39410007</v>
      </c>
      <c r="F48" s="40">
        <f t="shared" si="1"/>
        <v>3089</v>
      </c>
      <c r="G48" s="40">
        <f t="shared" si="2"/>
        <v>50002280.275897294</v>
      </c>
      <c r="I48" s="32"/>
      <c r="J48" s="33"/>
      <c r="K48" s="33">
        <v>84.111900000000006</v>
      </c>
      <c r="L48" s="52"/>
      <c r="M48" s="54"/>
      <c r="N48" s="13" t="str">
        <f t="shared" si="3"/>
        <v>GARO - GAROVAGLIO Y ZORRAQUIN</v>
      </c>
      <c r="P48" s="40">
        <v>6423739</v>
      </c>
      <c r="Q48" s="40">
        <v>3089</v>
      </c>
      <c r="R48" s="40">
        <v>594473.31799540005</v>
      </c>
    </row>
    <row r="49" spans="1:18" s="60" customFormat="1" x14ac:dyDescent="0.25">
      <c r="A49" s="52"/>
      <c r="B49" s="15"/>
      <c r="C49" s="13" t="s">
        <v>1077</v>
      </c>
      <c r="D49" s="13"/>
      <c r="E49" s="40">
        <f t="shared" si="0"/>
        <v>10725209555.6157</v>
      </c>
      <c r="F49" s="40">
        <f t="shared" si="1"/>
        <v>764</v>
      </c>
      <c r="G49" s="40">
        <f t="shared" si="2"/>
        <v>8898519.9077475145</v>
      </c>
      <c r="I49" s="32"/>
      <c r="J49" s="33"/>
      <c r="K49" s="33">
        <v>84.111900000000006</v>
      </c>
      <c r="L49" s="52"/>
      <c r="M49" s="54"/>
      <c r="N49" s="13" t="str">
        <f t="shared" si="3"/>
        <v>GBAN - GAS NATURAL BS AS</v>
      </c>
      <c r="P49" s="40">
        <v>127511203</v>
      </c>
      <c r="Q49" s="40">
        <v>764</v>
      </c>
      <c r="R49" s="40">
        <v>105793.8283138</v>
      </c>
    </row>
    <row r="50" spans="1:18" s="60" customFormat="1" x14ac:dyDescent="0.25">
      <c r="A50" s="52"/>
      <c r="B50" s="15"/>
      <c r="C50" s="13" t="s">
        <v>1078</v>
      </c>
      <c r="D50" s="13"/>
      <c r="E50" s="40">
        <f t="shared" si="0"/>
        <v>4013526906.2523003</v>
      </c>
      <c r="F50" s="40">
        <f t="shared" si="1"/>
        <v>3110</v>
      </c>
      <c r="G50" s="40">
        <f t="shared" si="2"/>
        <v>60573889.071375102</v>
      </c>
      <c r="I50" s="32"/>
      <c r="J50" s="33"/>
      <c r="K50" s="33">
        <v>84.111900000000006</v>
      </c>
      <c r="L50" s="52"/>
      <c r="M50" s="54"/>
      <c r="N50" s="13" t="str">
        <f t="shared" si="3"/>
        <v>GCLA - GRUPO CLARIN SA</v>
      </c>
      <c r="P50" s="40">
        <v>47716517</v>
      </c>
      <c r="Q50" s="40">
        <v>3110</v>
      </c>
      <c r="R50" s="40">
        <v>720158.37320729997</v>
      </c>
    </row>
    <row r="51" spans="1:18" s="60" customFormat="1" x14ac:dyDescent="0.25">
      <c r="A51" s="52"/>
      <c r="B51" s="15"/>
      <c r="C51" s="13" t="s">
        <v>1079</v>
      </c>
      <c r="D51" s="13"/>
      <c r="E51" s="40">
        <f t="shared" si="0"/>
        <v>179121555445.5972</v>
      </c>
      <c r="F51" s="40">
        <f t="shared" si="1"/>
        <v>949160</v>
      </c>
      <c r="G51" s="40">
        <f t="shared" si="2"/>
        <v>99274635835.083755</v>
      </c>
      <c r="I51" s="32"/>
      <c r="J51" s="33"/>
      <c r="K51" s="33">
        <v>84.111900000000006</v>
      </c>
      <c r="L51" s="52"/>
      <c r="M51" s="54"/>
      <c r="N51" s="13" t="str">
        <f t="shared" si="3"/>
        <v>GGAL - GRUPO FINANCIERO GALICIA</v>
      </c>
      <c r="P51" s="40">
        <v>2129562588</v>
      </c>
      <c r="Q51" s="40">
        <v>949160</v>
      </c>
      <c r="R51" s="40">
        <v>1180268616.3917799</v>
      </c>
    </row>
    <row r="52" spans="1:18" s="60" customFormat="1" x14ac:dyDescent="0.25">
      <c r="A52" s="52"/>
      <c r="B52" s="15"/>
      <c r="C52" s="13" t="s">
        <v>1080</v>
      </c>
      <c r="D52" s="13"/>
      <c r="E52" s="40">
        <f t="shared" si="0"/>
        <v>1238576830.2174001</v>
      </c>
      <c r="F52" s="40">
        <f t="shared" si="1"/>
        <v>1036</v>
      </c>
      <c r="G52" s="40">
        <f t="shared" si="2"/>
        <v>8742846.3207524884</v>
      </c>
      <c r="I52" s="32"/>
      <c r="J52" s="33"/>
      <c r="K52" s="33">
        <v>84.111900000000006</v>
      </c>
      <c r="L52" s="52"/>
      <c r="M52" s="54"/>
      <c r="N52" s="13" t="str">
        <f t="shared" si="3"/>
        <v>GRIM - GRIMOLDI SA</v>
      </c>
      <c r="P52" s="40">
        <v>14725346</v>
      </c>
      <c r="Q52" s="40">
        <v>1036</v>
      </c>
      <c r="R52" s="40">
        <v>103943.03684440001</v>
      </c>
    </row>
    <row r="53" spans="1:18" s="60" customFormat="1" x14ac:dyDescent="0.25">
      <c r="A53" s="52"/>
      <c r="B53" s="15"/>
      <c r="C53" s="13" t="s">
        <v>1081</v>
      </c>
      <c r="D53" s="13"/>
      <c r="E53" s="40">
        <f t="shared" si="0"/>
        <v>28498354809.770103</v>
      </c>
      <c r="F53" s="40">
        <f t="shared" si="1"/>
        <v>243587</v>
      </c>
      <c r="G53" s="40">
        <f t="shared" si="2"/>
        <v>9389231438.1026001</v>
      </c>
      <c r="I53" s="32"/>
      <c r="J53" s="33"/>
      <c r="K53" s="33">
        <v>84.111900000000006</v>
      </c>
      <c r="L53" s="52"/>
      <c r="M53" s="54"/>
      <c r="N53" s="13" t="str">
        <f t="shared" si="3"/>
        <v>GSUP - GRUPO SUPERVIELLE</v>
      </c>
      <c r="P53" s="40">
        <v>338814779</v>
      </c>
      <c r="Q53" s="40">
        <v>243587</v>
      </c>
      <c r="R53" s="40">
        <v>111627860.482317</v>
      </c>
    </row>
    <row r="54" spans="1:18" s="60" customFormat="1" x14ac:dyDescent="0.25">
      <c r="A54" s="52"/>
      <c r="B54" s="15"/>
      <c r="C54" s="13" t="s">
        <v>1082</v>
      </c>
      <c r="D54" s="13"/>
      <c r="E54" s="40">
        <f t="shared" si="0"/>
        <v>6096887323.7289</v>
      </c>
      <c r="F54" s="40">
        <f t="shared" si="1"/>
        <v>2391</v>
      </c>
      <c r="G54" s="40">
        <f t="shared" si="2"/>
        <v>47126321.428126365</v>
      </c>
      <c r="I54" s="32"/>
      <c r="J54" s="33"/>
      <c r="K54" s="33">
        <v>84.111900000000006</v>
      </c>
      <c r="L54" s="52"/>
      <c r="M54" s="54"/>
      <c r="N54" s="13" t="str">
        <f t="shared" si="3"/>
        <v>HAVA - HAVANNA</v>
      </c>
      <c r="P54" s="40">
        <v>72485431</v>
      </c>
      <c r="Q54" s="40">
        <v>2391</v>
      </c>
      <c r="R54" s="40">
        <v>560281.26136879995</v>
      </c>
    </row>
    <row r="55" spans="1:18" s="60" customFormat="1" x14ac:dyDescent="0.25">
      <c r="A55" s="52"/>
      <c r="B55" s="15"/>
      <c r="C55" s="13" t="s">
        <v>1083</v>
      </c>
      <c r="D55" s="13"/>
      <c r="E55" s="40">
        <f t="shared" si="0"/>
        <v>66019177.974300005</v>
      </c>
      <c r="F55" s="40">
        <f t="shared" si="1"/>
        <v>0</v>
      </c>
      <c r="G55" s="40">
        <f t="shared" si="2"/>
        <v>0</v>
      </c>
      <c r="I55" s="32"/>
      <c r="J55" s="33"/>
      <c r="K55" s="33">
        <v>84.111900000000006</v>
      </c>
      <c r="L55" s="52"/>
      <c r="M55" s="54"/>
      <c r="N55" s="13" t="str">
        <f t="shared" si="3"/>
        <v>HULI - HULYTEGO</v>
      </c>
      <c r="P55" s="40">
        <v>784897</v>
      </c>
      <c r="Q55" s="40"/>
      <c r="R55" s="40"/>
    </row>
    <row r="56" spans="1:18" s="60" customFormat="1" x14ac:dyDescent="0.25">
      <c r="A56" s="52"/>
      <c r="B56" s="15"/>
      <c r="C56" s="13" t="s">
        <v>1084</v>
      </c>
      <c r="D56" s="13"/>
      <c r="E56" s="40">
        <f t="shared" si="0"/>
        <v>668801894.3865</v>
      </c>
      <c r="F56" s="40">
        <f t="shared" si="1"/>
        <v>526</v>
      </c>
      <c r="G56" s="40">
        <f t="shared" si="2"/>
        <v>8555593.2918695863</v>
      </c>
      <c r="I56" s="32"/>
      <c r="J56" s="33"/>
      <c r="K56" s="33">
        <v>84.111900000000006</v>
      </c>
      <c r="L56" s="52"/>
      <c r="M56" s="54"/>
      <c r="N56" s="13" t="str">
        <f t="shared" si="3"/>
        <v>INAG - INSUMOS AGROQUIMICOS SA</v>
      </c>
      <c r="P56" s="40">
        <v>7951335</v>
      </c>
      <c r="Q56" s="40">
        <v>526</v>
      </c>
      <c r="R56" s="40">
        <v>101716.7997854</v>
      </c>
    </row>
    <row r="57" spans="1:18" s="60" customFormat="1" x14ac:dyDescent="0.25">
      <c r="A57" s="52"/>
      <c r="B57" s="15"/>
      <c r="C57" s="13" t="s">
        <v>1085</v>
      </c>
      <c r="D57" s="13"/>
      <c r="E57" s="40">
        <f t="shared" si="0"/>
        <v>1631978952.8406</v>
      </c>
      <c r="F57" s="40">
        <f t="shared" si="1"/>
        <v>1317</v>
      </c>
      <c r="G57" s="40">
        <f t="shared" si="2"/>
        <v>14827926.141967427</v>
      </c>
      <c r="I57" s="32"/>
      <c r="J57" s="33"/>
      <c r="K57" s="33">
        <v>84.111900000000006</v>
      </c>
      <c r="L57" s="52"/>
      <c r="M57" s="54"/>
      <c r="N57" s="13" t="str">
        <f t="shared" si="3"/>
        <v>INTR - CÍA INTRODUCTORA DE BS AS</v>
      </c>
      <c r="P57" s="40">
        <v>19402474</v>
      </c>
      <c r="Q57" s="40">
        <v>1317</v>
      </c>
      <c r="R57" s="40">
        <v>176288.0893425</v>
      </c>
    </row>
    <row r="58" spans="1:18" s="60" customFormat="1" x14ac:dyDescent="0.25">
      <c r="A58" s="52"/>
      <c r="B58" s="15"/>
      <c r="C58" s="13" t="s">
        <v>1086</v>
      </c>
      <c r="D58" s="13"/>
      <c r="E58" s="40">
        <f t="shared" si="0"/>
        <v>11800899570</v>
      </c>
      <c r="F58" s="40">
        <f t="shared" si="1"/>
        <v>6133</v>
      </c>
      <c r="G58" s="40">
        <f t="shared" si="2"/>
        <v>215569041.91485941</v>
      </c>
      <c r="I58" s="32"/>
      <c r="J58" s="33"/>
      <c r="K58" s="33">
        <v>84.111900000000006</v>
      </c>
      <c r="L58" s="52"/>
      <c r="M58" s="54"/>
      <c r="N58" s="13" t="str">
        <f t="shared" si="3"/>
        <v>INVJ - INVERSORA JURAMENTO</v>
      </c>
      <c r="P58" s="40">
        <v>140300000</v>
      </c>
      <c r="Q58" s="40">
        <v>6133</v>
      </c>
      <c r="R58" s="40">
        <v>2562883.9904324999</v>
      </c>
    </row>
    <row r="59" spans="1:18" s="60" customFormat="1" x14ac:dyDescent="0.25">
      <c r="A59" s="52"/>
      <c r="B59" s="15"/>
      <c r="C59" s="13" t="s">
        <v>1087</v>
      </c>
      <c r="D59" s="13"/>
      <c r="E59" s="40">
        <f t="shared" si="0"/>
        <v>41535343348.209305</v>
      </c>
      <c r="F59" s="40">
        <f t="shared" si="1"/>
        <v>3284</v>
      </c>
      <c r="G59" s="40">
        <f t="shared" si="2"/>
        <v>72530887.062806979</v>
      </c>
      <c r="I59" s="32"/>
      <c r="J59" s="33"/>
      <c r="K59" s="33">
        <v>84.111900000000006</v>
      </c>
      <c r="L59" s="52"/>
      <c r="M59" s="54"/>
      <c r="N59" s="13" t="str">
        <f t="shared" si="3"/>
        <v>IRCP - IRSA PROPIEDADES COMERCIALES SA</v>
      </c>
      <c r="P59" s="40">
        <v>493810547</v>
      </c>
      <c r="Q59" s="40">
        <v>3284</v>
      </c>
      <c r="R59" s="40">
        <v>862314.21550110006</v>
      </c>
    </row>
    <row r="60" spans="1:18" s="60" customFormat="1" x14ac:dyDescent="0.25">
      <c r="A60" s="52"/>
      <c r="B60" s="15"/>
      <c r="C60" s="13" t="s">
        <v>1088</v>
      </c>
      <c r="D60" s="13"/>
      <c r="E60" s="40">
        <f t="shared" si="0"/>
        <v>37552314239.330406</v>
      </c>
      <c r="F60" s="40">
        <f t="shared" si="1"/>
        <v>56539</v>
      </c>
      <c r="G60" s="40">
        <f t="shared" si="2"/>
        <v>1013710979.8708167</v>
      </c>
      <c r="I60" s="32"/>
      <c r="J60" s="33"/>
      <c r="K60" s="33">
        <v>84.111900000000006</v>
      </c>
      <c r="L60" s="52"/>
      <c r="M60" s="54"/>
      <c r="N60" s="13" t="str">
        <f t="shared" si="3"/>
        <v>IRSA - IRSA</v>
      </c>
      <c r="P60" s="40">
        <v>446456616</v>
      </c>
      <c r="Q60" s="40">
        <v>56539</v>
      </c>
      <c r="R60" s="40">
        <v>12051932.9591986</v>
      </c>
    </row>
    <row r="61" spans="1:18" s="60" customFormat="1" x14ac:dyDescent="0.25">
      <c r="A61" s="52"/>
      <c r="B61" s="15"/>
      <c r="C61" s="13" t="s">
        <v>1089</v>
      </c>
      <c r="D61" s="13"/>
      <c r="E61" s="40">
        <f t="shared" si="0"/>
        <v>45186495161.286606</v>
      </c>
      <c r="F61" s="40">
        <f t="shared" si="1"/>
        <v>65441</v>
      </c>
      <c r="G61" s="40">
        <f t="shared" si="2"/>
        <v>2306948249.0613151</v>
      </c>
      <c r="I61" s="32"/>
      <c r="J61" s="33"/>
      <c r="K61" s="33">
        <v>84.111900000000006</v>
      </c>
      <c r="L61" s="52"/>
      <c r="M61" s="54"/>
      <c r="N61" s="13" t="str">
        <f t="shared" si="3"/>
        <v>JMIN</v>
      </c>
      <c r="P61" s="40">
        <v>537218814</v>
      </c>
      <c r="Q61" s="40">
        <v>65441</v>
      </c>
      <c r="R61" s="40">
        <v>27427132.7726673</v>
      </c>
    </row>
    <row r="62" spans="1:18" s="60" customFormat="1" x14ac:dyDescent="0.25">
      <c r="A62" s="52"/>
      <c r="B62" s="15"/>
      <c r="C62" s="13" t="s">
        <v>1090</v>
      </c>
      <c r="D62" s="13"/>
      <c r="E62" s="40">
        <f t="shared" si="0"/>
        <v>13169804677.1271</v>
      </c>
      <c r="F62" s="40">
        <f t="shared" si="1"/>
        <v>27262</v>
      </c>
      <c r="G62" s="40">
        <f t="shared" si="2"/>
        <v>431930345.22554755</v>
      </c>
      <c r="I62" s="32"/>
      <c r="J62" s="33"/>
      <c r="K62" s="33">
        <v>84.111900000000006</v>
      </c>
      <c r="L62" s="52"/>
      <c r="M62" s="54"/>
      <c r="N62" s="13" t="str">
        <f t="shared" si="3"/>
        <v>LEDE - LEDESMA</v>
      </c>
      <c r="P62" s="40">
        <v>156574809</v>
      </c>
      <c r="Q62" s="40">
        <v>27262</v>
      </c>
      <c r="R62" s="40">
        <v>5135187.1165143996</v>
      </c>
    </row>
    <row r="63" spans="1:18" s="60" customFormat="1" x14ac:dyDescent="0.25">
      <c r="A63" s="52"/>
      <c r="B63" s="15"/>
      <c r="C63" s="13" t="s">
        <v>1091</v>
      </c>
      <c r="D63" s="13"/>
      <c r="E63" s="40">
        <f t="shared" si="0"/>
        <v>491718.16740000003</v>
      </c>
      <c r="F63" s="40">
        <f t="shared" si="1"/>
        <v>0</v>
      </c>
      <c r="G63" s="40">
        <f t="shared" si="2"/>
        <v>0</v>
      </c>
      <c r="I63" s="32"/>
      <c r="J63" s="33"/>
      <c r="K63" s="33">
        <v>84.111900000000006</v>
      </c>
      <c r="L63" s="52"/>
      <c r="M63" s="54"/>
      <c r="N63" s="13" t="str">
        <f t="shared" si="3"/>
        <v>LEID - LEYDEN SA</v>
      </c>
      <c r="P63" s="40">
        <v>5846</v>
      </c>
      <c r="Q63" s="40"/>
      <c r="R63" s="40"/>
    </row>
    <row r="64" spans="1:18" s="60" customFormat="1" x14ac:dyDescent="0.25">
      <c r="A64" s="52"/>
      <c r="B64" s="15"/>
      <c r="C64" s="13" t="s">
        <v>1092</v>
      </c>
      <c r="D64" s="13"/>
      <c r="E64" s="40">
        <f t="shared" si="0"/>
        <v>107555197413.9615</v>
      </c>
      <c r="F64" s="40">
        <f t="shared" si="1"/>
        <v>204819</v>
      </c>
      <c r="G64" s="40">
        <f t="shared" si="2"/>
        <v>9561655781.6151657</v>
      </c>
      <c r="I64" s="32"/>
      <c r="J64" s="33"/>
      <c r="K64" s="33">
        <v>84.111900000000006</v>
      </c>
      <c r="L64" s="52"/>
      <c r="M64" s="54"/>
      <c r="N64" s="13" t="str">
        <f t="shared" si="3"/>
        <v>LOMA - LOMA NEGRA</v>
      </c>
      <c r="P64" s="40">
        <v>1278715585</v>
      </c>
      <c r="Q64" s="40">
        <v>204819</v>
      </c>
      <c r="R64" s="40">
        <v>113677800.425566</v>
      </c>
    </row>
    <row r="65" spans="1:18" s="60" customFormat="1" x14ac:dyDescent="0.25">
      <c r="A65" s="52"/>
      <c r="B65" s="15"/>
      <c r="C65" s="13" t="s">
        <v>1093</v>
      </c>
      <c r="D65" s="13"/>
      <c r="E65" s="40">
        <f t="shared" si="0"/>
        <v>1027710820.2744001</v>
      </c>
      <c r="F65" s="40">
        <f t="shared" si="1"/>
        <v>22009</v>
      </c>
      <c r="G65" s="40">
        <f t="shared" si="2"/>
        <v>121982718.71029362</v>
      </c>
      <c r="I65" s="32"/>
      <c r="J65" s="33"/>
      <c r="K65" s="33">
        <v>84.111900000000006</v>
      </c>
      <c r="L65" s="52"/>
      <c r="M65" s="54"/>
      <c r="N65" s="13" t="str">
        <f t="shared" si="3"/>
        <v>LONG - LONGVIE</v>
      </c>
      <c r="P65" s="40">
        <v>12218376</v>
      </c>
      <c r="Q65" s="40">
        <v>22009</v>
      </c>
      <c r="R65" s="40">
        <v>1450243.2914996999</v>
      </c>
    </row>
    <row r="66" spans="1:18" s="60" customFormat="1" x14ac:dyDescent="0.25">
      <c r="A66" s="52"/>
      <c r="B66" s="15"/>
      <c r="C66" s="13" t="s">
        <v>1094</v>
      </c>
      <c r="D66" s="13"/>
      <c r="E66" s="40">
        <f t="shared" si="0"/>
        <v>903795066.39690006</v>
      </c>
      <c r="F66" s="40">
        <f t="shared" si="1"/>
        <v>0</v>
      </c>
      <c r="G66" s="40">
        <f t="shared" si="2"/>
        <v>0</v>
      </c>
      <c r="I66" s="32"/>
      <c r="J66" s="33"/>
      <c r="K66" s="33">
        <v>84.111900000000006</v>
      </c>
      <c r="L66" s="52"/>
      <c r="M66" s="54"/>
      <c r="N66" s="13" t="str">
        <f t="shared" si="3"/>
        <v>MERA - MERANOL</v>
      </c>
      <c r="P66" s="40">
        <v>10745151</v>
      </c>
      <c r="Q66" s="40"/>
      <c r="R66" s="40"/>
    </row>
    <row r="67" spans="1:18" s="60" customFormat="1" x14ac:dyDescent="0.25">
      <c r="A67" s="52"/>
      <c r="B67" s="15"/>
      <c r="C67" s="13" t="s">
        <v>1095</v>
      </c>
      <c r="D67" s="13"/>
      <c r="E67" s="40">
        <f t="shared" si="0"/>
        <v>11279524976.562302</v>
      </c>
      <c r="F67" s="40">
        <f t="shared" si="1"/>
        <v>21193</v>
      </c>
      <c r="G67" s="40">
        <f t="shared" si="2"/>
        <v>263427601.70597875</v>
      </c>
      <c r="I67" s="32"/>
      <c r="J67" s="33"/>
      <c r="K67" s="33">
        <v>84.111900000000006</v>
      </c>
      <c r="L67" s="52"/>
      <c r="M67" s="54"/>
      <c r="N67" s="13" t="str">
        <f t="shared" si="3"/>
        <v>METR - METROGAS</v>
      </c>
      <c r="P67" s="40">
        <v>134101417</v>
      </c>
      <c r="Q67" s="40">
        <v>21193</v>
      </c>
      <c r="R67" s="40">
        <v>3131870.7781655001</v>
      </c>
    </row>
    <row r="68" spans="1:18" s="60" customFormat="1" x14ac:dyDescent="0.25">
      <c r="A68" s="52"/>
      <c r="B68" s="15"/>
      <c r="C68" s="13" t="s">
        <v>1096</v>
      </c>
      <c r="D68" s="13"/>
      <c r="E68" s="40">
        <f t="shared" si="0"/>
        <v>28680909931.7397</v>
      </c>
      <c r="F68" s="40">
        <f t="shared" si="1"/>
        <v>127817</v>
      </c>
      <c r="G68" s="40">
        <f t="shared" si="2"/>
        <v>4376813138.9263582</v>
      </c>
      <c r="I68" s="32"/>
      <c r="J68" s="33"/>
      <c r="K68" s="33">
        <v>84.111900000000006</v>
      </c>
      <c r="L68" s="52"/>
      <c r="M68" s="54"/>
      <c r="N68" s="13" t="str">
        <f t="shared" si="3"/>
        <v>MIRG - MIRGOR SA</v>
      </c>
      <c r="P68" s="40">
        <v>340985163</v>
      </c>
      <c r="Q68" s="40">
        <v>127817</v>
      </c>
      <c r="R68" s="40">
        <v>52035599.4684029</v>
      </c>
    </row>
    <row r="69" spans="1:18" s="60" customFormat="1" x14ac:dyDescent="0.25">
      <c r="A69" s="52"/>
      <c r="B69" s="15"/>
      <c r="C69" s="13" t="s">
        <v>1097</v>
      </c>
      <c r="D69" s="13"/>
      <c r="E69" s="40">
        <f t="shared" si="0"/>
        <v>33027058355.884804</v>
      </c>
      <c r="F69" s="40">
        <f t="shared" si="1"/>
        <v>20436</v>
      </c>
      <c r="G69" s="40">
        <f t="shared" si="2"/>
        <v>356033188.41652662</v>
      </c>
      <c r="I69" s="32"/>
      <c r="J69" s="33"/>
      <c r="K69" s="33">
        <v>84.111900000000006</v>
      </c>
      <c r="L69" s="52"/>
      <c r="M69" s="54"/>
      <c r="N69" s="13" t="str">
        <f t="shared" si="3"/>
        <v>MOLA - MOLINOS AGRO</v>
      </c>
      <c r="P69" s="40">
        <v>392656192</v>
      </c>
      <c r="Q69" s="40">
        <v>20436</v>
      </c>
      <c r="R69" s="40">
        <v>4232851.5753006004</v>
      </c>
    </row>
    <row r="70" spans="1:18" s="60" customFormat="1" x14ac:dyDescent="0.25">
      <c r="A70" s="52"/>
      <c r="B70" s="15"/>
      <c r="C70" s="13" t="s">
        <v>1098</v>
      </c>
      <c r="D70" s="13"/>
      <c r="E70" s="40">
        <f t="shared" si="0"/>
        <v>17655260659.954502</v>
      </c>
      <c r="F70" s="40">
        <f t="shared" si="1"/>
        <v>30212</v>
      </c>
      <c r="G70" s="40">
        <f t="shared" si="2"/>
        <v>414296023.91447467</v>
      </c>
      <c r="I70" s="32"/>
      <c r="J70" s="33"/>
      <c r="K70" s="33">
        <v>84.111900000000006</v>
      </c>
      <c r="L70" s="52"/>
      <c r="M70" s="54"/>
      <c r="N70" s="13" t="str">
        <f t="shared" si="3"/>
        <v>MOLI - MOLINOS RIO DE LA PLATA</v>
      </c>
      <c r="P70" s="40">
        <v>209902055</v>
      </c>
      <c r="Q70" s="40">
        <v>30212</v>
      </c>
      <c r="R70" s="40">
        <v>4925534.0078451997</v>
      </c>
    </row>
    <row r="71" spans="1:18" s="60" customFormat="1" x14ac:dyDescent="0.25">
      <c r="A71" s="52"/>
      <c r="B71" s="15"/>
      <c r="C71" s="13" t="s">
        <v>1099</v>
      </c>
      <c r="D71" s="13"/>
      <c r="E71" s="40">
        <f t="shared" si="0"/>
        <v>4320103006.0862999</v>
      </c>
      <c r="F71" s="40">
        <f t="shared" si="1"/>
        <v>144754</v>
      </c>
      <c r="G71" s="40">
        <f t="shared" si="2"/>
        <v>1861806606.3260684</v>
      </c>
      <c r="I71" s="32"/>
      <c r="J71" s="33"/>
      <c r="K71" s="33">
        <v>84.111900000000006</v>
      </c>
      <c r="L71" s="52"/>
      <c r="M71" s="54"/>
      <c r="N71" s="13" t="str">
        <f t="shared" si="3"/>
        <v>MORI - MORIXE</v>
      </c>
      <c r="P71" s="40">
        <v>51361377</v>
      </c>
      <c r="Q71" s="40">
        <v>144754</v>
      </c>
      <c r="R71" s="40">
        <v>22134877.542013299</v>
      </c>
    </row>
    <row r="72" spans="1:18" s="60" customFormat="1" x14ac:dyDescent="0.25">
      <c r="A72" s="52"/>
      <c r="B72" s="15"/>
      <c r="C72" s="13" t="s">
        <v>1100</v>
      </c>
      <c r="D72" s="13"/>
      <c r="E72" s="40">
        <f t="shared" si="0"/>
        <v>21475739821.159801</v>
      </c>
      <c r="F72" s="40">
        <f t="shared" si="1"/>
        <v>160</v>
      </c>
      <c r="G72" s="40">
        <f t="shared" si="2"/>
        <v>42287113.350548878</v>
      </c>
      <c r="I72" s="32"/>
      <c r="J72" s="33"/>
      <c r="K72" s="33">
        <v>84.111900000000006</v>
      </c>
      <c r="L72" s="52"/>
      <c r="M72" s="54"/>
      <c r="N72" s="13" t="str">
        <f t="shared" si="3"/>
        <v>MTR. - MERCADO A TERMINO DE BUENOS AIRES</v>
      </c>
      <c r="P72" s="40">
        <v>255323442</v>
      </c>
      <c r="Q72" s="40">
        <v>160</v>
      </c>
      <c r="R72" s="40">
        <v>502748.2835431</v>
      </c>
    </row>
    <row r="73" spans="1:18" s="60" customFormat="1" x14ac:dyDescent="0.25">
      <c r="A73" s="52"/>
      <c r="B73" s="15"/>
      <c r="C73" s="13" t="s">
        <v>1101</v>
      </c>
      <c r="D73" s="13"/>
      <c r="E73" s="40">
        <f t="shared" si="0"/>
        <v>136765.94940000001</v>
      </c>
      <c r="F73" s="40">
        <f t="shared" si="1"/>
        <v>0</v>
      </c>
      <c r="G73" s="40">
        <f t="shared" si="2"/>
        <v>0</v>
      </c>
      <c r="I73" s="32"/>
      <c r="J73" s="33"/>
      <c r="K73" s="33">
        <v>84.111900000000006</v>
      </c>
      <c r="L73" s="52"/>
      <c r="M73" s="54"/>
      <c r="N73" s="13" t="str">
        <f t="shared" si="3"/>
        <v>MVIA - METROVIAS</v>
      </c>
      <c r="P73" s="40">
        <v>1626</v>
      </c>
      <c r="Q73" s="40"/>
      <c r="R73" s="40"/>
    </row>
    <row r="74" spans="1:18" s="60" customFormat="1" x14ac:dyDescent="0.25">
      <c r="A74" s="52"/>
      <c r="B74" s="15"/>
      <c r="C74" s="13" t="s">
        <v>1102</v>
      </c>
      <c r="D74" s="13"/>
      <c r="E74" s="40">
        <f t="shared" si="0"/>
        <v>4632394257.1896</v>
      </c>
      <c r="F74" s="40">
        <f t="shared" si="1"/>
        <v>15683</v>
      </c>
      <c r="G74" s="40">
        <f t="shared" si="2"/>
        <v>157800955.55728382</v>
      </c>
      <c r="I74" s="32"/>
      <c r="J74" s="33"/>
      <c r="K74" s="33">
        <v>84.111900000000006</v>
      </c>
      <c r="L74" s="52"/>
      <c r="M74" s="54"/>
      <c r="N74" s="13" t="str">
        <f t="shared" si="3"/>
        <v>OEST - GRUPO CONCESIONARIO DEL OESTE</v>
      </c>
      <c r="P74" s="40">
        <v>55074184</v>
      </c>
      <c r="Q74" s="40">
        <v>15683</v>
      </c>
      <c r="R74" s="40">
        <v>1876083.5928956999</v>
      </c>
    </row>
    <row r="75" spans="1:18" s="60" customFormat="1" x14ac:dyDescent="0.25">
      <c r="A75" s="52"/>
      <c r="B75" s="15"/>
      <c r="C75" s="13" t="s">
        <v>1103</v>
      </c>
      <c r="D75" s="13"/>
      <c r="E75" s="40">
        <f t="shared" si="0"/>
        <v>116313468.01980001</v>
      </c>
      <c r="F75" s="40">
        <f t="shared" si="1"/>
        <v>0</v>
      </c>
      <c r="G75" s="40">
        <f t="shared" si="2"/>
        <v>0</v>
      </c>
      <c r="I75" s="32"/>
      <c r="J75" s="33"/>
      <c r="K75" s="33">
        <v>84.111900000000006</v>
      </c>
      <c r="L75" s="52"/>
      <c r="M75" s="54"/>
      <c r="N75" s="13" t="str">
        <f t="shared" si="3"/>
        <v>OVOP - OVOPROT INTERNATIONAL</v>
      </c>
      <c r="P75" s="40">
        <v>1382842</v>
      </c>
      <c r="Q75" s="40"/>
      <c r="R75" s="40"/>
    </row>
    <row r="76" spans="1:18" s="60" customFormat="1" x14ac:dyDescent="0.25">
      <c r="A76" s="52"/>
      <c r="B76" s="15"/>
      <c r="C76" s="13" t="s">
        <v>1104</v>
      </c>
      <c r="D76" s="13"/>
      <c r="E76" s="40">
        <f t="shared" si="0"/>
        <v>135499885137.31021</v>
      </c>
      <c r="F76" s="40">
        <f t="shared" si="1"/>
        <v>291830</v>
      </c>
      <c r="G76" s="40">
        <f t="shared" si="2"/>
        <v>18820399899.813286</v>
      </c>
      <c r="I76" s="32"/>
      <c r="J76" s="33"/>
      <c r="K76" s="33">
        <v>84.111900000000006</v>
      </c>
      <c r="L76" s="52"/>
      <c r="M76" s="54"/>
      <c r="N76" s="13" t="str">
        <f t="shared" si="3"/>
        <v>PAMP - PAMPA ENERGIA</v>
      </c>
      <c r="P76" s="40">
        <v>1610947858</v>
      </c>
      <c r="Q76" s="40">
        <v>291830</v>
      </c>
      <c r="R76" s="40">
        <v>223754307.05778</v>
      </c>
    </row>
    <row r="77" spans="1:18" s="60" customFormat="1" x14ac:dyDescent="0.25">
      <c r="A77" s="52"/>
      <c r="B77" s="15"/>
      <c r="C77" s="13" t="s">
        <v>1105</v>
      </c>
      <c r="D77" s="13"/>
      <c r="E77" s="40">
        <f t="shared" si="0"/>
        <v>18968855800.327202</v>
      </c>
      <c r="F77" s="40">
        <f t="shared" si="1"/>
        <v>7272</v>
      </c>
      <c r="G77" s="40">
        <f t="shared" si="2"/>
        <v>57550369.078736566</v>
      </c>
      <c r="I77" s="32"/>
      <c r="J77" s="33"/>
      <c r="K77" s="33">
        <v>84.111900000000006</v>
      </c>
      <c r="L77" s="52"/>
      <c r="M77" s="54"/>
      <c r="N77" s="13" t="str">
        <f t="shared" si="3"/>
        <v>PATA - LA ANONIMA</v>
      </c>
      <c r="P77" s="40">
        <v>225519288</v>
      </c>
      <c r="Q77" s="40">
        <v>7272</v>
      </c>
      <c r="R77" s="40">
        <v>684211.97332049999</v>
      </c>
    </row>
    <row r="78" spans="1:18" s="60" customFormat="1" x14ac:dyDescent="0.25">
      <c r="A78" s="52"/>
      <c r="B78" s="15"/>
      <c r="C78" s="13" t="s">
        <v>1106</v>
      </c>
      <c r="D78" s="13"/>
      <c r="E78" s="40">
        <f t="shared" ref="E78:E98" si="4">P78*K78</f>
        <v>628988.78820000007</v>
      </c>
      <c r="F78" s="40">
        <f t="shared" ref="F78:F98" si="5">Q78</f>
        <v>0</v>
      </c>
      <c r="G78" s="40">
        <f t="shared" ref="G78:G98" si="6">R78*K78</f>
        <v>0</v>
      </c>
      <c r="I78" s="32"/>
      <c r="J78" s="33"/>
      <c r="K78" s="33">
        <v>84.111900000000006</v>
      </c>
      <c r="L78" s="52"/>
      <c r="M78" s="54"/>
      <c r="N78" s="13" t="str">
        <f t="shared" ref="N78:N98" si="7">C78</f>
        <v>PATR - PATRICIOS</v>
      </c>
      <c r="P78" s="40">
        <v>7478</v>
      </c>
      <c r="Q78" s="40"/>
      <c r="R78" s="40"/>
    </row>
    <row r="79" spans="1:18" s="60" customFormat="1" x14ac:dyDescent="0.25">
      <c r="A79" s="52"/>
      <c r="B79" s="15"/>
      <c r="C79" s="13" t="s">
        <v>1107</v>
      </c>
      <c r="D79" s="13"/>
      <c r="E79" s="40">
        <f t="shared" si="4"/>
        <v>0</v>
      </c>
      <c r="F79" s="40">
        <f t="shared" si="5"/>
        <v>142</v>
      </c>
      <c r="G79" s="40">
        <f t="shared" si="6"/>
        <v>1721965.285704653</v>
      </c>
      <c r="I79" s="32"/>
      <c r="J79" s="33"/>
      <c r="K79" s="33">
        <v>84.111900000000006</v>
      </c>
      <c r="L79" s="52"/>
      <c r="M79" s="54"/>
      <c r="N79" s="13" t="str">
        <f t="shared" si="7"/>
        <v>PATY - QUICKFOOD</v>
      </c>
      <c r="P79" s="40"/>
      <c r="Q79" s="40">
        <v>142</v>
      </c>
      <c r="R79" s="40">
        <v>20472.3146868</v>
      </c>
    </row>
    <row r="80" spans="1:18" s="60" customFormat="1" x14ac:dyDescent="0.25">
      <c r="A80" s="52"/>
      <c r="B80" s="15"/>
      <c r="C80" s="13" t="s">
        <v>1108</v>
      </c>
      <c r="D80" s="13"/>
      <c r="E80" s="40">
        <f t="shared" si="4"/>
        <v>28794496155.513901</v>
      </c>
      <c r="F80" s="40">
        <f t="shared" si="5"/>
        <v>40892</v>
      </c>
      <c r="G80" s="40">
        <f t="shared" si="6"/>
        <v>493870640.06040001</v>
      </c>
      <c r="I80" s="32"/>
      <c r="J80" s="33"/>
      <c r="K80" s="33">
        <v>84.111900000000006</v>
      </c>
      <c r="L80" s="52"/>
      <c r="M80" s="54"/>
      <c r="N80" s="13" t="str">
        <f t="shared" si="7"/>
        <v>PGR. - PHOENIX GLOBAL RESOURCES</v>
      </c>
      <c r="P80" s="40">
        <v>342335581</v>
      </c>
      <c r="Q80" s="40">
        <v>40892</v>
      </c>
      <c r="R80" s="40">
        <v>5871590.5842145998</v>
      </c>
    </row>
    <row r="81" spans="1:18" s="60" customFormat="1" x14ac:dyDescent="0.25">
      <c r="A81" s="52"/>
      <c r="B81" s="15"/>
      <c r="C81" s="13" t="s">
        <v>1109</v>
      </c>
      <c r="D81" s="13"/>
      <c r="E81" s="40">
        <f t="shared" si="4"/>
        <v>58329836.300100006</v>
      </c>
      <c r="F81" s="40">
        <f t="shared" si="5"/>
        <v>633</v>
      </c>
      <c r="G81" s="40">
        <f t="shared" si="6"/>
        <v>3482603.5282081659</v>
      </c>
      <c r="I81" s="32"/>
      <c r="J81" s="33"/>
      <c r="K81" s="33">
        <v>84.111900000000006</v>
      </c>
      <c r="L81" s="52"/>
      <c r="M81" s="54"/>
      <c r="N81" s="13" t="str">
        <f t="shared" si="7"/>
        <v>POLL - POLLEDO</v>
      </c>
      <c r="P81" s="40">
        <v>693479</v>
      </c>
      <c r="Q81" s="40">
        <v>633</v>
      </c>
      <c r="R81" s="40">
        <v>41404.409224000003</v>
      </c>
    </row>
    <row r="82" spans="1:18" s="60" customFormat="1" x14ac:dyDescent="0.25">
      <c r="A82" s="52"/>
      <c r="B82" s="15"/>
      <c r="C82" s="13" t="s">
        <v>1110</v>
      </c>
      <c r="D82" s="13"/>
      <c r="E82" s="40">
        <f t="shared" si="4"/>
        <v>326993001.88050002</v>
      </c>
      <c r="F82" s="40">
        <f t="shared" si="5"/>
        <v>0</v>
      </c>
      <c r="G82" s="40">
        <f t="shared" si="6"/>
        <v>0</v>
      </c>
      <c r="I82" s="32"/>
      <c r="J82" s="33"/>
      <c r="K82" s="33">
        <v>84.111900000000006</v>
      </c>
      <c r="L82" s="52"/>
      <c r="M82" s="54"/>
      <c r="N82" s="13" t="str">
        <f t="shared" si="7"/>
        <v>PREN - PRICE ENTERPISE</v>
      </c>
      <c r="P82" s="40">
        <v>3887595</v>
      </c>
      <c r="Q82" s="40"/>
      <c r="R82" s="40"/>
    </row>
    <row r="83" spans="1:18" s="60" customFormat="1" x14ac:dyDescent="0.25">
      <c r="A83" s="52"/>
      <c r="B83" s="15"/>
      <c r="C83" s="13" t="s">
        <v>1111</v>
      </c>
      <c r="D83" s="13"/>
      <c r="E83" s="40">
        <f t="shared" si="4"/>
        <v>365746214.0151</v>
      </c>
      <c r="F83" s="40">
        <f t="shared" si="5"/>
        <v>0</v>
      </c>
      <c r="G83" s="40">
        <f t="shared" si="6"/>
        <v>0</v>
      </c>
      <c r="I83" s="32"/>
      <c r="J83" s="33"/>
      <c r="K83" s="33">
        <v>84.111900000000006</v>
      </c>
      <c r="L83" s="52"/>
      <c r="M83" s="54"/>
      <c r="N83" s="13" t="str">
        <f t="shared" si="7"/>
        <v>PSUR - PETROLERA DEL CONOSUR</v>
      </c>
      <c r="P83" s="40">
        <v>4348329</v>
      </c>
      <c r="Q83" s="40"/>
      <c r="R83" s="40"/>
    </row>
    <row r="84" spans="1:18" s="60" customFormat="1" x14ac:dyDescent="0.25">
      <c r="A84" s="52"/>
      <c r="B84" s="15"/>
      <c r="C84" s="13" t="s">
        <v>1112</v>
      </c>
      <c r="D84" s="13"/>
      <c r="E84" s="40">
        <f t="shared" si="4"/>
        <v>19934.5203</v>
      </c>
      <c r="F84" s="40">
        <f t="shared" si="5"/>
        <v>0</v>
      </c>
      <c r="G84" s="40">
        <f t="shared" si="6"/>
        <v>0</v>
      </c>
      <c r="I84" s="32"/>
      <c r="J84" s="33"/>
      <c r="K84" s="33">
        <v>84.111900000000006</v>
      </c>
      <c r="L84" s="52"/>
      <c r="M84" s="54"/>
      <c r="N84" s="13" t="str">
        <f t="shared" si="7"/>
        <v>REGE - GARCIA REGUERA</v>
      </c>
      <c r="P84" s="40">
        <v>237</v>
      </c>
      <c r="Q84" s="40"/>
      <c r="R84" s="40"/>
    </row>
    <row r="85" spans="1:18" s="60" customFormat="1" x14ac:dyDescent="0.25">
      <c r="A85" s="52"/>
      <c r="B85" s="15"/>
      <c r="C85" s="13" t="s">
        <v>1113</v>
      </c>
      <c r="D85" s="13"/>
      <c r="E85" s="40">
        <f t="shared" si="4"/>
        <v>9311508553.3460999</v>
      </c>
      <c r="F85" s="40">
        <f t="shared" si="5"/>
        <v>22949</v>
      </c>
      <c r="G85" s="40">
        <f t="shared" si="6"/>
        <v>329109947.62418842</v>
      </c>
      <c r="I85" s="32"/>
      <c r="J85" s="33"/>
      <c r="K85" s="33">
        <v>84.111900000000006</v>
      </c>
      <c r="L85" s="52"/>
      <c r="M85" s="54"/>
      <c r="N85" s="13" t="str">
        <f t="shared" si="7"/>
        <v>RICH - LABORATORIOS RICHMOND</v>
      </c>
      <c r="P85" s="40">
        <v>110703819</v>
      </c>
      <c r="Q85" s="40">
        <v>22949</v>
      </c>
      <c r="R85" s="40">
        <v>3912763.2073961999</v>
      </c>
    </row>
    <row r="86" spans="1:18" s="60" customFormat="1" x14ac:dyDescent="0.25">
      <c r="A86" s="52"/>
      <c r="B86" s="15"/>
      <c r="C86" s="13" t="s">
        <v>1114</v>
      </c>
      <c r="D86" s="13"/>
      <c r="E86" s="40">
        <f t="shared" si="4"/>
        <v>17669463795.3885</v>
      </c>
      <c r="F86" s="40">
        <f t="shared" si="5"/>
        <v>870</v>
      </c>
      <c r="G86" s="40">
        <f t="shared" si="6"/>
        <v>15055871.453853829</v>
      </c>
      <c r="I86" s="32"/>
      <c r="J86" s="33"/>
      <c r="K86" s="33">
        <v>84.111900000000006</v>
      </c>
      <c r="L86" s="52"/>
      <c r="M86" s="54"/>
      <c r="N86" s="13" t="str">
        <f t="shared" si="7"/>
        <v>RIGO - RIGOLLEAU</v>
      </c>
      <c r="P86" s="40">
        <v>210070915</v>
      </c>
      <c r="Q86" s="40">
        <v>870</v>
      </c>
      <c r="R86" s="40">
        <v>178998.11386799999</v>
      </c>
    </row>
    <row r="87" spans="1:18" s="60" customFormat="1" x14ac:dyDescent="0.25">
      <c r="A87" s="52"/>
      <c r="B87" s="15"/>
      <c r="C87" s="13" t="s">
        <v>1115</v>
      </c>
      <c r="D87" s="13"/>
      <c r="E87" s="40">
        <f t="shared" si="4"/>
        <v>488976035.34810001</v>
      </c>
      <c r="F87" s="40">
        <f t="shared" si="5"/>
        <v>1665</v>
      </c>
      <c r="G87" s="40">
        <f t="shared" si="6"/>
        <v>12205931.354789991</v>
      </c>
      <c r="I87" s="32"/>
      <c r="J87" s="33"/>
      <c r="K87" s="33">
        <v>84.111900000000006</v>
      </c>
      <c r="L87" s="52"/>
      <c r="M87" s="54"/>
      <c r="N87" s="13" t="str">
        <f t="shared" si="7"/>
        <v>ROSE - INSTITUTO ROSENBUSCH</v>
      </c>
      <c r="P87" s="40">
        <v>5813399</v>
      </c>
      <c r="Q87" s="40">
        <v>1665</v>
      </c>
      <c r="R87" s="40">
        <v>145115.39217149999</v>
      </c>
    </row>
    <row r="88" spans="1:18" s="60" customFormat="1" x14ac:dyDescent="0.25">
      <c r="A88" s="52"/>
      <c r="B88" s="15"/>
      <c r="C88" s="13" t="s">
        <v>1116</v>
      </c>
      <c r="D88" s="13"/>
      <c r="E88" s="40">
        <f t="shared" si="4"/>
        <v>8239985694.8235006</v>
      </c>
      <c r="F88" s="40">
        <f t="shared" si="5"/>
        <v>31236</v>
      </c>
      <c r="G88" s="40">
        <f t="shared" si="6"/>
        <v>705453775.17092705</v>
      </c>
      <c r="I88" s="32"/>
      <c r="J88" s="33"/>
      <c r="K88" s="33">
        <v>84.111900000000006</v>
      </c>
      <c r="L88" s="52"/>
      <c r="M88" s="54"/>
      <c r="N88" s="13" t="str">
        <f t="shared" si="7"/>
        <v>SAMI - SAN MIGUEL SA</v>
      </c>
      <c r="P88" s="40">
        <v>97964565</v>
      </c>
      <c r="Q88" s="40">
        <v>31236</v>
      </c>
      <c r="R88" s="40">
        <v>8387086.4309441</v>
      </c>
    </row>
    <row r="89" spans="1:18" s="60" customFormat="1" x14ac:dyDescent="0.25">
      <c r="A89" s="52"/>
      <c r="B89" s="15"/>
      <c r="C89" s="13" t="s">
        <v>1117</v>
      </c>
      <c r="D89" s="13"/>
      <c r="E89" s="40">
        <f t="shared" si="4"/>
        <v>1041420134.7435001</v>
      </c>
      <c r="F89" s="40">
        <f t="shared" si="5"/>
        <v>27596</v>
      </c>
      <c r="G89" s="40">
        <f t="shared" si="6"/>
        <v>229984254.30011275</v>
      </c>
      <c r="I89" s="32"/>
      <c r="J89" s="33"/>
      <c r="K89" s="33">
        <v>84.111900000000006</v>
      </c>
      <c r="L89" s="52"/>
      <c r="M89" s="54"/>
      <c r="N89" s="13" t="str">
        <f t="shared" si="7"/>
        <v>SEMI - MOLINOS JUAN SEMINO</v>
      </c>
      <c r="P89" s="40">
        <v>12381365</v>
      </c>
      <c r="Q89" s="40">
        <v>27596</v>
      </c>
      <c r="R89" s="40">
        <v>2734265.3572219</v>
      </c>
    </row>
    <row r="90" spans="1:18" s="60" customFormat="1" x14ac:dyDescent="0.25">
      <c r="A90" s="52"/>
      <c r="B90" s="15"/>
      <c r="C90" s="13" t="s">
        <v>1118</v>
      </c>
      <c r="D90" s="13"/>
      <c r="E90" s="40">
        <f t="shared" si="4"/>
        <v>422828521960.13702</v>
      </c>
      <c r="F90" s="40">
        <f t="shared" si="5"/>
        <v>141388</v>
      </c>
      <c r="G90" s="40">
        <f t="shared" si="6"/>
        <v>4985716691.5704203</v>
      </c>
      <c r="I90" s="32"/>
      <c r="J90" s="33"/>
      <c r="K90" s="33">
        <v>84.111900000000006</v>
      </c>
      <c r="L90" s="52"/>
      <c r="M90" s="54"/>
      <c r="N90" s="13" t="str">
        <f t="shared" si="7"/>
        <v>TECO - TELECOM</v>
      </c>
      <c r="P90" s="40">
        <v>5026976230</v>
      </c>
      <c r="Q90" s="40">
        <v>141388</v>
      </c>
      <c r="R90" s="40">
        <v>59274807.626155399</v>
      </c>
    </row>
    <row r="91" spans="1:18" s="60" customFormat="1" x14ac:dyDescent="0.25">
      <c r="A91" s="52"/>
      <c r="B91" s="15"/>
      <c r="C91" s="13" t="s">
        <v>1119</v>
      </c>
      <c r="D91" s="13"/>
      <c r="E91" s="40">
        <f t="shared" si="4"/>
        <v>4682015147.3636999</v>
      </c>
      <c r="F91" s="40">
        <f t="shared" si="5"/>
        <v>119972</v>
      </c>
      <c r="G91" s="40">
        <f t="shared" si="6"/>
        <v>1289815796.405859</v>
      </c>
      <c r="I91" s="32"/>
      <c r="J91" s="33"/>
      <c r="K91" s="33">
        <v>84.111900000000006</v>
      </c>
      <c r="L91" s="52"/>
      <c r="M91" s="54"/>
      <c r="N91" s="13" t="str">
        <f t="shared" si="7"/>
        <v>TGLT - TGLT SA</v>
      </c>
      <c r="P91" s="40">
        <v>55664123</v>
      </c>
      <c r="Q91" s="40">
        <v>119972</v>
      </c>
      <c r="R91" s="40">
        <v>15334522.1830188</v>
      </c>
    </row>
    <row r="92" spans="1:18" s="60" customFormat="1" x14ac:dyDescent="0.25">
      <c r="A92" s="52"/>
      <c r="B92" s="15"/>
      <c r="C92" s="13" t="s">
        <v>1120</v>
      </c>
      <c r="D92" s="13"/>
      <c r="E92" s="40">
        <f t="shared" si="4"/>
        <v>18357658613.5509</v>
      </c>
      <c r="F92" s="40">
        <f t="shared" si="5"/>
        <v>175434</v>
      </c>
      <c r="G92" s="40">
        <f t="shared" si="6"/>
        <v>3708372411.4321389</v>
      </c>
      <c r="I92" s="32"/>
      <c r="J92" s="33"/>
      <c r="K92" s="33">
        <v>84.111900000000006</v>
      </c>
      <c r="L92" s="52"/>
      <c r="M92" s="54"/>
      <c r="N92" s="13" t="str">
        <f t="shared" si="7"/>
        <v>TGNO - TRANSPORTADORA DE GAR DEL NORTE</v>
      </c>
      <c r="P92" s="40">
        <v>218252811</v>
      </c>
      <c r="Q92" s="40">
        <v>175434</v>
      </c>
      <c r="R92" s="40">
        <v>44088558.354194097</v>
      </c>
    </row>
    <row r="93" spans="1:18" s="60" customFormat="1" x14ac:dyDescent="0.25">
      <c r="A93" s="52"/>
      <c r="B93" s="15"/>
      <c r="C93" s="13" t="s">
        <v>1121</v>
      </c>
      <c r="D93" s="13"/>
      <c r="E93" s="40">
        <f t="shared" si="4"/>
        <v>121477503484.82941</v>
      </c>
      <c r="F93" s="40">
        <f t="shared" si="5"/>
        <v>100159</v>
      </c>
      <c r="G93" s="40">
        <f t="shared" si="6"/>
        <v>5166405144.3288689</v>
      </c>
      <c r="I93" s="32"/>
      <c r="J93" s="33"/>
      <c r="K93" s="33">
        <v>84.111900000000006</v>
      </c>
      <c r="L93" s="52"/>
      <c r="M93" s="54"/>
      <c r="N93" s="13" t="str">
        <f t="shared" si="7"/>
        <v>TGSU - TRANSPORTADORA DE GAS DEL SUR</v>
      </c>
      <c r="P93" s="40">
        <v>1444236826</v>
      </c>
      <c r="Q93" s="40">
        <v>100159</v>
      </c>
      <c r="R93" s="40">
        <v>61422998.937473401</v>
      </c>
    </row>
    <row r="94" spans="1:18" s="60" customFormat="1" x14ac:dyDescent="0.25">
      <c r="A94" s="52"/>
      <c r="B94" s="15"/>
      <c r="C94" s="13" t="s">
        <v>1122</v>
      </c>
      <c r="D94" s="13"/>
      <c r="E94" s="40">
        <f t="shared" si="4"/>
        <v>12985388327.034302</v>
      </c>
      <c r="F94" s="40">
        <f t="shared" si="5"/>
        <v>126239</v>
      </c>
      <c r="G94" s="40">
        <f t="shared" si="6"/>
        <v>3090404608.3511748</v>
      </c>
      <c r="I94" s="32"/>
      <c r="J94" s="33"/>
      <c r="K94" s="33">
        <v>84.111900000000006</v>
      </c>
      <c r="L94" s="52"/>
      <c r="M94" s="54"/>
      <c r="N94" s="13" t="str">
        <f t="shared" si="7"/>
        <v>TRAN - TRANSENER</v>
      </c>
      <c r="P94" s="40">
        <v>154382297</v>
      </c>
      <c r="Q94" s="40">
        <v>126239</v>
      </c>
      <c r="R94" s="40">
        <v>36741586.010435797</v>
      </c>
    </row>
    <row r="95" spans="1:18" s="60" customFormat="1" x14ac:dyDescent="0.25">
      <c r="A95" s="52"/>
      <c r="B95" s="15"/>
      <c r="C95" s="13" t="s">
        <v>1123</v>
      </c>
      <c r="D95" s="13"/>
      <c r="E95" s="40">
        <f t="shared" si="4"/>
        <v>208573150586.29111</v>
      </c>
      <c r="F95" s="40">
        <f t="shared" si="5"/>
        <v>164637</v>
      </c>
      <c r="G95" s="40">
        <f t="shared" si="6"/>
        <v>7861461794.4421568</v>
      </c>
      <c r="I95" s="32"/>
      <c r="J95" s="33"/>
      <c r="K95" s="33">
        <v>84.111900000000006</v>
      </c>
      <c r="L95" s="52"/>
      <c r="M95" s="54"/>
      <c r="N95" s="13" t="str">
        <f t="shared" si="7"/>
        <v>TXAR - TERNIUM</v>
      </c>
      <c r="P95" s="40">
        <v>2479710369</v>
      </c>
      <c r="Q95" s="40">
        <v>164637</v>
      </c>
      <c r="R95" s="40">
        <v>93464323.055859596</v>
      </c>
    </row>
    <row r="96" spans="1:18" s="60" customFormat="1" x14ac:dyDescent="0.25">
      <c r="A96" s="52"/>
      <c r="B96" s="15"/>
      <c r="C96" s="13" t="s">
        <v>1124</v>
      </c>
      <c r="D96" s="13"/>
      <c r="E96" s="40">
        <f t="shared" si="4"/>
        <v>2589805.4010000001</v>
      </c>
      <c r="F96" s="40">
        <f t="shared" si="5"/>
        <v>0</v>
      </c>
      <c r="G96" s="40">
        <f t="shared" si="6"/>
        <v>0</v>
      </c>
      <c r="I96" s="32"/>
      <c r="J96" s="33"/>
      <c r="K96" s="33">
        <v>84.111900000000006</v>
      </c>
      <c r="L96" s="52"/>
      <c r="M96" s="54"/>
      <c r="N96" s="13" t="str">
        <f t="shared" si="7"/>
        <v>URBA - URBAS</v>
      </c>
      <c r="P96" s="40">
        <v>30790</v>
      </c>
      <c r="Q96" s="40"/>
      <c r="R96" s="40"/>
    </row>
    <row r="97" spans="1:18" s="60" customFormat="1" x14ac:dyDescent="0.25">
      <c r="A97" s="52"/>
      <c r="B97" s="15"/>
      <c r="C97" s="13" t="s">
        <v>1125</v>
      </c>
      <c r="D97" s="13"/>
      <c r="E97" s="40">
        <f t="shared" si="4"/>
        <v>24897181951.225201</v>
      </c>
      <c r="F97" s="40">
        <f t="shared" si="5"/>
        <v>153326</v>
      </c>
      <c r="G97" s="40">
        <f t="shared" si="6"/>
        <v>7341184313.4954758</v>
      </c>
      <c r="I97" s="32"/>
      <c r="J97" s="33"/>
      <c r="K97" s="33">
        <v>84.111900000000006</v>
      </c>
      <c r="L97" s="52"/>
      <c r="M97" s="54"/>
      <c r="N97" s="13" t="str">
        <f t="shared" si="7"/>
        <v>VALO - MERCADO DE VALORES DE BUENOS AIRES</v>
      </c>
      <c r="P97" s="40">
        <v>296000708</v>
      </c>
      <c r="Q97" s="40">
        <v>153326</v>
      </c>
      <c r="R97" s="40">
        <v>87278783.543059602</v>
      </c>
    </row>
    <row r="98" spans="1:18" s="60" customFormat="1" x14ac:dyDescent="0.25">
      <c r="A98" s="52"/>
      <c r="B98" s="15"/>
      <c r="C98" s="13" t="s">
        <v>1126</v>
      </c>
      <c r="D98" s="13"/>
      <c r="E98" s="40">
        <f t="shared" si="4"/>
        <v>272452752038.86142</v>
      </c>
      <c r="F98" s="40">
        <f t="shared" si="5"/>
        <v>587298</v>
      </c>
      <c r="G98" s="40">
        <f t="shared" si="6"/>
        <v>39907220840.423225</v>
      </c>
      <c r="I98" s="32"/>
      <c r="J98" s="33"/>
      <c r="K98" s="33">
        <v>84.111900000000006</v>
      </c>
      <c r="L98" s="52"/>
      <c r="M98" s="54"/>
      <c r="N98" s="13" t="str">
        <f t="shared" si="7"/>
        <v>YPFD -YPF</v>
      </c>
      <c r="P98" s="40">
        <v>3239170106</v>
      </c>
      <c r="Q98" s="40">
        <v>587298</v>
      </c>
      <c r="R98" s="40">
        <v>474453921.98277801</v>
      </c>
    </row>
    <row r="99" spans="1:18" s="64" customFormat="1" x14ac:dyDescent="0.25">
      <c r="A99" s="52"/>
      <c r="B99" s="61"/>
      <c r="C99" s="62"/>
      <c r="D99" s="62"/>
      <c r="E99" s="63"/>
      <c r="F99" s="63"/>
      <c r="G99" s="63"/>
      <c r="I99" s="65"/>
      <c r="J99" s="66"/>
      <c r="K99" s="66"/>
      <c r="L99" s="52"/>
      <c r="M99" s="54"/>
      <c r="N99" s="62"/>
      <c r="P99" s="63"/>
      <c r="Q99" s="63"/>
      <c r="R99" s="63"/>
    </row>
    <row r="100" spans="1:18" s="60" customFormat="1" x14ac:dyDescent="0.25">
      <c r="A100" s="52"/>
      <c r="B100" s="15" t="s">
        <v>15</v>
      </c>
      <c r="C100" s="13" t="s">
        <v>407</v>
      </c>
      <c r="E100" s="40">
        <v>37341326</v>
      </c>
      <c r="F100" s="40" t="s">
        <v>8</v>
      </c>
      <c r="G100" s="40" t="s">
        <v>8</v>
      </c>
      <c r="I100" s="15" t="s">
        <v>15</v>
      </c>
      <c r="J100" s="33"/>
      <c r="K100" s="33">
        <v>6.7176</v>
      </c>
      <c r="L100" s="52"/>
      <c r="M100" s="54"/>
      <c r="N100" s="13" t="str">
        <f>C100</f>
        <v>Bisa S.A. Agencia de Bolsa</v>
      </c>
      <c r="P100" s="40">
        <f t="shared" ref="P100:P130" si="8">IF(E100="n.d.","n.d.",E100/K100)</f>
        <v>5558730.2012623558</v>
      </c>
      <c r="Q100" s="14" t="str">
        <f t="shared" ref="Q100:Q134" si="9">F100</f>
        <v>n.d.</v>
      </c>
      <c r="R100" s="40" t="str">
        <f t="shared" ref="R100:R130" si="10">IF(G100="n.d.","n.d.",G100/K100)</f>
        <v>n.d.</v>
      </c>
    </row>
    <row r="101" spans="1:18" x14ac:dyDescent="0.25">
      <c r="A101" s="52"/>
      <c r="C101" s="13" t="s">
        <v>408</v>
      </c>
      <c r="D101" s="13"/>
      <c r="E101" s="40">
        <v>24161328</v>
      </c>
      <c r="F101" s="40" t="s">
        <v>8</v>
      </c>
      <c r="G101" s="40" t="s">
        <v>8</v>
      </c>
      <c r="J101" s="33">
        <v>6.93</v>
      </c>
      <c r="K101" s="33">
        <v>6.7176</v>
      </c>
      <c r="L101" s="52"/>
      <c r="M101" s="52"/>
      <c r="N101" s="13" t="str">
        <f t="shared" ref="N101:N164" si="11">C101</f>
        <v xml:space="preserve">Credibolsa S.A. Agencia de Bolsa </v>
      </c>
      <c r="O101" s="24" t="s">
        <v>9</v>
      </c>
      <c r="P101" s="40">
        <f t="shared" si="8"/>
        <v>3596720.2572347266</v>
      </c>
      <c r="Q101" s="14" t="str">
        <f t="shared" si="9"/>
        <v>n.d.</v>
      </c>
      <c r="R101" s="40" t="str">
        <f t="shared" si="10"/>
        <v>n.d.</v>
      </c>
    </row>
    <row r="102" spans="1:18" x14ac:dyDescent="0.25">
      <c r="A102" s="52"/>
      <c r="C102" s="13" t="s">
        <v>409</v>
      </c>
      <c r="D102" s="13"/>
      <c r="E102" s="40">
        <v>37458563</v>
      </c>
      <c r="F102" s="40" t="s">
        <v>8</v>
      </c>
      <c r="G102" s="40" t="s">
        <v>8</v>
      </c>
      <c r="J102" s="33">
        <v>6.93</v>
      </c>
      <c r="K102" s="33">
        <v>6.7176</v>
      </c>
      <c r="L102" s="52"/>
      <c r="M102" s="52"/>
      <c r="N102" s="13" t="str">
        <f t="shared" si="11"/>
        <v>BNB Valores S.A. Agencia de Bolsa</v>
      </c>
      <c r="O102" s="16" t="s">
        <v>10</v>
      </c>
      <c r="P102" s="40">
        <f t="shared" si="8"/>
        <v>5576182.4163391683</v>
      </c>
      <c r="Q102" s="14" t="str">
        <f t="shared" si="9"/>
        <v>n.d.</v>
      </c>
      <c r="R102" s="40" t="str">
        <f t="shared" si="10"/>
        <v>n.d.</v>
      </c>
    </row>
    <row r="103" spans="1:18" x14ac:dyDescent="0.25">
      <c r="A103" s="52"/>
      <c r="C103" s="13" t="s">
        <v>410</v>
      </c>
      <c r="D103" s="13"/>
      <c r="E103" s="40">
        <v>50549800</v>
      </c>
      <c r="F103" s="40" t="s">
        <v>8</v>
      </c>
      <c r="G103" s="40">
        <v>3963104.32</v>
      </c>
      <c r="J103" s="33">
        <v>6.93</v>
      </c>
      <c r="K103" s="33">
        <v>6.7176</v>
      </c>
      <c r="L103" s="52"/>
      <c r="M103" s="52"/>
      <c r="N103" s="13" t="str">
        <f t="shared" si="11"/>
        <v>Santa Cruz Securities Agencia de Bolsa S.A.</v>
      </c>
      <c r="O103" s="16" t="s">
        <v>10</v>
      </c>
      <c r="P103" s="40">
        <f t="shared" si="8"/>
        <v>7524979.1592235323</v>
      </c>
      <c r="Q103" s="14" t="str">
        <f t="shared" si="9"/>
        <v>n.d.</v>
      </c>
      <c r="R103" s="40">
        <f t="shared" si="10"/>
        <v>589958.36608312489</v>
      </c>
    </row>
    <row r="104" spans="1:18" x14ac:dyDescent="0.25">
      <c r="A104" s="52"/>
      <c r="C104" s="13" t="s">
        <v>411</v>
      </c>
      <c r="D104" s="13"/>
      <c r="E104" s="40">
        <v>23063310</v>
      </c>
      <c r="F104" s="40" t="s">
        <v>8</v>
      </c>
      <c r="G104" s="40" t="s">
        <v>8</v>
      </c>
      <c r="J104" s="33">
        <v>6.93</v>
      </c>
      <c r="K104" s="33">
        <v>6.7176</v>
      </c>
      <c r="L104" s="52"/>
      <c r="M104" s="52"/>
      <c r="N104" s="13" t="str">
        <f t="shared" si="11"/>
        <v>Bodegas y Viñedos de La Concepción S.A.</v>
      </c>
      <c r="O104" s="16" t="s">
        <v>10</v>
      </c>
      <c r="P104" s="40">
        <f t="shared" si="8"/>
        <v>3433266.3451232584</v>
      </c>
      <c r="Q104" s="14" t="str">
        <f t="shared" si="9"/>
        <v>n.d.</v>
      </c>
      <c r="R104" s="40" t="str">
        <f t="shared" si="10"/>
        <v>n.d.</v>
      </c>
    </row>
    <row r="105" spans="1:18" x14ac:dyDescent="0.25">
      <c r="A105" s="52"/>
      <c r="C105" s="13" t="s">
        <v>412</v>
      </c>
      <c r="D105" s="13"/>
      <c r="E105" s="40" t="s">
        <v>8</v>
      </c>
      <c r="F105" s="40" t="s">
        <v>8</v>
      </c>
      <c r="G105" s="40" t="s">
        <v>8</v>
      </c>
      <c r="J105" s="33">
        <v>6.93</v>
      </c>
      <c r="K105" s="33">
        <v>6.7176</v>
      </c>
      <c r="L105" s="52"/>
      <c r="M105" s="52"/>
      <c r="N105" s="13" t="str">
        <f t="shared" si="11"/>
        <v>Sociedad Agroindustrial Nutrioil S.A.</v>
      </c>
      <c r="O105" s="16" t="s">
        <v>10</v>
      </c>
      <c r="P105" s="40" t="str">
        <f t="shared" si="8"/>
        <v>n.d.</v>
      </c>
      <c r="Q105" s="14" t="str">
        <f t="shared" si="9"/>
        <v>n.d.</v>
      </c>
      <c r="R105" s="40" t="str">
        <f t="shared" si="10"/>
        <v>n.d.</v>
      </c>
    </row>
    <row r="106" spans="1:18" x14ac:dyDescent="0.25">
      <c r="A106" s="52"/>
      <c r="C106" s="13" t="s">
        <v>413</v>
      </c>
      <c r="D106" s="13"/>
      <c r="E106" s="40" t="s">
        <v>8</v>
      </c>
      <c r="F106" s="40" t="s">
        <v>8</v>
      </c>
      <c r="G106" s="40" t="s">
        <v>8</v>
      </c>
      <c r="J106" s="33">
        <v>6.93</v>
      </c>
      <c r="K106" s="33">
        <v>6.7176</v>
      </c>
      <c r="L106" s="52"/>
      <c r="M106" s="52"/>
      <c r="N106" s="13" t="str">
        <f t="shared" si="11"/>
        <v>Procesadora de Oleaginosas PROLEGA S.A.</v>
      </c>
      <c r="O106" s="16" t="s">
        <v>10</v>
      </c>
      <c r="P106" s="40" t="str">
        <f t="shared" si="8"/>
        <v>n.d.</v>
      </c>
      <c r="Q106" s="14" t="str">
        <f t="shared" si="9"/>
        <v>n.d.</v>
      </c>
      <c r="R106" s="40" t="str">
        <f t="shared" si="10"/>
        <v>n.d.</v>
      </c>
    </row>
    <row r="107" spans="1:18" x14ac:dyDescent="0.25">
      <c r="A107" s="52"/>
      <c r="C107" s="13" t="s">
        <v>414</v>
      </c>
      <c r="D107" s="13"/>
      <c r="E107" s="40" t="s">
        <v>8</v>
      </c>
      <c r="F107" s="40" t="s">
        <v>8</v>
      </c>
      <c r="G107" s="40" t="s">
        <v>8</v>
      </c>
      <c r="J107" s="33">
        <v>6.93</v>
      </c>
      <c r="K107" s="33">
        <v>6.7176</v>
      </c>
      <c r="L107" s="52"/>
      <c r="M107" s="52"/>
      <c r="N107" s="13" t="str">
        <f t="shared" si="11"/>
        <v>Granja Avícola Integral Sofía Ltda.</v>
      </c>
      <c r="O107" s="16" t="s">
        <v>10</v>
      </c>
      <c r="P107" s="40" t="str">
        <f t="shared" si="8"/>
        <v>n.d.</v>
      </c>
      <c r="Q107" s="14" t="str">
        <f t="shared" si="9"/>
        <v>n.d.</v>
      </c>
      <c r="R107" s="40" t="str">
        <f t="shared" si="10"/>
        <v>n.d.</v>
      </c>
    </row>
    <row r="108" spans="1:18" x14ac:dyDescent="0.25">
      <c r="A108" s="52"/>
      <c r="C108" s="13" t="s">
        <v>415</v>
      </c>
      <c r="D108" s="13"/>
      <c r="E108" s="40" t="s">
        <v>8</v>
      </c>
      <c r="F108" s="40" t="s">
        <v>8</v>
      </c>
      <c r="G108" s="40" t="s">
        <v>8</v>
      </c>
      <c r="J108" s="33">
        <v>6.93</v>
      </c>
      <c r="K108" s="33">
        <v>6.7176</v>
      </c>
      <c r="L108" s="52"/>
      <c r="M108" s="52"/>
      <c r="N108" s="13" t="str">
        <f t="shared" si="11"/>
        <v>Banco Económico S.A.</v>
      </c>
      <c r="O108" s="16" t="s">
        <v>10</v>
      </c>
      <c r="P108" s="40" t="str">
        <f t="shared" si="8"/>
        <v>n.d.</v>
      </c>
      <c r="Q108" s="14" t="str">
        <f t="shared" si="9"/>
        <v>n.d.</v>
      </c>
      <c r="R108" s="40" t="str">
        <f t="shared" si="10"/>
        <v>n.d.</v>
      </c>
    </row>
    <row r="109" spans="1:18" x14ac:dyDescent="0.25">
      <c r="A109" s="52"/>
      <c r="C109" s="13" t="s">
        <v>416</v>
      </c>
      <c r="D109" s="13"/>
      <c r="E109" s="40">
        <v>801070598</v>
      </c>
      <c r="F109" s="40" t="s">
        <v>8</v>
      </c>
      <c r="G109" s="40">
        <v>858869.81000000017</v>
      </c>
      <c r="J109" s="33">
        <v>6.93</v>
      </c>
      <c r="K109" s="33">
        <v>6.7176</v>
      </c>
      <c r="L109" s="52"/>
      <c r="M109" s="52"/>
      <c r="N109" s="13" t="str">
        <f t="shared" si="11"/>
        <v>Banco Ganadero S.A.</v>
      </c>
      <c r="O109" s="16" t="s">
        <v>11</v>
      </c>
      <c r="P109" s="40">
        <f t="shared" si="8"/>
        <v>119249523.34166965</v>
      </c>
      <c r="Q109" s="14" t="str">
        <f t="shared" si="9"/>
        <v>n.d.</v>
      </c>
      <c r="R109" s="40">
        <f t="shared" si="10"/>
        <v>127853.66946528525</v>
      </c>
    </row>
    <row r="110" spans="1:18" x14ac:dyDescent="0.25">
      <c r="A110" s="52"/>
      <c r="C110" s="13" t="s">
        <v>417</v>
      </c>
      <c r="D110" s="13"/>
      <c r="E110" s="40">
        <v>1643495081</v>
      </c>
      <c r="F110" s="40" t="s">
        <v>8</v>
      </c>
      <c r="G110" s="40">
        <v>3206595.01</v>
      </c>
      <c r="J110" s="33">
        <v>6.93</v>
      </c>
      <c r="K110" s="33">
        <v>6.7176</v>
      </c>
      <c r="L110" s="52"/>
      <c r="M110" s="52"/>
      <c r="N110" s="13" t="str">
        <f t="shared" si="11"/>
        <v>Banco Bisa S.A.</v>
      </c>
      <c r="O110" s="16" t="s">
        <v>11</v>
      </c>
      <c r="P110" s="40">
        <f t="shared" si="8"/>
        <v>244655097.20733595</v>
      </c>
      <c r="Q110" s="14" t="str">
        <f t="shared" si="9"/>
        <v>n.d.</v>
      </c>
      <c r="R110" s="40">
        <f t="shared" si="10"/>
        <v>477342.35590091697</v>
      </c>
    </row>
    <row r="111" spans="1:18" x14ac:dyDescent="0.25">
      <c r="A111" s="52"/>
      <c r="C111" s="13" t="s">
        <v>418</v>
      </c>
      <c r="D111" s="13"/>
      <c r="E111" s="40">
        <v>2137434764</v>
      </c>
      <c r="F111" s="40" t="s">
        <v>8</v>
      </c>
      <c r="G111" s="40">
        <v>511470</v>
      </c>
      <c r="J111" s="33">
        <v>6.93</v>
      </c>
      <c r="K111" s="33">
        <v>6.7176</v>
      </c>
      <c r="L111" s="52"/>
      <c r="M111" s="52"/>
      <c r="N111" s="13" t="str">
        <f t="shared" si="11"/>
        <v>Banco Mercantil Santa Cruz S.A.</v>
      </c>
      <c r="O111" s="16" t="s">
        <v>11</v>
      </c>
      <c r="P111" s="40">
        <f t="shared" si="8"/>
        <v>318184286.64999402</v>
      </c>
      <c r="Q111" s="14" t="str">
        <f t="shared" si="9"/>
        <v>n.d.</v>
      </c>
      <c r="R111" s="40">
        <f t="shared" si="10"/>
        <v>76138.799571275449</v>
      </c>
    </row>
    <row r="112" spans="1:18" x14ac:dyDescent="0.25">
      <c r="A112" s="52"/>
      <c r="C112" s="13" t="s">
        <v>419</v>
      </c>
      <c r="D112" s="13"/>
      <c r="E112" s="40">
        <v>1885134469</v>
      </c>
      <c r="F112" s="40" t="s">
        <v>8</v>
      </c>
      <c r="G112" s="40">
        <v>2546927.7199999997</v>
      </c>
      <c r="J112" s="33">
        <v>6.93</v>
      </c>
      <c r="K112" s="33">
        <v>6.7176</v>
      </c>
      <c r="L112" s="52"/>
      <c r="M112" s="52"/>
      <c r="N112" s="13" t="str">
        <f t="shared" si="11"/>
        <v>Banco Nacional de Bolivia S.A.</v>
      </c>
      <c r="O112" s="16" t="s">
        <v>11</v>
      </c>
      <c r="P112" s="39">
        <f t="shared" si="8"/>
        <v>280626186.28676909</v>
      </c>
      <c r="Q112" s="14" t="str">
        <f t="shared" si="9"/>
        <v>n.d.</v>
      </c>
      <c r="R112" s="40">
        <f t="shared" si="10"/>
        <v>379142.50922948669</v>
      </c>
    </row>
    <row r="113" spans="1:18" x14ac:dyDescent="0.25">
      <c r="A113" s="52"/>
      <c r="C113" s="13" t="s">
        <v>420</v>
      </c>
      <c r="D113" s="13"/>
      <c r="E113" s="40">
        <v>1861108673</v>
      </c>
      <c r="F113" s="40" t="s">
        <v>8</v>
      </c>
      <c r="G113" s="40">
        <v>276678900</v>
      </c>
      <c r="J113" s="33">
        <v>6.93</v>
      </c>
      <c r="K113" s="33">
        <v>6.7176</v>
      </c>
      <c r="L113" s="52"/>
      <c r="M113" s="52"/>
      <c r="N113" s="13" t="str">
        <f t="shared" si="11"/>
        <v>Banco Solidario S.A - BancoSol S.A.</v>
      </c>
      <c r="O113" s="16" t="s">
        <v>11</v>
      </c>
      <c r="P113" s="39">
        <f t="shared" si="8"/>
        <v>277049641.68750745</v>
      </c>
      <c r="Q113" s="14" t="str">
        <f t="shared" si="9"/>
        <v>n.d.</v>
      </c>
      <c r="R113" s="40">
        <f t="shared" si="10"/>
        <v>41187165.058949627</v>
      </c>
    </row>
    <row r="114" spans="1:18" x14ac:dyDescent="0.25">
      <c r="A114" s="52"/>
      <c r="C114" s="13" t="s">
        <v>421</v>
      </c>
      <c r="D114" s="13"/>
      <c r="E114" s="40">
        <v>1164437454</v>
      </c>
      <c r="F114" s="40" t="s">
        <v>8</v>
      </c>
      <c r="G114" s="40" t="s">
        <v>8</v>
      </c>
      <c r="J114" s="33">
        <v>6.93</v>
      </c>
      <c r="K114" s="33">
        <v>6.7176</v>
      </c>
      <c r="L114" s="52"/>
      <c r="M114" s="52"/>
      <c r="N114" s="13" t="str">
        <f t="shared" si="11"/>
        <v>Banco de Crédito de Bolivia S.A.</v>
      </c>
      <c r="O114" s="16" t="s">
        <v>11</v>
      </c>
      <c r="P114" s="39">
        <f t="shared" si="8"/>
        <v>173341290.63951412</v>
      </c>
      <c r="Q114" s="14" t="str">
        <f t="shared" si="9"/>
        <v>n.d.</v>
      </c>
      <c r="R114" s="40" t="str">
        <f t="shared" si="10"/>
        <v>n.d.</v>
      </c>
    </row>
    <row r="115" spans="1:18" x14ac:dyDescent="0.25">
      <c r="A115" s="52"/>
      <c r="C115" s="13" t="s">
        <v>422</v>
      </c>
      <c r="D115" s="13"/>
      <c r="E115" s="40" t="s">
        <v>8</v>
      </c>
      <c r="F115" s="40" t="s">
        <v>8</v>
      </c>
      <c r="G115" s="40" t="s">
        <v>8</v>
      </c>
      <c r="J115" s="33">
        <v>6.93</v>
      </c>
      <c r="K115" s="33">
        <v>6.7176</v>
      </c>
      <c r="L115" s="52"/>
      <c r="M115" s="52"/>
      <c r="N115" s="13" t="str">
        <f t="shared" si="11"/>
        <v>Banco Unión S.A.</v>
      </c>
      <c r="O115" s="16" t="s">
        <v>10</v>
      </c>
      <c r="P115" s="40" t="str">
        <f t="shared" si="8"/>
        <v>n.d.</v>
      </c>
      <c r="Q115" s="14" t="str">
        <f t="shared" si="9"/>
        <v>n.d.</v>
      </c>
      <c r="R115" s="40" t="str">
        <f t="shared" si="10"/>
        <v>n.d.</v>
      </c>
    </row>
    <row r="116" spans="1:18" x14ac:dyDescent="0.25">
      <c r="A116" s="52"/>
      <c r="C116" s="13" t="s">
        <v>423</v>
      </c>
      <c r="D116" s="13"/>
      <c r="E116" s="40" t="s">
        <v>8</v>
      </c>
      <c r="F116" s="40" t="s">
        <v>8</v>
      </c>
      <c r="G116" s="40" t="s">
        <v>8</v>
      </c>
      <c r="J116" s="33">
        <v>6.93</v>
      </c>
      <c r="K116" s="33">
        <v>6.7176</v>
      </c>
      <c r="L116" s="52"/>
      <c r="M116" s="52"/>
      <c r="N116" s="13" t="str">
        <f t="shared" si="11"/>
        <v>Banco PyME de la Comunidad S.A.</v>
      </c>
      <c r="O116" s="16" t="s">
        <v>10</v>
      </c>
      <c r="P116" s="40" t="str">
        <f t="shared" si="8"/>
        <v>n.d.</v>
      </c>
      <c r="Q116" s="14" t="str">
        <f t="shared" si="9"/>
        <v>n.d.</v>
      </c>
      <c r="R116" s="40" t="str">
        <f t="shared" si="10"/>
        <v>n.d.</v>
      </c>
    </row>
    <row r="117" spans="1:18" x14ac:dyDescent="0.25">
      <c r="A117" s="52"/>
      <c r="C117" s="13" t="s">
        <v>424</v>
      </c>
      <c r="D117" s="13"/>
      <c r="E117" s="40">
        <v>309042518</v>
      </c>
      <c r="F117" s="40" t="s">
        <v>8</v>
      </c>
      <c r="G117" s="40" t="s">
        <v>8</v>
      </c>
      <c r="J117" s="33">
        <v>6.93</v>
      </c>
      <c r="K117" s="33">
        <v>6.7176</v>
      </c>
      <c r="L117" s="52"/>
      <c r="M117" s="52"/>
      <c r="N117" s="13" t="str">
        <f t="shared" si="11"/>
        <v>Banco PyME Ecofuturo S.A.</v>
      </c>
      <c r="O117" s="16" t="s">
        <v>11</v>
      </c>
      <c r="P117" s="40">
        <f t="shared" si="8"/>
        <v>46004900.261998333</v>
      </c>
      <c r="Q117" s="14" t="str">
        <f t="shared" si="9"/>
        <v>n.d.</v>
      </c>
      <c r="R117" s="40" t="str">
        <f t="shared" si="10"/>
        <v>n.d.</v>
      </c>
    </row>
    <row r="118" spans="1:18" x14ac:dyDescent="0.25">
      <c r="A118" s="52"/>
      <c r="C118" s="13" t="s">
        <v>425</v>
      </c>
      <c r="D118" s="13"/>
      <c r="E118" s="40">
        <v>299877118</v>
      </c>
      <c r="F118" s="40" t="s">
        <v>8</v>
      </c>
      <c r="G118" s="40" t="s">
        <v>8</v>
      </c>
      <c r="J118" s="33">
        <v>6.93</v>
      </c>
      <c r="K118" s="33">
        <v>6.7176</v>
      </c>
      <c r="L118" s="52"/>
      <c r="M118" s="52"/>
      <c r="N118" s="13" t="str">
        <f t="shared" si="11"/>
        <v>Banco Fortaleza S.A.</v>
      </c>
      <c r="O118" s="16" t="s">
        <v>11</v>
      </c>
      <c r="P118" s="40">
        <f t="shared" si="8"/>
        <v>44640514.171728</v>
      </c>
      <c r="Q118" s="14" t="str">
        <f t="shared" si="9"/>
        <v>n.d.</v>
      </c>
      <c r="R118" s="39" t="str">
        <f t="shared" si="10"/>
        <v>n.d.</v>
      </c>
    </row>
    <row r="119" spans="1:18" x14ac:dyDescent="0.25">
      <c r="A119" s="52"/>
      <c r="C119" s="13" t="s">
        <v>426</v>
      </c>
      <c r="D119" s="13"/>
      <c r="E119" s="40" t="s">
        <v>8</v>
      </c>
      <c r="F119" s="40" t="s">
        <v>8</v>
      </c>
      <c r="G119" s="40" t="s">
        <v>8</v>
      </c>
      <c r="J119" s="33">
        <v>6.93</v>
      </c>
      <c r="K119" s="33">
        <v>6.7176</v>
      </c>
      <c r="L119" s="52"/>
      <c r="M119" s="52"/>
      <c r="N119" s="13" t="str">
        <f t="shared" si="11"/>
        <v>Banco para el Fomento a Iniciativas Económicas S.A.</v>
      </c>
      <c r="O119" s="16" t="s">
        <v>10</v>
      </c>
      <c r="P119" s="40" t="str">
        <f t="shared" si="8"/>
        <v>n.d.</v>
      </c>
      <c r="Q119" s="14" t="str">
        <f t="shared" si="9"/>
        <v>n.d.</v>
      </c>
      <c r="R119" s="40" t="str">
        <f t="shared" si="10"/>
        <v>n.d.</v>
      </c>
    </row>
    <row r="120" spans="1:18" x14ac:dyDescent="0.25">
      <c r="A120" s="52"/>
      <c r="C120" s="13" t="s">
        <v>427</v>
      </c>
      <c r="D120" s="13"/>
      <c r="E120" s="40" t="s">
        <v>8</v>
      </c>
      <c r="F120" s="40" t="s">
        <v>8</v>
      </c>
      <c r="G120" s="40" t="s">
        <v>8</v>
      </c>
      <c r="J120" s="33">
        <v>6.93</v>
      </c>
      <c r="K120" s="33">
        <v>6.7176</v>
      </c>
      <c r="L120" s="52"/>
      <c r="M120" s="52"/>
      <c r="N120" s="13" t="str">
        <f t="shared" si="11"/>
        <v>Banco Prodem S.A.</v>
      </c>
      <c r="O120" s="16" t="s">
        <v>10</v>
      </c>
      <c r="P120" s="40" t="str">
        <f t="shared" si="8"/>
        <v>n.d.</v>
      </c>
      <c r="Q120" s="14" t="str">
        <f t="shared" si="9"/>
        <v>n.d.</v>
      </c>
      <c r="R120" s="40" t="str">
        <f t="shared" si="10"/>
        <v>n.d.</v>
      </c>
    </row>
    <row r="121" spans="1:18" x14ac:dyDescent="0.25">
      <c r="A121" s="52"/>
      <c r="C121" s="13" t="s">
        <v>428</v>
      </c>
      <c r="D121" s="13"/>
      <c r="E121" s="40">
        <v>2889630298</v>
      </c>
      <c r="F121" s="40" t="s">
        <v>8</v>
      </c>
      <c r="G121" s="40" t="s">
        <v>8</v>
      </c>
      <c r="J121" s="33">
        <v>6.93</v>
      </c>
      <c r="K121" s="33">
        <v>6.7176</v>
      </c>
      <c r="L121" s="52"/>
      <c r="M121" s="52"/>
      <c r="N121" s="13" t="str">
        <f t="shared" si="11"/>
        <v>Banco Fassil S.A.</v>
      </c>
      <c r="O121" s="16" t="s">
        <v>11</v>
      </c>
      <c r="P121" s="40">
        <f t="shared" si="8"/>
        <v>430158136.53685838</v>
      </c>
      <c r="Q121" s="14" t="str">
        <f t="shared" si="9"/>
        <v>n.d.</v>
      </c>
      <c r="R121" s="40" t="str">
        <f t="shared" si="10"/>
        <v>n.d.</v>
      </c>
    </row>
    <row r="122" spans="1:18" x14ac:dyDescent="0.25">
      <c r="A122" s="52"/>
      <c r="C122" s="13" t="s">
        <v>429</v>
      </c>
      <c r="D122" s="13"/>
      <c r="E122" s="40">
        <v>125271642</v>
      </c>
      <c r="F122" s="40" t="s">
        <v>8</v>
      </c>
      <c r="G122" s="40" t="s">
        <v>8</v>
      </c>
      <c r="J122" s="33">
        <v>6.93</v>
      </c>
      <c r="K122" s="33">
        <v>6.7176</v>
      </c>
      <c r="L122" s="52"/>
      <c r="M122" s="52"/>
      <c r="N122" s="13" t="str">
        <f t="shared" si="11"/>
        <v>Banco de Desarrollo Productivo Sociedad Anónima Mixta (BDP S.A.M.)</v>
      </c>
      <c r="O122" s="16" t="s">
        <v>11</v>
      </c>
      <c r="P122" s="40">
        <f t="shared" si="8"/>
        <v>18648273.490532331</v>
      </c>
      <c r="Q122" s="14" t="str">
        <f t="shared" si="9"/>
        <v>n.d.</v>
      </c>
      <c r="R122" s="40" t="str">
        <f t="shared" si="10"/>
        <v>n.d.</v>
      </c>
    </row>
    <row r="123" spans="1:18" x14ac:dyDescent="0.25">
      <c r="A123" s="52"/>
      <c r="C123" s="13" t="s">
        <v>430</v>
      </c>
      <c r="D123" s="13"/>
      <c r="E123" s="40" t="s">
        <v>8</v>
      </c>
      <c r="F123" s="40" t="s">
        <v>8</v>
      </c>
      <c r="G123" s="40" t="s">
        <v>8</v>
      </c>
      <c r="J123" s="33">
        <v>6.93</v>
      </c>
      <c r="K123" s="33">
        <v>6.7176</v>
      </c>
      <c r="L123" s="52"/>
      <c r="M123" s="52"/>
      <c r="N123" s="13" t="str">
        <f t="shared" si="11"/>
        <v>CAMSA INDUSTRIA Y COMERCIO S.A.</v>
      </c>
      <c r="O123" s="16" t="s">
        <v>12</v>
      </c>
      <c r="P123" s="40" t="str">
        <f t="shared" si="8"/>
        <v>n.d.</v>
      </c>
      <c r="Q123" s="14" t="str">
        <f t="shared" si="9"/>
        <v>n.d.</v>
      </c>
      <c r="R123" s="40" t="str">
        <f t="shared" si="10"/>
        <v>n.d.</v>
      </c>
    </row>
    <row r="124" spans="1:18" x14ac:dyDescent="0.25">
      <c r="A124" s="52"/>
      <c r="C124" s="13" t="s">
        <v>1127</v>
      </c>
      <c r="D124" s="13"/>
      <c r="E124" s="40" t="s">
        <v>8</v>
      </c>
      <c r="F124" s="40" t="s">
        <v>8</v>
      </c>
      <c r="G124" s="40" t="s">
        <v>8</v>
      </c>
      <c r="J124" s="33">
        <v>6.93</v>
      </c>
      <c r="K124" s="33">
        <v>6.7176</v>
      </c>
      <c r="L124" s="52"/>
      <c r="M124" s="52"/>
      <c r="N124" s="13" t="str">
        <f t="shared" si="11"/>
        <v>Distribuidora Mayorista de Tecnología S.A</v>
      </c>
      <c r="O124" s="16" t="s">
        <v>10</v>
      </c>
      <c r="P124" s="40" t="str">
        <f t="shared" si="8"/>
        <v>n.d.</v>
      </c>
      <c r="Q124" s="14" t="str">
        <f t="shared" si="9"/>
        <v>n.d.</v>
      </c>
      <c r="R124" s="40" t="str">
        <f t="shared" si="10"/>
        <v>n.d.</v>
      </c>
    </row>
    <row r="125" spans="1:18" x14ac:dyDescent="0.25">
      <c r="A125" s="52"/>
      <c r="C125" s="13" t="s">
        <v>1128</v>
      </c>
      <c r="D125" s="13"/>
      <c r="E125" s="40" t="s">
        <v>8</v>
      </c>
      <c r="F125" s="40" t="s">
        <v>8</v>
      </c>
      <c r="G125" s="40" t="s">
        <v>8</v>
      </c>
      <c r="J125" s="33">
        <v>6.93</v>
      </c>
      <c r="K125" s="33">
        <v>6.7176</v>
      </c>
      <c r="L125" s="52"/>
      <c r="M125" s="52"/>
      <c r="N125" s="13" t="str">
        <f t="shared" si="11"/>
        <v>IMPORT EXPORT LAS LOMAS LTDA</v>
      </c>
      <c r="O125" s="16" t="s">
        <v>10</v>
      </c>
      <c r="P125" s="40" t="str">
        <f t="shared" si="8"/>
        <v>n.d.</v>
      </c>
      <c r="Q125" s="14" t="str">
        <f t="shared" si="9"/>
        <v>n.d.</v>
      </c>
      <c r="R125" s="40" t="str">
        <f t="shared" si="10"/>
        <v>n.d.</v>
      </c>
    </row>
    <row r="126" spans="1:18" x14ac:dyDescent="0.25">
      <c r="A126" s="52"/>
      <c r="C126" s="13" t="s">
        <v>431</v>
      </c>
      <c r="D126" s="13"/>
      <c r="E126" s="40" t="s">
        <v>8</v>
      </c>
      <c r="F126" s="40" t="s">
        <v>8</v>
      </c>
      <c r="G126" s="40" t="s">
        <v>8</v>
      </c>
      <c r="J126" s="33">
        <v>6.93</v>
      </c>
      <c r="K126" s="33">
        <v>6.7176</v>
      </c>
      <c r="L126" s="52"/>
      <c r="M126" s="52"/>
      <c r="N126" s="13" t="str">
        <f t="shared" si="11"/>
        <v>JALASOFT S.R.L.</v>
      </c>
      <c r="O126" s="16" t="s">
        <v>11</v>
      </c>
      <c r="P126" s="40" t="str">
        <f t="shared" si="8"/>
        <v>n.d.</v>
      </c>
      <c r="Q126" s="14" t="str">
        <f t="shared" si="9"/>
        <v>n.d.</v>
      </c>
      <c r="R126" s="40" t="str">
        <f t="shared" si="10"/>
        <v>n.d.</v>
      </c>
    </row>
    <row r="127" spans="1:18" x14ac:dyDescent="0.25">
      <c r="A127" s="52"/>
      <c r="C127" s="13" t="s">
        <v>432</v>
      </c>
      <c r="D127" s="13"/>
      <c r="E127" s="40" t="s">
        <v>8</v>
      </c>
      <c r="F127" s="40" t="s">
        <v>8</v>
      </c>
      <c r="G127" s="40" t="s">
        <v>8</v>
      </c>
      <c r="J127" s="33">
        <v>6.93</v>
      </c>
      <c r="K127" s="33">
        <v>6.7176</v>
      </c>
      <c r="L127" s="52"/>
      <c r="M127" s="52"/>
      <c r="N127" s="13" t="str">
        <f t="shared" si="11"/>
        <v>NIBOL LTDA.</v>
      </c>
      <c r="O127" s="16" t="s">
        <v>11</v>
      </c>
      <c r="P127" s="40" t="str">
        <f t="shared" si="8"/>
        <v>n.d.</v>
      </c>
      <c r="Q127" s="14" t="str">
        <f t="shared" si="9"/>
        <v>n.d.</v>
      </c>
      <c r="R127" s="40" t="str">
        <f t="shared" si="10"/>
        <v>n.d.</v>
      </c>
    </row>
    <row r="128" spans="1:18" x14ac:dyDescent="0.25">
      <c r="A128" s="52"/>
      <c r="C128" s="13" t="s">
        <v>433</v>
      </c>
      <c r="D128" s="13"/>
      <c r="E128" s="40" t="s">
        <v>8</v>
      </c>
      <c r="F128" s="40" t="s">
        <v>8</v>
      </c>
      <c r="G128" s="40" t="s">
        <v>8</v>
      </c>
      <c r="J128" s="33">
        <v>6.93</v>
      </c>
      <c r="K128" s="33">
        <v>6.7176</v>
      </c>
      <c r="L128" s="52"/>
      <c r="M128" s="52"/>
      <c r="N128" s="13" t="str">
        <f t="shared" si="11"/>
        <v>Ovando S.A.</v>
      </c>
      <c r="O128" s="16" t="s">
        <v>10</v>
      </c>
      <c r="P128" s="40" t="str">
        <f t="shared" si="8"/>
        <v>n.d.</v>
      </c>
      <c r="Q128" s="14" t="str">
        <f t="shared" si="9"/>
        <v>n.d.</v>
      </c>
      <c r="R128" s="40" t="str">
        <f t="shared" si="10"/>
        <v>n.d.</v>
      </c>
    </row>
    <row r="129" spans="1:18" x14ac:dyDescent="0.25">
      <c r="A129" s="52"/>
      <c r="C129" s="13" t="s">
        <v>1129</v>
      </c>
      <c r="D129" s="13"/>
      <c r="E129" s="40" t="s">
        <v>8</v>
      </c>
      <c r="F129" s="40" t="s">
        <v>8</v>
      </c>
      <c r="G129" s="40" t="s">
        <v>8</v>
      </c>
      <c r="J129" s="33">
        <v>6.93</v>
      </c>
      <c r="K129" s="33">
        <v>6.7176</v>
      </c>
      <c r="L129" s="52"/>
      <c r="M129" s="52"/>
      <c r="N129" s="13" t="str">
        <f t="shared" si="11"/>
        <v>Tienda Amiga ER S.A.</v>
      </c>
      <c r="O129" s="16" t="s">
        <v>10</v>
      </c>
      <c r="P129" s="40" t="str">
        <f t="shared" si="8"/>
        <v>n.d.</v>
      </c>
      <c r="Q129" s="14" t="str">
        <f t="shared" si="9"/>
        <v>n.d.</v>
      </c>
      <c r="R129" s="40" t="str">
        <f t="shared" si="10"/>
        <v>n.d.</v>
      </c>
    </row>
    <row r="130" spans="1:18" x14ac:dyDescent="0.25">
      <c r="A130" s="52"/>
      <c r="C130" s="13" t="s">
        <v>434</v>
      </c>
      <c r="D130" s="13"/>
      <c r="E130" s="40">
        <v>93917460</v>
      </c>
      <c r="F130" s="40" t="s">
        <v>8</v>
      </c>
      <c r="G130" s="40" t="s">
        <v>8</v>
      </c>
      <c r="J130" s="33">
        <v>6.93</v>
      </c>
      <c r="K130" s="33">
        <v>6.7176</v>
      </c>
      <c r="L130" s="52"/>
      <c r="M130" s="52"/>
      <c r="N130" s="13" t="str">
        <f t="shared" si="11"/>
        <v>Compañía Americana de Construcciones S.A.</v>
      </c>
      <c r="O130" s="16" t="s">
        <v>10</v>
      </c>
      <c r="P130" s="40">
        <f t="shared" si="8"/>
        <v>13980805.644873168</v>
      </c>
      <c r="Q130" s="14" t="str">
        <f t="shared" si="9"/>
        <v>n.d.</v>
      </c>
      <c r="R130" s="40" t="str">
        <f t="shared" si="10"/>
        <v>n.d.</v>
      </c>
    </row>
    <row r="131" spans="1:18" x14ac:dyDescent="0.25">
      <c r="A131" s="52"/>
      <c r="C131" s="13" t="s">
        <v>1130</v>
      </c>
      <c r="D131" s="13"/>
      <c r="E131" s="40" t="s">
        <v>8</v>
      </c>
      <c r="F131" s="40" t="s">
        <v>8</v>
      </c>
      <c r="G131" s="40" t="s">
        <v>8</v>
      </c>
      <c r="J131" s="33">
        <v>6.93</v>
      </c>
      <c r="K131" s="33">
        <v>6.7176</v>
      </c>
      <c r="L131" s="52"/>
      <c r="M131" s="52"/>
      <c r="N131" s="13" t="str">
        <f t="shared" si="11"/>
        <v>Ingeniería y Construcciones Técnicas Incotec S.A.</v>
      </c>
      <c r="O131" s="16" t="s">
        <v>10</v>
      </c>
      <c r="P131" s="40" t="str">
        <f t="shared" ref="P131:P194" si="12">IF(E131="n.d.","n.d.",E131/K131)</f>
        <v>n.d.</v>
      </c>
      <c r="Q131" s="14" t="str">
        <f t="shared" si="9"/>
        <v>n.d.</v>
      </c>
      <c r="R131" s="40" t="str">
        <f t="shared" ref="R131:R194" si="13">IF(G131="n.d.","n.d.",G131/K131)</f>
        <v>n.d.</v>
      </c>
    </row>
    <row r="132" spans="1:18" x14ac:dyDescent="0.25">
      <c r="A132" s="52"/>
      <c r="C132" s="13" t="s">
        <v>435</v>
      </c>
      <c r="D132" s="13"/>
      <c r="E132" s="40" t="s">
        <v>8</v>
      </c>
      <c r="F132" s="40" t="s">
        <v>8</v>
      </c>
      <c r="G132" s="40" t="s">
        <v>8</v>
      </c>
      <c r="J132" s="33">
        <v>6.93</v>
      </c>
      <c r="K132" s="33">
        <v>6.7176</v>
      </c>
      <c r="L132" s="52"/>
      <c r="M132" s="52"/>
      <c r="N132" s="13" t="str">
        <f t="shared" si="11"/>
        <v>Cooperativa de Ahorro y Crédito Abierta "Jesús Nazareno" R.L.</v>
      </c>
      <c r="O132" s="16" t="s">
        <v>10</v>
      </c>
      <c r="P132" s="40" t="str">
        <f t="shared" si="12"/>
        <v>n.d.</v>
      </c>
      <c r="Q132" s="14" t="str">
        <f t="shared" si="9"/>
        <v>n.d.</v>
      </c>
      <c r="R132" s="40" t="str">
        <f t="shared" si="13"/>
        <v>n.d.</v>
      </c>
    </row>
    <row r="133" spans="1:18" x14ac:dyDescent="0.25">
      <c r="A133" s="52"/>
      <c r="C133" s="13" t="s">
        <v>436</v>
      </c>
      <c r="D133" s="13"/>
      <c r="E133" s="40" t="s">
        <v>8</v>
      </c>
      <c r="F133" s="40" t="s">
        <v>8</v>
      </c>
      <c r="G133" s="40" t="s">
        <v>8</v>
      </c>
      <c r="J133" s="33">
        <v>6.93</v>
      </c>
      <c r="K133" s="33">
        <v>6.7176</v>
      </c>
      <c r="L133" s="52"/>
      <c r="M133" s="52"/>
      <c r="N133" s="13" t="str">
        <f t="shared" si="11"/>
        <v>Compañía Boliviana de Energía Eléctrica S.A. - Bolivian Power Company Limited - Sucursal Bolivia</v>
      </c>
      <c r="O133" s="16" t="s">
        <v>10</v>
      </c>
      <c r="P133" s="40" t="str">
        <f t="shared" si="12"/>
        <v>n.d.</v>
      </c>
      <c r="Q133" s="14" t="str">
        <f t="shared" si="9"/>
        <v>n.d.</v>
      </c>
      <c r="R133" s="40" t="str">
        <f t="shared" si="13"/>
        <v>n.d.</v>
      </c>
    </row>
    <row r="134" spans="1:18" x14ac:dyDescent="0.25">
      <c r="A134" s="52"/>
      <c r="C134" s="13" t="s">
        <v>437</v>
      </c>
      <c r="D134" s="13"/>
      <c r="E134" s="40">
        <v>2561070131</v>
      </c>
      <c r="F134" s="40" t="s">
        <v>8</v>
      </c>
      <c r="G134" s="40" t="s">
        <v>8</v>
      </c>
      <c r="J134" s="33">
        <v>6.93</v>
      </c>
      <c r="K134" s="33">
        <v>6.7176</v>
      </c>
      <c r="L134" s="52"/>
      <c r="M134" s="52"/>
      <c r="N134" s="13" t="str">
        <f t="shared" si="11"/>
        <v>Empresa Eléctrica ENDE CORANI S.A.</v>
      </c>
      <c r="O134" s="16" t="s">
        <v>10</v>
      </c>
      <c r="P134" s="40">
        <f t="shared" si="12"/>
        <v>381247786.56067646</v>
      </c>
      <c r="Q134" s="14" t="str">
        <f t="shared" si="9"/>
        <v>n.d.</v>
      </c>
      <c r="R134" s="40" t="str">
        <f t="shared" si="13"/>
        <v>n.d.</v>
      </c>
    </row>
    <row r="135" spans="1:18" x14ac:dyDescent="0.25">
      <c r="A135" s="52"/>
      <c r="C135" s="13" t="s">
        <v>438</v>
      </c>
      <c r="D135" s="13"/>
      <c r="E135" s="40">
        <v>165075191</v>
      </c>
      <c r="F135" s="40" t="s">
        <v>8</v>
      </c>
      <c r="G135" s="40" t="s">
        <v>8</v>
      </c>
      <c r="J135" s="33">
        <v>6.93</v>
      </c>
      <c r="K135" s="33">
        <v>6.7176</v>
      </c>
      <c r="L135" s="52"/>
      <c r="M135" s="52"/>
      <c r="N135" s="13" t="str">
        <f t="shared" si="11"/>
        <v>DISTRIBUIDORA DE ELECTRICIDAD ENDE DEORURO S.A.</v>
      </c>
      <c r="O135" s="16" t="s">
        <v>10</v>
      </c>
      <c r="P135" s="40">
        <f t="shared" si="12"/>
        <v>24573536.828629274</v>
      </c>
      <c r="Q135" s="14" t="str">
        <f t="shared" ref="Q135:Q198" si="14">F135</f>
        <v>n.d.</v>
      </c>
      <c r="R135" s="40" t="str">
        <f t="shared" si="13"/>
        <v>n.d.</v>
      </c>
    </row>
    <row r="136" spans="1:18" x14ac:dyDescent="0.25">
      <c r="A136" s="52"/>
      <c r="C136" s="13" t="s">
        <v>439</v>
      </c>
      <c r="D136" s="13"/>
      <c r="E136" s="40">
        <v>898287780</v>
      </c>
      <c r="F136" s="40" t="s">
        <v>8</v>
      </c>
      <c r="G136" s="40" t="s">
        <v>8</v>
      </c>
      <c r="J136" s="33">
        <v>6.93</v>
      </c>
      <c r="K136" s="33">
        <v>6.7176</v>
      </c>
      <c r="L136" s="52"/>
      <c r="M136" s="52"/>
      <c r="N136" s="13" t="str">
        <f t="shared" si="11"/>
        <v>Empresa de Luz y Fuerza Eléctrica Cochabamba S.A.</v>
      </c>
      <c r="O136" s="16" t="s">
        <v>11</v>
      </c>
      <c r="P136" s="40">
        <f t="shared" si="12"/>
        <v>133721534.47659878</v>
      </c>
      <c r="Q136" s="14" t="str">
        <f t="shared" si="14"/>
        <v>n.d.</v>
      </c>
      <c r="R136" s="40" t="str">
        <f t="shared" si="13"/>
        <v>n.d.</v>
      </c>
    </row>
    <row r="137" spans="1:18" x14ac:dyDescent="0.25">
      <c r="A137" s="52"/>
      <c r="C137" s="13" t="s">
        <v>440</v>
      </c>
      <c r="D137" s="13"/>
      <c r="E137" s="40">
        <v>1074947638</v>
      </c>
      <c r="F137" s="40" t="s">
        <v>8</v>
      </c>
      <c r="G137" s="40" t="s">
        <v>8</v>
      </c>
      <c r="J137" s="33">
        <v>6.93</v>
      </c>
      <c r="K137" s="33">
        <v>6.7176</v>
      </c>
      <c r="L137" s="52"/>
      <c r="M137" s="52"/>
      <c r="N137" s="13" t="str">
        <f t="shared" si="11"/>
        <v>Distribuidora de Electricidad La Paz  S.A. DELAPAZ</v>
      </c>
      <c r="O137" s="16" t="s">
        <v>10</v>
      </c>
      <c r="P137" s="40">
        <f t="shared" si="12"/>
        <v>160019595.98666191</v>
      </c>
      <c r="Q137" s="14" t="str">
        <f t="shared" si="14"/>
        <v>n.d.</v>
      </c>
      <c r="R137" s="40" t="str">
        <f t="shared" si="13"/>
        <v>n.d.</v>
      </c>
    </row>
    <row r="138" spans="1:18" x14ac:dyDescent="0.25">
      <c r="A138" s="52"/>
      <c r="C138" s="13" t="s">
        <v>441</v>
      </c>
      <c r="D138" s="13"/>
      <c r="E138" s="40">
        <v>2308958015</v>
      </c>
      <c r="F138" s="40" t="s">
        <v>8</v>
      </c>
      <c r="G138" s="40" t="s">
        <v>8</v>
      </c>
      <c r="J138" s="33">
        <v>6.93</v>
      </c>
      <c r="K138" s="33">
        <v>6.7176</v>
      </c>
      <c r="L138" s="52"/>
      <c r="M138" s="52"/>
      <c r="N138" s="13" t="str">
        <f t="shared" si="11"/>
        <v>Empresa Eléctrica Ende Guaracachi S.A.</v>
      </c>
      <c r="O138" s="16" t="s">
        <v>10</v>
      </c>
      <c r="P138" s="40">
        <f t="shared" si="12"/>
        <v>343717699.02941525</v>
      </c>
      <c r="Q138" s="14" t="str">
        <f t="shared" si="14"/>
        <v>n.d.</v>
      </c>
      <c r="R138" s="40" t="str">
        <f t="shared" si="13"/>
        <v>n.d.</v>
      </c>
    </row>
    <row r="139" spans="1:18" x14ac:dyDescent="0.25">
      <c r="A139" s="52"/>
      <c r="C139" s="13" t="s">
        <v>442</v>
      </c>
      <c r="D139" s="13"/>
      <c r="E139" s="40"/>
      <c r="F139" s="40" t="s">
        <v>8</v>
      </c>
      <c r="G139" s="40" t="s">
        <v>8</v>
      </c>
      <c r="J139" s="33">
        <v>6.93</v>
      </c>
      <c r="K139" s="33">
        <v>6.7176</v>
      </c>
      <c r="L139" s="52"/>
      <c r="M139" s="52"/>
      <c r="N139" s="13" t="str">
        <f t="shared" si="11"/>
        <v>Gas &amp; Electricidad S.A.</v>
      </c>
      <c r="O139" s="16" t="s">
        <v>10</v>
      </c>
      <c r="P139" s="40">
        <f t="shared" si="12"/>
        <v>0</v>
      </c>
      <c r="Q139" s="14" t="str">
        <f t="shared" si="14"/>
        <v>n.d.</v>
      </c>
      <c r="R139" s="40" t="str">
        <f t="shared" si="13"/>
        <v>n.d.</v>
      </c>
    </row>
    <row r="140" spans="1:18" x14ac:dyDescent="0.25">
      <c r="A140" s="52"/>
      <c r="C140" s="13" t="s">
        <v>443</v>
      </c>
      <c r="D140" s="13"/>
      <c r="E140" s="40">
        <v>3721978578</v>
      </c>
      <c r="F140" s="40" t="s">
        <v>8</v>
      </c>
      <c r="G140" s="40" t="s">
        <v>8</v>
      </c>
      <c r="J140" s="33">
        <v>6.93</v>
      </c>
      <c r="K140" s="33">
        <v>6.7176</v>
      </c>
      <c r="L140" s="52"/>
      <c r="M140" s="52"/>
      <c r="N140" s="13" t="str">
        <f t="shared" si="11"/>
        <v>ENDE Transmisión S.A.</v>
      </c>
      <c r="O140" s="16" t="s">
        <v>10</v>
      </c>
      <c r="P140" s="40">
        <f t="shared" si="12"/>
        <v>554063739.7284745</v>
      </c>
      <c r="Q140" s="14" t="str">
        <f t="shared" si="14"/>
        <v>n.d.</v>
      </c>
      <c r="R140" s="40" t="str">
        <f t="shared" si="13"/>
        <v>n.d.</v>
      </c>
    </row>
    <row r="141" spans="1:18" x14ac:dyDescent="0.25">
      <c r="A141" s="52"/>
      <c r="C141" s="13" t="s">
        <v>444</v>
      </c>
      <c r="D141" s="13"/>
      <c r="E141" s="40">
        <v>2861115700</v>
      </c>
      <c r="F141" s="40" t="s">
        <v>8</v>
      </c>
      <c r="G141" s="40" t="s">
        <v>8</v>
      </c>
      <c r="J141" s="33">
        <v>6.93</v>
      </c>
      <c r="K141" s="33">
        <v>6.7176</v>
      </c>
      <c r="L141" s="52"/>
      <c r="M141" s="52"/>
      <c r="N141" s="13" t="str">
        <f t="shared" si="11"/>
        <v>ENDE Valle Hermoso S.A.</v>
      </c>
      <c r="O141" s="16" t="s">
        <v>10</v>
      </c>
      <c r="P141" s="40">
        <f t="shared" si="12"/>
        <v>425913376.80123854</v>
      </c>
      <c r="Q141" s="14" t="str">
        <f t="shared" si="14"/>
        <v>n.d.</v>
      </c>
      <c r="R141" s="40" t="str">
        <f t="shared" si="13"/>
        <v>n.d.</v>
      </c>
    </row>
    <row r="142" spans="1:18" x14ac:dyDescent="0.25">
      <c r="A142" s="52"/>
      <c r="C142" s="13" t="s">
        <v>445</v>
      </c>
      <c r="D142" s="13"/>
      <c r="E142" s="40" t="s">
        <v>8</v>
      </c>
      <c r="F142" s="40" t="s">
        <v>8</v>
      </c>
      <c r="G142" s="40" t="s">
        <v>8</v>
      </c>
      <c r="J142" s="33">
        <v>6.93</v>
      </c>
      <c r="K142" s="33">
        <v>6.7176</v>
      </c>
      <c r="L142" s="52"/>
      <c r="M142" s="52"/>
      <c r="N142" s="13" t="str">
        <f t="shared" si="11"/>
        <v>Agroperativo Fondo de Inversión Cerrado</v>
      </c>
      <c r="O142" s="16" t="s">
        <v>10</v>
      </c>
      <c r="P142" s="40" t="str">
        <f t="shared" si="12"/>
        <v>n.d.</v>
      </c>
      <c r="Q142" s="14" t="str">
        <f t="shared" si="14"/>
        <v>n.d.</v>
      </c>
      <c r="R142" s="40" t="str">
        <f t="shared" si="13"/>
        <v>n.d.</v>
      </c>
    </row>
    <row r="143" spans="1:18" x14ac:dyDescent="0.25">
      <c r="A143" s="52"/>
      <c r="C143" s="13" t="s">
        <v>446</v>
      </c>
      <c r="D143" s="13"/>
      <c r="E143" s="40" t="s">
        <v>8</v>
      </c>
      <c r="F143" s="40" t="s">
        <v>8</v>
      </c>
      <c r="G143" s="40" t="s">
        <v>8</v>
      </c>
      <c r="J143" s="33">
        <v>6.93</v>
      </c>
      <c r="K143" s="33">
        <v>6.7176</v>
      </c>
      <c r="L143" s="52"/>
      <c r="M143" s="52"/>
      <c r="N143" s="13" t="str">
        <f t="shared" si="11"/>
        <v>Credifondo Garantiza - Fondo de Inversión Cerrado</v>
      </c>
      <c r="O143" s="16" t="s">
        <v>10</v>
      </c>
      <c r="P143" s="40" t="str">
        <f t="shared" si="12"/>
        <v>n.d.</v>
      </c>
      <c r="Q143" s="14" t="str">
        <f t="shared" si="14"/>
        <v>n.d.</v>
      </c>
      <c r="R143" s="40" t="str">
        <f t="shared" si="13"/>
        <v>n.d.</v>
      </c>
    </row>
    <row r="144" spans="1:18" x14ac:dyDescent="0.25">
      <c r="A144" s="52"/>
      <c r="C144" s="13" t="s">
        <v>1131</v>
      </c>
      <c r="D144" s="13"/>
      <c r="E144" s="40" t="s">
        <v>8</v>
      </c>
      <c r="F144" s="40" t="s">
        <v>8</v>
      </c>
      <c r="G144" s="40" t="s">
        <v>8</v>
      </c>
      <c r="J144" s="33">
        <v>6.93</v>
      </c>
      <c r="K144" s="33">
        <v>6.7176</v>
      </c>
      <c r="L144" s="52"/>
      <c r="M144" s="52"/>
      <c r="N144" s="13" t="str">
        <f t="shared" si="11"/>
        <v>CREDIFONDO PROMOTOR FONDO DE INVERSIÓN CERRADO</v>
      </c>
      <c r="O144" s="16" t="s">
        <v>10</v>
      </c>
      <c r="P144" s="40" t="str">
        <f t="shared" si="12"/>
        <v>n.d.</v>
      </c>
      <c r="Q144" s="14" t="str">
        <f t="shared" si="14"/>
        <v>n.d.</v>
      </c>
      <c r="R144" s="40" t="str">
        <f t="shared" si="13"/>
        <v>n.d.</v>
      </c>
    </row>
    <row r="145" spans="1:18" x14ac:dyDescent="0.25">
      <c r="A145" s="52"/>
      <c r="C145" s="13" t="s">
        <v>447</v>
      </c>
      <c r="D145" s="13"/>
      <c r="E145" s="40" t="s">
        <v>8</v>
      </c>
      <c r="F145" s="40" t="s">
        <v>8</v>
      </c>
      <c r="G145" s="40" t="s">
        <v>8</v>
      </c>
      <c r="J145" s="33">
        <v>6.93</v>
      </c>
      <c r="K145" s="33">
        <v>6.7176</v>
      </c>
      <c r="L145" s="52"/>
      <c r="M145" s="52"/>
      <c r="N145" s="13" t="str">
        <f t="shared" si="11"/>
        <v>Crecimiento Fondo de Inversión Cerrado</v>
      </c>
      <c r="O145" s="16" t="s">
        <v>10</v>
      </c>
      <c r="P145" s="40" t="str">
        <f t="shared" si="12"/>
        <v>n.d.</v>
      </c>
      <c r="Q145" s="14" t="str">
        <f t="shared" si="14"/>
        <v>n.d.</v>
      </c>
      <c r="R145" s="40" t="str">
        <f t="shared" si="13"/>
        <v>n.d.</v>
      </c>
    </row>
    <row r="146" spans="1:18" x14ac:dyDescent="0.25">
      <c r="A146" s="52"/>
      <c r="C146" s="13" t="s">
        <v>448</v>
      </c>
      <c r="D146" s="13"/>
      <c r="E146" s="40" t="s">
        <v>8</v>
      </c>
      <c r="F146" s="40" t="s">
        <v>8</v>
      </c>
      <c r="G146" s="40" t="s">
        <v>8</v>
      </c>
      <c r="J146" s="33">
        <v>6.93</v>
      </c>
      <c r="K146" s="33">
        <v>6.7176</v>
      </c>
      <c r="L146" s="52"/>
      <c r="M146" s="52"/>
      <c r="N146" s="13" t="str">
        <f t="shared" si="11"/>
        <v>DIVERSO IMPORT EXPORT FONDO DE INVERSIÓN CERRADO</v>
      </c>
      <c r="O146" s="16" t="s">
        <v>10</v>
      </c>
      <c r="P146" s="40" t="str">
        <f t="shared" si="12"/>
        <v>n.d.</v>
      </c>
      <c r="Q146" s="14" t="str">
        <f t="shared" si="14"/>
        <v>n.d.</v>
      </c>
      <c r="R146" s="40" t="str">
        <f t="shared" si="13"/>
        <v>n.d.</v>
      </c>
    </row>
    <row r="147" spans="1:18" x14ac:dyDescent="0.25">
      <c r="A147" s="52"/>
      <c r="C147" s="13" t="s">
        <v>449</v>
      </c>
      <c r="D147" s="13"/>
      <c r="E147" s="40" t="s">
        <v>8</v>
      </c>
      <c r="F147" s="40" t="s">
        <v>8</v>
      </c>
      <c r="G147" s="40" t="s">
        <v>8</v>
      </c>
      <c r="J147" s="33">
        <v>6.93</v>
      </c>
      <c r="K147" s="33">
        <v>6.7176</v>
      </c>
      <c r="L147" s="52"/>
      <c r="M147" s="52"/>
      <c r="N147" s="13" t="str">
        <f t="shared" si="11"/>
        <v>MSC EXPANSIÓN FONDO DE INVERSIÓN CERRADO</v>
      </c>
      <c r="O147" s="16" t="s">
        <v>10</v>
      </c>
      <c r="P147" s="40" t="str">
        <f t="shared" si="12"/>
        <v>n.d.</v>
      </c>
      <c r="Q147" s="14" t="str">
        <f t="shared" si="14"/>
        <v>n.d.</v>
      </c>
      <c r="R147" s="40" t="str">
        <f t="shared" si="13"/>
        <v>n.d.</v>
      </c>
    </row>
    <row r="148" spans="1:18" x14ac:dyDescent="0.25">
      <c r="A148" s="52"/>
      <c r="C148" s="13" t="s">
        <v>450</v>
      </c>
      <c r="D148" s="13"/>
      <c r="E148" s="40" t="s">
        <v>8</v>
      </c>
      <c r="F148" s="40" t="s">
        <v>8</v>
      </c>
      <c r="G148" s="40" t="s">
        <v>8</v>
      </c>
      <c r="J148" s="33">
        <v>6.93</v>
      </c>
      <c r="K148" s="33">
        <v>6.7176</v>
      </c>
      <c r="L148" s="52"/>
      <c r="M148" s="52"/>
      <c r="N148" s="13" t="str">
        <f t="shared" si="11"/>
        <v>Acelerador de Empresas Fondo de Inversión Cerrado</v>
      </c>
      <c r="O148" s="16" t="s">
        <v>10</v>
      </c>
      <c r="P148" s="40" t="str">
        <f t="shared" si="12"/>
        <v>n.d.</v>
      </c>
      <c r="Q148" s="14" t="str">
        <f t="shared" si="14"/>
        <v>n.d.</v>
      </c>
      <c r="R148" s="40" t="str">
        <f t="shared" si="13"/>
        <v>n.d.</v>
      </c>
    </row>
    <row r="149" spans="1:18" x14ac:dyDescent="0.25">
      <c r="A149" s="52"/>
      <c r="C149" s="13" t="s">
        <v>451</v>
      </c>
      <c r="D149" s="13"/>
      <c r="E149" s="40" t="s">
        <v>8</v>
      </c>
      <c r="F149" s="40" t="s">
        <v>8</v>
      </c>
      <c r="G149" s="40" t="s">
        <v>8</v>
      </c>
      <c r="J149" s="33">
        <v>6.93</v>
      </c>
      <c r="K149" s="33">
        <v>6.7176</v>
      </c>
      <c r="L149" s="52"/>
      <c r="M149" s="52"/>
      <c r="N149" s="13" t="str">
        <f t="shared" si="11"/>
        <v>FIBRA Fondo de Inversión Cerrado</v>
      </c>
      <c r="O149" s="16" t="s">
        <v>10</v>
      </c>
      <c r="P149" s="40" t="str">
        <f t="shared" si="12"/>
        <v>n.d.</v>
      </c>
      <c r="Q149" s="14" t="str">
        <f t="shared" si="14"/>
        <v>n.d.</v>
      </c>
      <c r="R149" s="40" t="str">
        <f t="shared" si="13"/>
        <v>n.d.</v>
      </c>
    </row>
    <row r="150" spans="1:18" x14ac:dyDescent="0.25">
      <c r="A150" s="52"/>
      <c r="C150" s="13" t="s">
        <v>452</v>
      </c>
      <c r="D150" s="13"/>
      <c r="E150" s="40" t="s">
        <v>8</v>
      </c>
      <c r="F150" s="40" t="s">
        <v>8</v>
      </c>
      <c r="G150" s="40" t="s">
        <v>8</v>
      </c>
      <c r="J150" s="33">
        <v>6.93</v>
      </c>
      <c r="K150" s="33">
        <v>6.7176</v>
      </c>
      <c r="L150" s="52"/>
      <c r="M150" s="52"/>
      <c r="N150" s="13" t="str">
        <f t="shared" si="11"/>
        <v>PYME II Fondo de Inversión Cerrado</v>
      </c>
      <c r="O150" s="16" t="s">
        <v>10</v>
      </c>
      <c r="P150" s="40" t="str">
        <f t="shared" si="12"/>
        <v>n.d.</v>
      </c>
      <c r="Q150" s="14" t="str">
        <f t="shared" si="14"/>
        <v>n.d.</v>
      </c>
      <c r="R150" s="40" t="str">
        <f t="shared" si="13"/>
        <v>n.d.</v>
      </c>
    </row>
    <row r="151" spans="1:18" x14ac:dyDescent="0.25">
      <c r="A151" s="52"/>
      <c r="C151" s="13" t="s">
        <v>453</v>
      </c>
      <c r="D151" s="13"/>
      <c r="E151" s="40" t="s">
        <v>8</v>
      </c>
      <c r="F151" s="40" t="s">
        <v>8</v>
      </c>
      <c r="G151" s="40" t="s">
        <v>8</v>
      </c>
      <c r="J151" s="33">
        <v>6.93</v>
      </c>
      <c r="K151" s="33">
        <v>6.7176</v>
      </c>
      <c r="L151" s="52"/>
      <c r="M151" s="52"/>
      <c r="N151" s="13" t="str">
        <f t="shared" si="11"/>
        <v>PYME Progreso Fondo de Inversión Cerrado</v>
      </c>
      <c r="O151" s="16" t="s">
        <v>10</v>
      </c>
      <c r="P151" s="40" t="str">
        <f t="shared" si="12"/>
        <v>n.d.</v>
      </c>
      <c r="Q151" s="14" t="str">
        <f t="shared" si="14"/>
        <v>n.d.</v>
      </c>
      <c r="R151" s="40" t="str">
        <f t="shared" si="13"/>
        <v>n.d.</v>
      </c>
    </row>
    <row r="152" spans="1:18" x14ac:dyDescent="0.25">
      <c r="A152" s="52"/>
      <c r="C152" s="13" t="s">
        <v>454</v>
      </c>
      <c r="D152" s="13"/>
      <c r="E152" s="40" t="s">
        <v>8</v>
      </c>
      <c r="F152" s="40" t="s">
        <v>8</v>
      </c>
      <c r="G152" s="40" t="s">
        <v>8</v>
      </c>
      <c r="J152" s="33">
        <v>6.93</v>
      </c>
      <c r="K152" s="33">
        <v>6.7176</v>
      </c>
      <c r="L152" s="52"/>
      <c r="M152" s="52"/>
      <c r="N152" s="13" t="str">
        <f t="shared" si="11"/>
        <v>GLOBAL Fondo de Inversión Cerrado</v>
      </c>
      <c r="O152" s="16" t="s">
        <v>10</v>
      </c>
      <c r="P152" s="40" t="str">
        <f t="shared" si="12"/>
        <v>n.d.</v>
      </c>
      <c r="Q152" s="14" t="str">
        <f t="shared" si="14"/>
        <v>n.d.</v>
      </c>
      <c r="R152" s="40" t="str">
        <f t="shared" si="13"/>
        <v>n.d.</v>
      </c>
    </row>
    <row r="153" spans="1:18" x14ac:dyDescent="0.25">
      <c r="A153" s="52"/>
      <c r="C153" s="13" t="s">
        <v>1132</v>
      </c>
      <c r="D153" s="13"/>
      <c r="E153" s="40" t="s">
        <v>8</v>
      </c>
      <c r="F153" s="40" t="s">
        <v>8</v>
      </c>
      <c r="G153" s="40" t="s">
        <v>8</v>
      </c>
      <c r="J153" s="33">
        <v>6.93</v>
      </c>
      <c r="K153" s="33">
        <v>6.7176</v>
      </c>
      <c r="L153" s="52"/>
      <c r="M153" s="52"/>
      <c r="N153" s="13" t="str">
        <f t="shared" si="11"/>
        <v>INVERSOR FONDO DE INVERSIÓN CERRADO</v>
      </c>
      <c r="O153" s="16" t="s">
        <v>10</v>
      </c>
      <c r="P153" s="40" t="str">
        <f t="shared" si="12"/>
        <v>n.d.</v>
      </c>
      <c r="Q153" s="14" t="str">
        <f t="shared" si="14"/>
        <v>n.d.</v>
      </c>
      <c r="R153" s="40" t="str">
        <f t="shared" si="13"/>
        <v>n.d.</v>
      </c>
    </row>
    <row r="154" spans="1:18" x14ac:dyDescent="0.25">
      <c r="A154" s="52"/>
      <c r="C154" s="13" t="s">
        <v>455</v>
      </c>
      <c r="D154" s="13"/>
      <c r="E154" s="40" t="s">
        <v>8</v>
      </c>
      <c r="F154" s="40" t="s">
        <v>8</v>
      </c>
      <c r="G154" s="40" t="s">
        <v>8</v>
      </c>
      <c r="J154" s="33">
        <v>6.93</v>
      </c>
      <c r="K154" s="33">
        <v>6.7176</v>
      </c>
      <c r="L154" s="52"/>
      <c r="M154" s="52"/>
      <c r="N154" s="13" t="str">
        <f t="shared" si="11"/>
        <v>INCLUSION EMPRESARIAL FONDO DE INVERSION CERRADO</v>
      </c>
      <c r="O154" s="16" t="s">
        <v>10</v>
      </c>
      <c r="P154" s="40" t="str">
        <f t="shared" si="12"/>
        <v>n.d.</v>
      </c>
      <c r="Q154" s="14" t="str">
        <f t="shared" si="14"/>
        <v>n.d.</v>
      </c>
      <c r="R154" s="40" t="str">
        <f t="shared" si="13"/>
        <v>n.d.</v>
      </c>
    </row>
    <row r="155" spans="1:18" x14ac:dyDescent="0.25">
      <c r="A155" s="52"/>
      <c r="C155" s="13" t="s">
        <v>456</v>
      </c>
      <c r="D155" s="13"/>
      <c r="E155" s="40" t="s">
        <v>8</v>
      </c>
      <c r="F155" s="40" t="s">
        <v>8</v>
      </c>
      <c r="G155" s="40" t="s">
        <v>8</v>
      </c>
      <c r="J155" s="33">
        <v>6.93</v>
      </c>
      <c r="K155" s="33">
        <v>6.7176</v>
      </c>
      <c r="L155" s="52"/>
      <c r="M155" s="52"/>
      <c r="N155" s="13" t="str">
        <f t="shared" si="11"/>
        <v>INTERFIN FONDO DE INVERSIÓN CERRADO</v>
      </c>
      <c r="O155" s="16" t="s">
        <v>10</v>
      </c>
      <c r="P155" s="40" t="str">
        <f t="shared" si="12"/>
        <v>n.d.</v>
      </c>
      <c r="Q155" s="14" t="str">
        <f t="shared" si="14"/>
        <v>n.d.</v>
      </c>
      <c r="R155" s="40" t="str">
        <f t="shared" si="13"/>
        <v>n.d.</v>
      </c>
    </row>
    <row r="156" spans="1:18" x14ac:dyDescent="0.25">
      <c r="A156" s="52"/>
      <c r="C156" s="13" t="s">
        <v>457</v>
      </c>
      <c r="D156" s="13"/>
      <c r="E156" s="40" t="s">
        <v>8</v>
      </c>
      <c r="F156" s="40" t="s">
        <v>8</v>
      </c>
      <c r="G156" s="40" t="s">
        <v>8</v>
      </c>
      <c r="J156" s="33">
        <v>6.93</v>
      </c>
      <c r="K156" s="33">
        <v>6.7176</v>
      </c>
      <c r="L156" s="52"/>
      <c r="M156" s="52"/>
      <c r="N156" s="13" t="str">
        <f t="shared" si="11"/>
        <v>K12 Fondo de Inversion Cerrado</v>
      </c>
      <c r="O156" s="16" t="s">
        <v>10</v>
      </c>
      <c r="P156" s="40" t="str">
        <f t="shared" si="12"/>
        <v>n.d.</v>
      </c>
      <c r="Q156" s="14" t="str">
        <f t="shared" si="14"/>
        <v>n.d.</v>
      </c>
      <c r="R156" s="40" t="str">
        <f t="shared" si="13"/>
        <v>n.d.</v>
      </c>
    </row>
    <row r="157" spans="1:18" x14ac:dyDescent="0.25">
      <c r="A157" s="52"/>
      <c r="C157" s="13" t="s">
        <v>458</v>
      </c>
      <c r="D157" s="13"/>
      <c r="E157" s="40" t="s">
        <v>8</v>
      </c>
      <c r="F157" s="40" t="s">
        <v>8</v>
      </c>
      <c r="G157" s="40" t="s">
        <v>8</v>
      </c>
      <c r="J157" s="33">
        <v>6.93</v>
      </c>
      <c r="K157" s="33">
        <v>6.7176</v>
      </c>
      <c r="L157" s="52"/>
      <c r="M157" s="52"/>
      <c r="N157" s="13" t="str">
        <f t="shared" si="11"/>
        <v>CAP Fondo de Inversión Cerrado "CAP FIC"</v>
      </c>
      <c r="O157" s="16" t="s">
        <v>10</v>
      </c>
      <c r="P157" s="40" t="str">
        <f t="shared" si="12"/>
        <v>n.d.</v>
      </c>
      <c r="Q157" s="14" t="str">
        <f t="shared" si="14"/>
        <v>n.d.</v>
      </c>
      <c r="R157" s="40" t="str">
        <f t="shared" si="13"/>
        <v>n.d.</v>
      </c>
    </row>
    <row r="158" spans="1:18" x14ac:dyDescent="0.25">
      <c r="A158" s="52"/>
      <c r="C158" s="13" t="s">
        <v>459</v>
      </c>
      <c r="D158" s="13"/>
      <c r="E158" s="40" t="s">
        <v>8</v>
      </c>
      <c r="F158" s="40" t="s">
        <v>8</v>
      </c>
      <c r="G158" s="40" t="s">
        <v>8</v>
      </c>
      <c r="J158" s="33">
        <v>6.93</v>
      </c>
      <c r="K158" s="33">
        <v>6.7176</v>
      </c>
      <c r="L158" s="52"/>
      <c r="M158" s="52"/>
      <c r="N158" s="13" t="str">
        <f t="shared" si="11"/>
        <v>MSC Productivo Fondo de Inversión Cerrado</v>
      </c>
      <c r="O158" s="16" t="s">
        <v>11</v>
      </c>
      <c r="P158" s="40" t="str">
        <f t="shared" si="12"/>
        <v>n.d.</v>
      </c>
      <c r="Q158" s="14" t="str">
        <f t="shared" si="14"/>
        <v>n.d.</v>
      </c>
      <c r="R158" s="40" t="str">
        <f t="shared" si="13"/>
        <v>n.d.</v>
      </c>
    </row>
    <row r="159" spans="1:18" x14ac:dyDescent="0.25">
      <c r="A159" s="52"/>
      <c r="C159" s="13" t="s">
        <v>460</v>
      </c>
      <c r="D159" s="13"/>
      <c r="E159" s="40" t="s">
        <v>8</v>
      </c>
      <c r="F159" s="40" t="s">
        <v>8</v>
      </c>
      <c r="G159" s="40" t="s">
        <v>8</v>
      </c>
      <c r="J159" s="33">
        <v>6.93</v>
      </c>
      <c r="K159" s="33">
        <v>6.7176</v>
      </c>
      <c r="L159" s="52"/>
      <c r="M159" s="52"/>
      <c r="N159" s="13" t="str">
        <f t="shared" si="11"/>
        <v>Proquinua Unión Fondo de Inversión Cerrado</v>
      </c>
      <c r="O159" s="16" t="s">
        <v>11</v>
      </c>
      <c r="P159" s="40" t="str">
        <f t="shared" si="12"/>
        <v>n.d.</v>
      </c>
      <c r="Q159" s="14" t="str">
        <f t="shared" si="14"/>
        <v>n.d.</v>
      </c>
      <c r="R159" s="40" t="str">
        <f t="shared" si="13"/>
        <v>n.d.</v>
      </c>
    </row>
    <row r="160" spans="1:18" x14ac:dyDescent="0.25">
      <c r="A160" s="52"/>
      <c r="C160" s="13" t="s">
        <v>461</v>
      </c>
      <c r="D160" s="13"/>
      <c r="E160" s="40" t="s">
        <v>8</v>
      </c>
      <c r="F160" s="40" t="s">
        <v>8</v>
      </c>
      <c r="G160" s="40" t="s">
        <v>8</v>
      </c>
      <c r="J160" s="33">
        <v>6.93</v>
      </c>
      <c r="K160" s="33">
        <v>6.7176</v>
      </c>
      <c r="L160" s="52"/>
      <c r="M160" s="52"/>
      <c r="N160" s="13" t="str">
        <f t="shared" si="11"/>
        <v>Renta Activa Emergente Fondo de Inversión Cerrado</v>
      </c>
      <c r="O160" s="16" t="s">
        <v>11</v>
      </c>
      <c r="P160" s="40" t="str">
        <f t="shared" si="12"/>
        <v>n.d.</v>
      </c>
      <c r="Q160" s="14" t="str">
        <f t="shared" si="14"/>
        <v>n.d.</v>
      </c>
      <c r="R160" s="40" t="str">
        <f t="shared" si="13"/>
        <v>n.d.</v>
      </c>
    </row>
    <row r="161" spans="1:18" x14ac:dyDescent="0.25">
      <c r="A161" s="52"/>
      <c r="C161" s="13" t="s">
        <v>1133</v>
      </c>
      <c r="D161" s="13"/>
      <c r="E161" s="40" t="s">
        <v>8</v>
      </c>
      <c r="F161" s="40" t="s">
        <v>8</v>
      </c>
      <c r="G161" s="40" t="s">
        <v>8</v>
      </c>
      <c r="J161" s="33">
        <v>6.93</v>
      </c>
      <c r="K161" s="33">
        <v>6.7176</v>
      </c>
      <c r="L161" s="52"/>
      <c r="M161" s="52"/>
      <c r="N161" s="13" t="str">
        <f t="shared" si="11"/>
        <v>RENTA ACTIVA AGROINDUSTRIAL FONDO DE INVERSIÓN CERRADO</v>
      </c>
      <c r="O161" s="16" t="s">
        <v>13</v>
      </c>
      <c r="P161" s="40" t="str">
        <f t="shared" si="12"/>
        <v>n.d.</v>
      </c>
      <c r="Q161" s="14" t="str">
        <f t="shared" si="14"/>
        <v>n.d.</v>
      </c>
      <c r="R161" s="40" t="str">
        <f t="shared" si="13"/>
        <v>n.d.</v>
      </c>
    </row>
    <row r="162" spans="1:18" x14ac:dyDescent="0.25">
      <c r="A162" s="52"/>
      <c r="C162" s="13" t="s">
        <v>462</v>
      </c>
      <c r="D162" s="13"/>
      <c r="E162" s="40" t="s">
        <v>8</v>
      </c>
      <c r="F162" s="40" t="s">
        <v>8</v>
      </c>
      <c r="G162" s="40" t="s">
        <v>8</v>
      </c>
      <c r="J162" s="33">
        <v>6.93</v>
      </c>
      <c r="K162" s="33">
        <v>6.7176</v>
      </c>
      <c r="L162" s="52"/>
      <c r="M162" s="52"/>
      <c r="N162" s="13" t="str">
        <f t="shared" si="11"/>
        <v>Renta Activa PYME Fondo de Inversión Cerrado de Capital Privado</v>
      </c>
      <c r="O162" s="16" t="s">
        <v>13</v>
      </c>
      <c r="P162" s="40" t="str">
        <f t="shared" si="12"/>
        <v>n.d.</v>
      </c>
      <c r="Q162" s="14" t="str">
        <f t="shared" si="14"/>
        <v>n.d.</v>
      </c>
      <c r="R162" s="40" t="str">
        <f t="shared" si="13"/>
        <v>n.d.</v>
      </c>
    </row>
    <row r="163" spans="1:18" x14ac:dyDescent="0.25">
      <c r="A163" s="52"/>
      <c r="C163" s="13" t="s">
        <v>463</v>
      </c>
      <c r="D163" s="13"/>
      <c r="E163" s="40" t="s">
        <v>8</v>
      </c>
      <c r="F163" s="40" t="s">
        <v>8</v>
      </c>
      <c r="G163" s="40" t="s">
        <v>8</v>
      </c>
      <c r="J163" s="33">
        <v>6.93</v>
      </c>
      <c r="K163" s="33">
        <v>6.7176</v>
      </c>
      <c r="L163" s="52"/>
      <c r="M163" s="52"/>
      <c r="N163" s="13" t="str">
        <f t="shared" si="11"/>
        <v>Renta Activa Puente Fondo de Inversión Cerrado de Capital Privado</v>
      </c>
      <c r="O163" s="16" t="s">
        <v>13</v>
      </c>
      <c r="P163" s="40" t="str">
        <f t="shared" si="12"/>
        <v>n.d.</v>
      </c>
      <c r="Q163" s="14" t="str">
        <f t="shared" si="14"/>
        <v>n.d.</v>
      </c>
      <c r="R163" s="40" t="str">
        <f t="shared" si="13"/>
        <v>n.d.</v>
      </c>
    </row>
    <row r="164" spans="1:18" x14ac:dyDescent="0.25">
      <c r="A164" s="52"/>
      <c r="C164" s="13" t="s">
        <v>464</v>
      </c>
      <c r="D164" s="13"/>
      <c r="E164" s="40" t="s">
        <v>8</v>
      </c>
      <c r="F164" s="40" t="s">
        <v>8</v>
      </c>
      <c r="G164" s="40" t="s">
        <v>8</v>
      </c>
      <c r="J164" s="33">
        <v>6.93</v>
      </c>
      <c r="K164" s="33">
        <v>6.7176</v>
      </c>
      <c r="L164" s="52"/>
      <c r="M164" s="52"/>
      <c r="N164" s="13" t="str">
        <f t="shared" si="11"/>
        <v>Sembrar Alimentario Fondo de Inversión Cerrado</v>
      </c>
      <c r="O164" s="16" t="s">
        <v>13</v>
      </c>
      <c r="P164" s="40" t="str">
        <f t="shared" si="12"/>
        <v>n.d.</v>
      </c>
      <c r="Q164" s="14" t="str">
        <f t="shared" si="14"/>
        <v>n.d.</v>
      </c>
      <c r="R164" s="40" t="str">
        <f t="shared" si="13"/>
        <v>n.d.</v>
      </c>
    </row>
    <row r="165" spans="1:18" x14ac:dyDescent="0.25">
      <c r="A165" s="52"/>
      <c r="C165" s="13" t="s">
        <v>465</v>
      </c>
      <c r="D165" s="13"/>
      <c r="E165" s="40" t="s">
        <v>8</v>
      </c>
      <c r="F165" s="40" t="s">
        <v>8</v>
      </c>
      <c r="G165" s="40" t="s">
        <v>8</v>
      </c>
      <c r="J165" s="33">
        <v>6.93</v>
      </c>
      <c r="K165" s="33">
        <v>6.7176</v>
      </c>
      <c r="L165" s="52"/>
      <c r="M165" s="52"/>
      <c r="N165" s="13" t="str">
        <f t="shared" ref="N165:N228" si="15">C165</f>
        <v>SEMBRAR EXPORTADOR FONDO DE INVERSIÓN CERRADO</v>
      </c>
      <c r="O165" s="16" t="s">
        <v>13</v>
      </c>
      <c r="P165" s="40" t="str">
        <f t="shared" si="12"/>
        <v>n.d.</v>
      </c>
      <c r="Q165" s="14" t="str">
        <f t="shared" si="14"/>
        <v>n.d.</v>
      </c>
      <c r="R165" s="40" t="str">
        <f t="shared" si="13"/>
        <v>n.d.</v>
      </c>
    </row>
    <row r="166" spans="1:18" x14ac:dyDescent="0.25">
      <c r="A166" s="52"/>
      <c r="C166" s="13" t="s">
        <v>466</v>
      </c>
      <c r="D166" s="13"/>
      <c r="E166" s="40" t="s">
        <v>8</v>
      </c>
      <c r="F166" s="40" t="s">
        <v>8</v>
      </c>
      <c r="G166" s="40" t="s">
        <v>8</v>
      </c>
      <c r="J166" s="33">
        <v>6.93</v>
      </c>
      <c r="K166" s="33">
        <v>6.7176</v>
      </c>
      <c r="L166" s="52"/>
      <c r="M166" s="52"/>
      <c r="N166" s="13" t="str">
        <f t="shared" si="15"/>
        <v>Sembrar Micro Capital Fondo de Inversión Cerrado</v>
      </c>
      <c r="O166" s="16" t="s">
        <v>13</v>
      </c>
      <c r="P166" s="40" t="str">
        <f t="shared" si="12"/>
        <v>n.d.</v>
      </c>
      <c r="Q166" s="14" t="str">
        <f t="shared" si="14"/>
        <v>n.d.</v>
      </c>
      <c r="R166" s="40" t="str">
        <f t="shared" si="13"/>
        <v>n.d.</v>
      </c>
    </row>
    <row r="167" spans="1:18" x14ac:dyDescent="0.25">
      <c r="A167" s="52"/>
      <c r="C167" s="13" t="s">
        <v>467</v>
      </c>
      <c r="D167" s="13"/>
      <c r="E167" s="40" t="s">
        <v>8</v>
      </c>
      <c r="F167" s="40" t="s">
        <v>8</v>
      </c>
      <c r="G167" s="40" t="s">
        <v>8</v>
      </c>
      <c r="J167" s="33">
        <v>6.93</v>
      </c>
      <c r="K167" s="33">
        <v>6.7176</v>
      </c>
      <c r="L167" s="52"/>
      <c r="M167" s="52"/>
      <c r="N167" s="13" t="str">
        <f t="shared" si="15"/>
        <v>Sembrar Productivo Fondo de Inversión Cerrado</v>
      </c>
      <c r="O167" s="16" t="s">
        <v>13</v>
      </c>
      <c r="P167" s="40" t="str">
        <f t="shared" si="12"/>
        <v>n.d.</v>
      </c>
      <c r="Q167" s="14" t="str">
        <f t="shared" si="14"/>
        <v>n.d.</v>
      </c>
      <c r="R167" s="40" t="str">
        <f t="shared" si="13"/>
        <v>n.d.</v>
      </c>
    </row>
    <row r="168" spans="1:18" x14ac:dyDescent="0.25">
      <c r="A168" s="52"/>
      <c r="C168" s="13" t="s">
        <v>1134</v>
      </c>
      <c r="D168" s="13"/>
      <c r="E168" s="40" t="s">
        <v>8</v>
      </c>
      <c r="F168" s="40" t="s">
        <v>8</v>
      </c>
      <c r="G168" s="40" t="s">
        <v>8</v>
      </c>
      <c r="J168" s="33">
        <v>6.93</v>
      </c>
      <c r="K168" s="33">
        <v>6.7176</v>
      </c>
      <c r="L168" s="52"/>
      <c r="M168" s="52"/>
      <c r="N168" s="13" t="str">
        <f t="shared" si="15"/>
        <v>Banco Central de Bolivia</v>
      </c>
      <c r="O168" s="16" t="s">
        <v>13</v>
      </c>
      <c r="P168" s="40" t="str">
        <f t="shared" si="12"/>
        <v>n.d.</v>
      </c>
      <c r="Q168" s="14" t="str">
        <f t="shared" si="14"/>
        <v>n.d.</v>
      </c>
      <c r="R168" s="40" t="str">
        <f t="shared" si="13"/>
        <v>n.d.</v>
      </c>
    </row>
    <row r="169" spans="1:18" x14ac:dyDescent="0.25">
      <c r="A169" s="52"/>
      <c r="C169" s="13" t="s">
        <v>468</v>
      </c>
      <c r="D169" s="13"/>
      <c r="E169" s="40" t="s">
        <v>8</v>
      </c>
      <c r="F169" s="40" t="s">
        <v>8</v>
      </c>
      <c r="G169" s="40" t="s">
        <v>8</v>
      </c>
      <c r="J169" s="33">
        <v>6.93</v>
      </c>
      <c r="K169" s="33">
        <v>6.7176</v>
      </c>
      <c r="L169" s="52"/>
      <c r="M169" s="52"/>
      <c r="N169" s="13" t="str">
        <f t="shared" si="15"/>
        <v>Tesoro General de la Nación</v>
      </c>
      <c r="O169" s="16" t="s">
        <v>13</v>
      </c>
      <c r="P169" s="40" t="str">
        <f t="shared" si="12"/>
        <v>n.d.</v>
      </c>
      <c r="Q169" s="14" t="str">
        <f t="shared" si="14"/>
        <v>n.d.</v>
      </c>
      <c r="R169" s="40" t="str">
        <f t="shared" si="13"/>
        <v>n.d.</v>
      </c>
    </row>
    <row r="170" spans="1:18" x14ac:dyDescent="0.25">
      <c r="A170" s="52"/>
      <c r="C170" s="13" t="s">
        <v>469</v>
      </c>
      <c r="D170" s="13"/>
      <c r="E170" s="40" t="s">
        <v>8</v>
      </c>
      <c r="F170" s="40" t="s">
        <v>8</v>
      </c>
      <c r="G170" s="40" t="s">
        <v>8</v>
      </c>
      <c r="J170" s="33">
        <v>6.93</v>
      </c>
      <c r="K170" s="33">
        <v>6.7176</v>
      </c>
      <c r="L170" s="52"/>
      <c r="M170" s="52"/>
      <c r="N170" s="13" t="str">
        <f t="shared" si="15"/>
        <v>Ingenio Sucroalcoholero Aguai S.A.</v>
      </c>
      <c r="O170" s="16" t="s">
        <v>13</v>
      </c>
      <c r="P170" s="40" t="str">
        <f t="shared" si="12"/>
        <v>n.d.</v>
      </c>
      <c r="Q170" s="14" t="str">
        <f t="shared" si="14"/>
        <v>n.d.</v>
      </c>
      <c r="R170" s="40" t="str">
        <f t="shared" si="13"/>
        <v>n.d.</v>
      </c>
    </row>
    <row r="171" spans="1:18" x14ac:dyDescent="0.25">
      <c r="A171" s="52"/>
      <c r="C171" s="13" t="s">
        <v>470</v>
      </c>
      <c r="D171" s="13"/>
      <c r="E171" s="40" t="s">
        <v>8</v>
      </c>
      <c r="F171" s="40" t="s">
        <v>8</v>
      </c>
      <c r="G171" s="40" t="s">
        <v>8</v>
      </c>
      <c r="J171" s="33">
        <v>6.93</v>
      </c>
      <c r="K171" s="33">
        <v>6.7176</v>
      </c>
      <c r="L171" s="52"/>
      <c r="M171" s="52"/>
      <c r="N171" s="13" t="str">
        <f t="shared" si="15"/>
        <v>Droguería Inti S.A.</v>
      </c>
      <c r="O171" s="16" t="s">
        <v>13</v>
      </c>
      <c r="P171" s="40" t="str">
        <f t="shared" si="12"/>
        <v>n.d.</v>
      </c>
      <c r="Q171" s="14" t="str">
        <f t="shared" si="14"/>
        <v>n.d.</v>
      </c>
      <c r="R171" s="40" t="str">
        <f t="shared" si="13"/>
        <v>n.d.</v>
      </c>
    </row>
    <row r="172" spans="1:18" x14ac:dyDescent="0.25">
      <c r="A172" s="52"/>
      <c r="C172" s="13" t="s">
        <v>471</v>
      </c>
      <c r="D172" s="13"/>
      <c r="E172" s="40" t="s">
        <v>8</v>
      </c>
      <c r="F172" s="40" t="s">
        <v>8</v>
      </c>
      <c r="G172" s="40" t="s">
        <v>8</v>
      </c>
      <c r="J172" s="33">
        <v>6.93</v>
      </c>
      <c r="K172" s="33">
        <v>6.7176</v>
      </c>
      <c r="L172" s="52"/>
      <c r="M172" s="52"/>
      <c r="N172" s="13" t="str">
        <f t="shared" si="15"/>
        <v>Fábrica Nacional de Cemento S.A.</v>
      </c>
      <c r="O172" s="16" t="s">
        <v>13</v>
      </c>
      <c r="P172" s="40" t="str">
        <f t="shared" si="12"/>
        <v>n.d.</v>
      </c>
      <c r="Q172" s="14" t="str">
        <f t="shared" si="14"/>
        <v>n.d.</v>
      </c>
      <c r="R172" s="40" t="str">
        <f t="shared" si="13"/>
        <v>n.d.</v>
      </c>
    </row>
    <row r="173" spans="1:18" x14ac:dyDescent="0.25">
      <c r="A173" s="52"/>
      <c r="C173" s="13" t="s">
        <v>472</v>
      </c>
      <c r="D173" s="13"/>
      <c r="E173" s="40">
        <v>30442292955</v>
      </c>
      <c r="F173" s="40" t="s">
        <v>8</v>
      </c>
      <c r="G173" s="40" t="s">
        <v>8</v>
      </c>
      <c r="J173" s="33">
        <v>6.93</v>
      </c>
      <c r="K173" s="33">
        <v>6.7176</v>
      </c>
      <c r="L173" s="52"/>
      <c r="M173" s="52"/>
      <c r="N173" s="13" t="str">
        <f t="shared" si="15"/>
        <v>Industrias de Aceite S.A.</v>
      </c>
      <c r="O173" s="16" t="s">
        <v>13</v>
      </c>
      <c r="P173" s="40">
        <f t="shared" si="12"/>
        <v>4531721590.300107</v>
      </c>
      <c r="Q173" s="14" t="str">
        <f t="shared" si="14"/>
        <v>n.d.</v>
      </c>
      <c r="R173" s="40" t="str">
        <f t="shared" si="13"/>
        <v>n.d.</v>
      </c>
    </row>
    <row r="174" spans="1:18" x14ac:dyDescent="0.25">
      <c r="A174" s="52"/>
      <c r="C174" s="13" t="s">
        <v>473</v>
      </c>
      <c r="D174" s="13"/>
      <c r="E174" s="40" t="s">
        <v>8</v>
      </c>
      <c r="F174" s="40" t="s">
        <v>8</v>
      </c>
      <c r="G174" s="40" t="s">
        <v>8</v>
      </c>
      <c r="J174" s="33">
        <v>6.93</v>
      </c>
      <c r="K174" s="33">
        <v>6.7176</v>
      </c>
      <c r="L174" s="52"/>
      <c r="M174" s="52"/>
      <c r="N174" s="13" t="str">
        <f t="shared" si="15"/>
        <v>Industrias Oleaginosas S.A.</v>
      </c>
      <c r="O174" s="16" t="s">
        <v>13</v>
      </c>
      <c r="P174" s="40" t="str">
        <f t="shared" si="12"/>
        <v>n.d.</v>
      </c>
      <c r="Q174" s="14" t="str">
        <f t="shared" si="14"/>
        <v>n.d.</v>
      </c>
      <c r="R174" s="40" t="str">
        <f t="shared" si="13"/>
        <v>n.d.</v>
      </c>
    </row>
    <row r="175" spans="1:18" x14ac:dyDescent="0.25">
      <c r="A175" s="52"/>
      <c r="C175" s="13" t="s">
        <v>474</v>
      </c>
      <c r="D175" s="13"/>
      <c r="E175" s="40" t="s">
        <v>8</v>
      </c>
      <c r="F175" s="40" t="s">
        <v>8</v>
      </c>
      <c r="G175" s="40" t="s">
        <v>8</v>
      </c>
      <c r="J175" s="33">
        <v>6.93</v>
      </c>
      <c r="K175" s="33">
        <v>6.7176</v>
      </c>
      <c r="L175" s="52"/>
      <c r="M175" s="52"/>
      <c r="N175" s="13" t="str">
        <f t="shared" si="15"/>
        <v>ITACAMBA CEMENTO S.A.</v>
      </c>
      <c r="O175" s="16" t="s">
        <v>13</v>
      </c>
      <c r="P175" s="40" t="str">
        <f t="shared" si="12"/>
        <v>n.d.</v>
      </c>
      <c r="Q175" s="14" t="str">
        <f t="shared" si="14"/>
        <v>n.d.</v>
      </c>
      <c r="R175" s="40" t="str">
        <f t="shared" si="13"/>
        <v>n.d.</v>
      </c>
    </row>
    <row r="176" spans="1:18" x14ac:dyDescent="0.25">
      <c r="A176" s="52"/>
      <c r="C176" s="13" t="s">
        <v>475</v>
      </c>
      <c r="D176" s="13"/>
      <c r="E176" s="40">
        <v>108803337</v>
      </c>
      <c r="F176" s="40" t="s">
        <v>8</v>
      </c>
      <c r="G176" s="40" t="s">
        <v>8</v>
      </c>
      <c r="J176" s="33">
        <v>6.93</v>
      </c>
      <c r="K176" s="33">
        <v>6.7176</v>
      </c>
      <c r="L176" s="52"/>
      <c r="M176" s="52"/>
      <c r="N176" s="13" t="str">
        <f t="shared" si="15"/>
        <v>Tigre S.A. Tubos, Conexiones y Cables</v>
      </c>
      <c r="O176" s="16" t="s">
        <v>13</v>
      </c>
      <c r="P176" s="40">
        <f t="shared" si="12"/>
        <v>16196757.324044302</v>
      </c>
      <c r="Q176" s="14" t="str">
        <f t="shared" si="14"/>
        <v>n.d.</v>
      </c>
      <c r="R176" s="40" t="str">
        <f t="shared" si="13"/>
        <v>n.d.</v>
      </c>
    </row>
    <row r="177" spans="1:18" x14ac:dyDescent="0.25">
      <c r="A177" s="52"/>
      <c r="C177" s="13" t="s">
        <v>476</v>
      </c>
      <c r="D177" s="13"/>
      <c r="E177" s="40">
        <v>14150790951</v>
      </c>
      <c r="F177" s="40" t="s">
        <v>8</v>
      </c>
      <c r="G177" s="40" t="s">
        <v>8</v>
      </c>
      <c r="J177" s="33">
        <v>6.93</v>
      </c>
      <c r="K177" s="33">
        <v>6.7176</v>
      </c>
      <c r="L177" s="52"/>
      <c r="M177" s="52"/>
      <c r="N177" s="13" t="str">
        <f t="shared" si="15"/>
        <v>Sociedad Boliviana de Cemento S.A.</v>
      </c>
      <c r="O177" s="16" t="s">
        <v>13</v>
      </c>
      <c r="P177" s="40">
        <f t="shared" si="12"/>
        <v>2106524793.2297249</v>
      </c>
      <c r="Q177" s="14" t="str">
        <f t="shared" si="14"/>
        <v>n.d.</v>
      </c>
      <c r="R177" s="40" t="str">
        <f t="shared" si="13"/>
        <v>n.d.</v>
      </c>
    </row>
    <row r="178" spans="1:18" x14ac:dyDescent="0.25">
      <c r="A178" s="52"/>
      <c r="C178" s="13" t="s">
        <v>477</v>
      </c>
      <c r="D178" s="13"/>
      <c r="E178" s="40" t="s">
        <v>8</v>
      </c>
      <c r="F178" s="40" t="s">
        <v>8</v>
      </c>
      <c r="G178" s="40" t="s">
        <v>8</v>
      </c>
      <c r="J178" s="33">
        <v>6.93</v>
      </c>
      <c r="K178" s="33">
        <v>6.7176</v>
      </c>
      <c r="L178" s="52"/>
      <c r="M178" s="52"/>
      <c r="N178" s="13" t="str">
        <f t="shared" si="15"/>
        <v>Industria Textil TSM S.A.</v>
      </c>
      <c r="O178" s="16" t="s">
        <v>13</v>
      </c>
      <c r="P178" s="40" t="str">
        <f t="shared" si="12"/>
        <v>n.d.</v>
      </c>
      <c r="Q178" s="14" t="str">
        <f t="shared" si="14"/>
        <v>n.d.</v>
      </c>
      <c r="R178" s="40" t="str">
        <f t="shared" si="13"/>
        <v>n.d.</v>
      </c>
    </row>
    <row r="179" spans="1:18" x14ac:dyDescent="0.25">
      <c r="A179" s="52"/>
      <c r="C179" s="13" t="s">
        <v>478</v>
      </c>
      <c r="D179" s="13"/>
      <c r="E179" s="40" t="s">
        <v>8</v>
      </c>
      <c r="F179" s="40" t="s">
        <v>8</v>
      </c>
      <c r="G179" s="40" t="s">
        <v>8</v>
      </c>
      <c r="J179" s="33">
        <v>6.93</v>
      </c>
      <c r="K179" s="33">
        <v>6.7176</v>
      </c>
      <c r="L179" s="52"/>
      <c r="M179" s="52"/>
      <c r="N179" s="13" t="str">
        <f t="shared" si="15"/>
        <v>Sociedad Minera Illapa S.A.</v>
      </c>
      <c r="O179" s="16" t="s">
        <v>13</v>
      </c>
      <c r="P179" s="40" t="str">
        <f t="shared" si="12"/>
        <v>n.d.</v>
      </c>
      <c r="Q179" s="14" t="str">
        <f t="shared" si="14"/>
        <v>n.d.</v>
      </c>
      <c r="R179" s="40" t="str">
        <f t="shared" si="13"/>
        <v>n.d.</v>
      </c>
    </row>
    <row r="180" spans="1:18" x14ac:dyDescent="0.25">
      <c r="A180" s="52"/>
      <c r="C180" s="13" t="s">
        <v>479</v>
      </c>
      <c r="D180" s="13"/>
      <c r="E180" s="40" t="s">
        <v>1148</v>
      </c>
      <c r="F180" s="40" t="s">
        <v>8</v>
      </c>
      <c r="G180" s="40" t="s">
        <v>8</v>
      </c>
      <c r="J180" s="33">
        <v>6.93</v>
      </c>
      <c r="K180" s="33">
        <v>6.7176</v>
      </c>
      <c r="L180" s="52"/>
      <c r="M180" s="52"/>
      <c r="N180" s="13" t="str">
        <f t="shared" si="15"/>
        <v>Gobierno Autónomo Municipal de La Paz</v>
      </c>
      <c r="O180" s="16" t="s">
        <v>13</v>
      </c>
      <c r="P180" s="40" t="e">
        <f t="shared" si="12"/>
        <v>#VALUE!</v>
      </c>
      <c r="Q180" s="14" t="str">
        <f t="shared" si="14"/>
        <v>n.d.</v>
      </c>
      <c r="R180" s="40" t="str">
        <f t="shared" si="13"/>
        <v>n.d.</v>
      </c>
    </row>
    <row r="181" spans="1:18" x14ac:dyDescent="0.25">
      <c r="A181" s="52"/>
      <c r="C181" s="13" t="s">
        <v>1135</v>
      </c>
      <c r="D181" s="13"/>
      <c r="E181" s="40">
        <v>811688240</v>
      </c>
      <c r="F181" s="40" t="s">
        <v>8</v>
      </c>
      <c r="G181" s="40" t="s">
        <v>8</v>
      </c>
      <c r="J181" s="33">
        <v>6.93</v>
      </c>
      <c r="K181" s="33">
        <v>6.7176</v>
      </c>
      <c r="L181" s="52"/>
      <c r="M181" s="52"/>
      <c r="N181" s="13" t="str">
        <f t="shared" si="15"/>
        <v>Santa Cruz FG Sociedad Controladora S.A.</v>
      </c>
      <c r="O181" s="16" t="s">
        <v>13</v>
      </c>
      <c r="P181" s="40">
        <f t="shared" si="12"/>
        <v>120830094.08121948</v>
      </c>
      <c r="Q181" s="14" t="str">
        <f t="shared" si="14"/>
        <v>n.d.</v>
      </c>
      <c r="R181" s="40" t="str">
        <f t="shared" si="13"/>
        <v>n.d.</v>
      </c>
    </row>
    <row r="182" spans="1:18" x14ac:dyDescent="0.25">
      <c r="A182" s="52"/>
      <c r="C182" s="13" t="s">
        <v>480</v>
      </c>
      <c r="D182" s="13"/>
      <c r="E182" s="40" t="s">
        <v>8</v>
      </c>
      <c r="F182" s="40" t="s">
        <v>8</v>
      </c>
      <c r="G182" s="40" t="s">
        <v>8</v>
      </c>
      <c r="J182" s="33">
        <v>6.93</v>
      </c>
      <c r="K182" s="33">
        <v>6.7176</v>
      </c>
      <c r="L182" s="52"/>
      <c r="M182" s="52"/>
      <c r="N182" s="13" t="str">
        <f t="shared" si="15"/>
        <v>PATRIMONIO AUTONOMO CRESPAL BDP - ST 035</v>
      </c>
      <c r="O182" s="16" t="s">
        <v>13</v>
      </c>
      <c r="P182" s="40" t="str">
        <f t="shared" si="12"/>
        <v>n.d.</v>
      </c>
      <c r="Q182" s="14" t="str">
        <f t="shared" si="14"/>
        <v>n.d.</v>
      </c>
      <c r="R182" s="40" t="str">
        <f t="shared" si="13"/>
        <v>n.d.</v>
      </c>
    </row>
    <row r="183" spans="1:18" x14ac:dyDescent="0.25">
      <c r="A183" s="52"/>
      <c r="C183" s="13" t="s">
        <v>481</v>
      </c>
      <c r="D183" s="13"/>
      <c r="E183" s="40" t="s">
        <v>8</v>
      </c>
      <c r="F183" s="40" t="s">
        <v>8</v>
      </c>
      <c r="G183" s="40" t="s">
        <v>8</v>
      </c>
      <c r="J183" s="33">
        <v>6.93</v>
      </c>
      <c r="K183" s="33">
        <v>6.7176</v>
      </c>
      <c r="L183" s="52"/>
      <c r="M183" s="52"/>
      <c r="N183" s="13" t="str">
        <f t="shared" si="15"/>
        <v>PATRIMONIO AUTÓNOMO BISA ST - DIACONIA II</v>
      </c>
      <c r="O183" s="16" t="s">
        <v>13</v>
      </c>
      <c r="P183" s="40" t="str">
        <f t="shared" si="12"/>
        <v>n.d.</v>
      </c>
      <c r="Q183" s="14" t="str">
        <f t="shared" si="14"/>
        <v>n.d.</v>
      </c>
      <c r="R183" s="40" t="str">
        <f t="shared" si="13"/>
        <v>n.d.</v>
      </c>
    </row>
    <row r="184" spans="1:18" x14ac:dyDescent="0.25">
      <c r="A184" s="52"/>
      <c r="C184" s="13" t="s">
        <v>482</v>
      </c>
      <c r="D184" s="13"/>
      <c r="E184" s="40" t="s">
        <v>8</v>
      </c>
      <c r="F184" s="40" t="s">
        <v>8</v>
      </c>
      <c r="G184" s="40" t="s">
        <v>8</v>
      </c>
      <c r="J184" s="33">
        <v>6.93</v>
      </c>
      <c r="K184" s="33">
        <v>6.7176</v>
      </c>
      <c r="L184" s="52"/>
      <c r="M184" s="52"/>
      <c r="N184" s="13" t="str">
        <f t="shared" si="15"/>
        <v>PATRIMONIO AUTÓNOMO BISA ST - FUBODE IFD</v>
      </c>
      <c r="O184" s="16" t="s">
        <v>13</v>
      </c>
      <c r="P184" s="40" t="str">
        <f t="shared" si="12"/>
        <v>n.d.</v>
      </c>
      <c r="Q184" s="14" t="str">
        <f t="shared" si="14"/>
        <v>n.d.</v>
      </c>
      <c r="R184" s="40" t="str">
        <f t="shared" si="13"/>
        <v>n.d.</v>
      </c>
    </row>
    <row r="185" spans="1:18" x14ac:dyDescent="0.25">
      <c r="A185" s="52"/>
      <c r="C185" s="13" t="s">
        <v>483</v>
      </c>
      <c r="D185" s="13"/>
      <c r="E185" s="40" t="s">
        <v>8</v>
      </c>
      <c r="F185" s="40" t="s">
        <v>8</v>
      </c>
      <c r="G185" s="40" t="s">
        <v>8</v>
      </c>
      <c r="J185" s="33">
        <v>6.93</v>
      </c>
      <c r="K185" s="33">
        <v>6.7176</v>
      </c>
      <c r="L185" s="52"/>
      <c r="M185" s="52"/>
      <c r="N185" s="13" t="str">
        <f t="shared" si="15"/>
        <v>PATRIMONIO AUTÓNOMO AMERICAN IRIS - BISA ST</v>
      </c>
      <c r="O185" s="16" t="s">
        <v>13</v>
      </c>
      <c r="P185" s="40" t="str">
        <f t="shared" si="12"/>
        <v>n.d.</v>
      </c>
      <c r="Q185" s="14" t="str">
        <f t="shared" si="14"/>
        <v>n.d.</v>
      </c>
      <c r="R185" s="40" t="str">
        <f t="shared" si="13"/>
        <v>n.d.</v>
      </c>
    </row>
    <row r="186" spans="1:18" x14ac:dyDescent="0.25">
      <c r="A186" s="52"/>
      <c r="C186" s="13" t="s">
        <v>484</v>
      </c>
      <c r="D186" s="13"/>
      <c r="E186" s="40" t="s">
        <v>8</v>
      </c>
      <c r="F186" s="40" t="s">
        <v>8</v>
      </c>
      <c r="G186" s="40" t="s">
        <v>8</v>
      </c>
      <c r="J186" s="33">
        <v>6.93</v>
      </c>
      <c r="K186" s="33">
        <v>6.7176</v>
      </c>
      <c r="L186" s="52"/>
      <c r="M186" s="52"/>
      <c r="N186" s="13" t="str">
        <f t="shared" si="15"/>
        <v>PATRIMONIO AUTONOMO  UNIPARTES - BDP ST 030</v>
      </c>
      <c r="O186" s="16" t="s">
        <v>13</v>
      </c>
      <c r="P186" s="40" t="str">
        <f t="shared" si="12"/>
        <v>n.d.</v>
      </c>
      <c r="Q186" s="14" t="str">
        <f t="shared" si="14"/>
        <v>n.d.</v>
      </c>
      <c r="R186" s="40" t="str">
        <f t="shared" si="13"/>
        <v>n.d.</v>
      </c>
    </row>
    <row r="187" spans="1:18" x14ac:dyDescent="0.25">
      <c r="A187" s="52"/>
      <c r="C187" s="13" t="s">
        <v>1136</v>
      </c>
      <c r="D187" s="13"/>
      <c r="E187" s="40" t="s">
        <v>8</v>
      </c>
      <c r="F187" s="40" t="s">
        <v>8</v>
      </c>
      <c r="G187" s="40" t="s">
        <v>8</v>
      </c>
      <c r="J187" s="33">
        <v>6.93</v>
      </c>
      <c r="K187" s="33">
        <v>6.7176</v>
      </c>
      <c r="L187" s="52"/>
      <c r="M187" s="52"/>
      <c r="N187" s="13" t="str">
        <f t="shared" si="15"/>
        <v>PATRIMONIO AUTÓNOMO CHAVEZ-BDP ST 053</v>
      </c>
      <c r="O187" s="16" t="s">
        <v>13</v>
      </c>
      <c r="P187" s="40" t="str">
        <f t="shared" si="12"/>
        <v>n.d.</v>
      </c>
      <c r="Q187" s="14" t="str">
        <f t="shared" si="14"/>
        <v>n.d.</v>
      </c>
      <c r="R187" s="40" t="str">
        <f t="shared" si="13"/>
        <v>n.d.</v>
      </c>
    </row>
    <row r="188" spans="1:18" x14ac:dyDescent="0.25">
      <c r="A188" s="52"/>
      <c r="C188" s="13" t="s">
        <v>1137</v>
      </c>
      <c r="D188" s="13"/>
      <c r="E188" s="40" t="s">
        <v>8</v>
      </c>
      <c r="F188" s="40" t="s">
        <v>8</v>
      </c>
      <c r="G188" s="40" t="s">
        <v>8</v>
      </c>
      <c r="J188" s="33">
        <v>6.93</v>
      </c>
      <c r="K188" s="33">
        <v>6.7176</v>
      </c>
      <c r="L188" s="52"/>
      <c r="M188" s="52"/>
      <c r="N188" s="13" t="str">
        <f t="shared" si="15"/>
        <v>PATRIMONIO AUTÓNOMO BISA ST - CIDRE IFD</v>
      </c>
      <c r="O188" s="16" t="s">
        <v>13</v>
      </c>
      <c r="P188" s="40" t="str">
        <f t="shared" si="12"/>
        <v>n.d.</v>
      </c>
      <c r="Q188" s="14" t="str">
        <f t="shared" si="14"/>
        <v>n.d.</v>
      </c>
      <c r="R188" s="40" t="str">
        <f t="shared" si="13"/>
        <v>n.d.</v>
      </c>
    </row>
    <row r="189" spans="1:18" x14ac:dyDescent="0.25">
      <c r="A189" s="52"/>
      <c r="C189" s="13" t="s">
        <v>1138</v>
      </c>
      <c r="D189" s="13"/>
      <c r="E189" s="40" t="s">
        <v>8</v>
      </c>
      <c r="F189" s="40" t="s">
        <v>8</v>
      </c>
      <c r="G189" s="40" t="s">
        <v>8</v>
      </c>
      <c r="J189" s="33">
        <v>6.93</v>
      </c>
      <c r="K189" s="33">
        <v>6.7176</v>
      </c>
      <c r="L189" s="52"/>
      <c r="M189" s="52"/>
      <c r="N189" s="13" t="str">
        <f t="shared" si="15"/>
        <v>PATRIMONIO AUTÓNOMO GRANOSOL - BISA ST</v>
      </c>
      <c r="O189" s="16" t="s">
        <v>13</v>
      </c>
      <c r="P189" s="40" t="str">
        <f t="shared" si="12"/>
        <v>n.d.</v>
      </c>
      <c r="Q189" s="14" t="str">
        <f t="shared" si="14"/>
        <v>n.d.</v>
      </c>
      <c r="R189" s="40" t="str">
        <f t="shared" si="13"/>
        <v>n.d.</v>
      </c>
    </row>
    <row r="190" spans="1:18" x14ac:dyDescent="0.25">
      <c r="A190" s="52"/>
      <c r="C190" s="13" t="s">
        <v>485</v>
      </c>
      <c r="D190" s="13"/>
      <c r="E190" s="40" t="s">
        <v>8</v>
      </c>
      <c r="F190" s="40" t="s">
        <v>8</v>
      </c>
      <c r="G190" s="40" t="s">
        <v>8</v>
      </c>
      <c r="J190" s="33">
        <v>6.93</v>
      </c>
      <c r="K190" s="33">
        <v>6.7176</v>
      </c>
      <c r="L190" s="52"/>
      <c r="M190" s="52"/>
      <c r="N190" s="13" t="str">
        <f t="shared" si="15"/>
        <v>PATRIMONIO AUTÓNOMO MICROCRÉDITO IFD - BDP ST 042</v>
      </c>
      <c r="O190" s="16" t="s">
        <v>13</v>
      </c>
      <c r="P190" s="40" t="str">
        <f t="shared" si="12"/>
        <v>n.d.</v>
      </c>
      <c r="Q190" s="14" t="str">
        <f t="shared" si="14"/>
        <v>n.d.</v>
      </c>
      <c r="R190" s="40" t="str">
        <f t="shared" si="13"/>
        <v>n.d.</v>
      </c>
    </row>
    <row r="191" spans="1:18" x14ac:dyDescent="0.25">
      <c r="A191" s="52"/>
      <c r="C191" s="13" t="s">
        <v>486</v>
      </c>
      <c r="D191" s="13"/>
      <c r="E191" s="40" t="s">
        <v>8</v>
      </c>
      <c r="F191" s="40" t="s">
        <v>8</v>
      </c>
      <c r="G191" s="40" t="s">
        <v>8</v>
      </c>
      <c r="J191" s="33">
        <v>6.93</v>
      </c>
      <c r="K191" s="33">
        <v>6.7176</v>
      </c>
      <c r="L191" s="52"/>
      <c r="M191" s="52"/>
      <c r="N191" s="13" t="str">
        <f t="shared" si="15"/>
        <v>PATRIMONIO AUTÓNOMO MICROCRÉDITO IFD - BDP ST 047</v>
      </c>
      <c r="O191" s="16" t="s">
        <v>13</v>
      </c>
      <c r="P191" s="40" t="str">
        <f t="shared" si="12"/>
        <v>n.d.</v>
      </c>
      <c r="Q191" s="14" t="str">
        <f t="shared" si="14"/>
        <v>n.d.</v>
      </c>
      <c r="R191" s="40" t="str">
        <f t="shared" si="13"/>
        <v>n.d.</v>
      </c>
    </row>
    <row r="192" spans="1:18" x14ac:dyDescent="0.25">
      <c r="A192" s="52"/>
      <c r="C192" s="13" t="s">
        <v>487</v>
      </c>
      <c r="D192" s="13"/>
      <c r="E192" s="40" t="s">
        <v>8</v>
      </c>
      <c r="F192" s="40" t="s">
        <v>8</v>
      </c>
      <c r="G192" s="40" t="s">
        <v>8</v>
      </c>
      <c r="J192" s="33">
        <v>6.93</v>
      </c>
      <c r="K192" s="33">
        <v>6.7176</v>
      </c>
      <c r="L192" s="52"/>
      <c r="M192" s="52"/>
      <c r="N192" s="13" t="str">
        <f t="shared" si="15"/>
        <v>PATRIMONIO AUTÓNOMO CHÁVEZ - BDP ST 044</v>
      </c>
      <c r="O192" s="16" t="s">
        <v>13</v>
      </c>
      <c r="P192" s="40" t="str">
        <f t="shared" si="12"/>
        <v>n.d.</v>
      </c>
      <c r="Q192" s="14" t="str">
        <f t="shared" si="14"/>
        <v>n.d.</v>
      </c>
      <c r="R192" s="40" t="str">
        <f t="shared" si="13"/>
        <v>n.d.</v>
      </c>
    </row>
    <row r="193" spans="1:18" x14ac:dyDescent="0.25">
      <c r="A193" s="52"/>
      <c r="C193" s="13" t="s">
        <v>488</v>
      </c>
      <c r="D193" s="13"/>
      <c r="E193" s="40" t="s">
        <v>8</v>
      </c>
      <c r="F193" s="40" t="s">
        <v>8</v>
      </c>
      <c r="G193" s="40" t="s">
        <v>8</v>
      </c>
      <c r="J193" s="33">
        <v>6.93</v>
      </c>
      <c r="K193" s="33">
        <v>6.7176</v>
      </c>
      <c r="L193" s="52"/>
      <c r="M193" s="52"/>
      <c r="N193" s="13" t="str">
        <f t="shared" si="15"/>
        <v>PATRIMONIO AUTÓNOMO MICROCRÉDITO  IFD BDP- ST 037</v>
      </c>
      <c r="O193" s="16" t="s">
        <v>13</v>
      </c>
      <c r="P193" s="40" t="str">
        <f t="shared" si="12"/>
        <v>n.d.</v>
      </c>
      <c r="Q193" s="14" t="str">
        <f t="shared" si="14"/>
        <v>n.d.</v>
      </c>
      <c r="R193" s="40" t="str">
        <f t="shared" si="13"/>
        <v>n.d.</v>
      </c>
    </row>
    <row r="194" spans="1:18" x14ac:dyDescent="0.25">
      <c r="A194" s="52"/>
      <c r="C194" s="13" t="s">
        <v>489</v>
      </c>
      <c r="D194" s="13"/>
      <c r="E194" s="40" t="s">
        <v>8</v>
      </c>
      <c r="F194" s="40" t="s">
        <v>8</v>
      </c>
      <c r="G194" s="40" t="s">
        <v>8</v>
      </c>
      <c r="J194" s="33">
        <v>6.93</v>
      </c>
      <c r="K194" s="33">
        <v>6.7176</v>
      </c>
      <c r="L194" s="52"/>
      <c r="M194" s="52"/>
      <c r="N194" s="13" t="str">
        <f t="shared" si="15"/>
        <v>PATRIMONIO AUTÓNOMO MICROCRÉDITO IFD-BDP ST 038</v>
      </c>
      <c r="O194" s="16" t="s">
        <v>13</v>
      </c>
      <c r="P194" s="40" t="str">
        <f t="shared" si="12"/>
        <v>n.d.</v>
      </c>
      <c r="Q194" s="14" t="str">
        <f t="shared" si="14"/>
        <v>n.d.</v>
      </c>
      <c r="R194" s="40" t="str">
        <f t="shared" si="13"/>
        <v>n.d.</v>
      </c>
    </row>
    <row r="195" spans="1:18" x14ac:dyDescent="0.25">
      <c r="A195" s="52"/>
      <c r="C195" s="13" t="s">
        <v>490</v>
      </c>
      <c r="D195" s="13"/>
      <c r="E195" s="40" t="s">
        <v>8</v>
      </c>
      <c r="F195" s="40" t="s">
        <v>8</v>
      </c>
      <c r="G195" s="40" t="s">
        <v>8</v>
      </c>
      <c r="J195" s="33">
        <v>6.93</v>
      </c>
      <c r="K195" s="33">
        <v>6.7176</v>
      </c>
      <c r="L195" s="52"/>
      <c r="M195" s="52"/>
      <c r="N195" s="13" t="str">
        <f t="shared" si="15"/>
        <v>PATRIMONIO AUTÓNOMO MICROCRÉDITO IFD-BDP ST 041</v>
      </c>
      <c r="O195" s="16" t="s">
        <v>13</v>
      </c>
      <c r="P195" s="40" t="str">
        <f t="shared" ref="P195:P222" si="16">IF(E195="n.d.","n.d.",E195/K195)</f>
        <v>n.d.</v>
      </c>
      <c r="Q195" s="14" t="str">
        <f t="shared" si="14"/>
        <v>n.d.</v>
      </c>
      <c r="R195" s="40" t="str">
        <f t="shared" ref="R195:R222" si="17">IF(G195="n.d.","n.d.",G195/K195)</f>
        <v>n.d.</v>
      </c>
    </row>
    <row r="196" spans="1:18" x14ac:dyDescent="0.25">
      <c r="A196" s="52"/>
      <c r="C196" s="13" t="s">
        <v>491</v>
      </c>
      <c r="D196" s="13"/>
      <c r="E196" s="40" t="s">
        <v>8</v>
      </c>
      <c r="F196" s="40" t="s">
        <v>8</v>
      </c>
      <c r="G196" s="40" t="s">
        <v>8</v>
      </c>
      <c r="J196" s="33">
        <v>6.93</v>
      </c>
      <c r="K196" s="33">
        <v>6.7176</v>
      </c>
      <c r="L196" s="52"/>
      <c r="M196" s="52"/>
      <c r="N196" s="13" t="str">
        <f t="shared" si="15"/>
        <v>PATRIMONIO AUTÓNOMO MICROCRÉDITO IFD-BDP ST 043</v>
      </c>
      <c r="O196" s="16" t="s">
        <v>13</v>
      </c>
      <c r="P196" s="40" t="str">
        <f t="shared" si="16"/>
        <v>n.d.</v>
      </c>
      <c r="Q196" s="14" t="str">
        <f t="shared" si="14"/>
        <v>n.d.</v>
      </c>
      <c r="R196" s="40" t="str">
        <f t="shared" si="17"/>
        <v>n.d.</v>
      </c>
    </row>
    <row r="197" spans="1:18" x14ac:dyDescent="0.25">
      <c r="A197" s="52"/>
      <c r="C197" s="13" t="s">
        <v>492</v>
      </c>
      <c r="D197" s="13"/>
      <c r="E197" s="40" t="s">
        <v>8</v>
      </c>
      <c r="F197" s="40" t="s">
        <v>8</v>
      </c>
      <c r="G197" s="40" t="s">
        <v>8</v>
      </c>
      <c r="J197" s="33">
        <v>6.93</v>
      </c>
      <c r="K197" s="33">
        <v>6.7176</v>
      </c>
      <c r="L197" s="52"/>
      <c r="M197" s="52"/>
      <c r="N197" s="13" t="str">
        <f t="shared" si="15"/>
        <v>PATRIMONIO AUTÓNOMO MICROCRÉDITO IFD - BDP ST 036</v>
      </c>
      <c r="O197" s="16" t="s">
        <v>13</v>
      </c>
      <c r="P197" s="40" t="str">
        <f t="shared" si="16"/>
        <v>n.d.</v>
      </c>
      <c r="Q197" s="14" t="str">
        <f t="shared" si="14"/>
        <v>n.d.</v>
      </c>
      <c r="R197" s="40" t="str">
        <f t="shared" si="17"/>
        <v>n.d.</v>
      </c>
    </row>
    <row r="198" spans="1:18" x14ac:dyDescent="0.25">
      <c r="A198" s="52"/>
      <c r="C198" s="13" t="s">
        <v>493</v>
      </c>
      <c r="D198" s="13"/>
      <c r="E198" s="40" t="s">
        <v>8</v>
      </c>
      <c r="F198" s="40" t="s">
        <v>8</v>
      </c>
      <c r="G198" s="40" t="s">
        <v>8</v>
      </c>
      <c r="J198" s="33">
        <v>6.93</v>
      </c>
      <c r="K198" s="33">
        <v>6.7176</v>
      </c>
      <c r="L198" s="52"/>
      <c r="M198" s="52"/>
      <c r="N198" s="13" t="str">
        <f t="shared" si="15"/>
        <v>PATRIMONIO AUTÓNOMO MICROCRÉDITO IFD - BDP ST 046</v>
      </c>
      <c r="O198" s="16" t="s">
        <v>13</v>
      </c>
      <c r="P198" s="40" t="str">
        <f t="shared" si="16"/>
        <v>n.d.</v>
      </c>
      <c r="Q198" s="14" t="str">
        <f t="shared" si="14"/>
        <v>n.d.</v>
      </c>
      <c r="R198" s="40" t="str">
        <f t="shared" si="17"/>
        <v>n.d.</v>
      </c>
    </row>
    <row r="199" spans="1:18" x14ac:dyDescent="0.25">
      <c r="A199" s="52"/>
      <c r="C199" s="13" t="s">
        <v>1139</v>
      </c>
      <c r="D199" s="13"/>
      <c r="E199" s="40" t="s">
        <v>8</v>
      </c>
      <c r="F199" s="40" t="s">
        <v>8</v>
      </c>
      <c r="G199" s="40" t="s">
        <v>8</v>
      </c>
      <c r="J199" s="33">
        <v>6.93</v>
      </c>
      <c r="K199" s="33">
        <v>6.7176</v>
      </c>
      <c r="L199" s="52"/>
      <c r="M199" s="52"/>
      <c r="N199" s="13" t="str">
        <f t="shared" si="15"/>
        <v>PATRIMONIO AUTÓNOMO MICROCRÉDITO IFD - BDP ST 052</v>
      </c>
      <c r="O199" s="16" t="s">
        <v>13</v>
      </c>
      <c r="P199" s="40" t="str">
        <f t="shared" si="16"/>
        <v>n.d.</v>
      </c>
      <c r="Q199" s="14" t="str">
        <f t="shared" ref="Q199:Q222" si="18">F199</f>
        <v>n.d.</v>
      </c>
      <c r="R199" s="40" t="str">
        <f t="shared" si="17"/>
        <v>n.d.</v>
      </c>
    </row>
    <row r="200" spans="1:18" x14ac:dyDescent="0.25">
      <c r="A200" s="52"/>
      <c r="C200" s="13" t="s">
        <v>494</v>
      </c>
      <c r="D200" s="13"/>
      <c r="E200" s="40" t="s">
        <v>8</v>
      </c>
      <c r="F200" s="40" t="s">
        <v>8</v>
      </c>
      <c r="G200" s="40" t="s">
        <v>8</v>
      </c>
      <c r="J200" s="33">
        <v>6.93</v>
      </c>
      <c r="K200" s="33">
        <v>6.7176</v>
      </c>
      <c r="L200" s="52"/>
      <c r="M200" s="52"/>
      <c r="N200" s="13" t="str">
        <f t="shared" si="15"/>
        <v>PATRIMONIO AUTÓNOMO MICROCRÉDITO IFD - BDP ST 045</v>
      </c>
      <c r="O200" s="16" t="s">
        <v>13</v>
      </c>
      <c r="P200" s="40" t="str">
        <f t="shared" si="16"/>
        <v>n.d.</v>
      </c>
      <c r="Q200" s="14" t="str">
        <f t="shared" si="18"/>
        <v>n.d.</v>
      </c>
      <c r="R200" s="40" t="str">
        <f t="shared" si="17"/>
        <v>n.d.</v>
      </c>
    </row>
    <row r="201" spans="1:18" x14ac:dyDescent="0.25">
      <c r="A201" s="52"/>
      <c r="C201" s="13" t="s">
        <v>1140</v>
      </c>
      <c r="D201" s="13"/>
      <c r="E201" s="40" t="s">
        <v>8</v>
      </c>
      <c r="F201" s="40" t="s">
        <v>8</v>
      </c>
      <c r="G201" s="40" t="s">
        <v>8</v>
      </c>
      <c r="J201" s="33">
        <v>6.93</v>
      </c>
      <c r="K201" s="33">
        <v>6.7176</v>
      </c>
      <c r="L201" s="52"/>
      <c r="M201" s="52"/>
      <c r="N201" s="13" t="str">
        <f t="shared" si="15"/>
        <v>PATRIMONIO AUTÓNOMO NUEVATEL - BDP ST 049</v>
      </c>
      <c r="O201" s="16" t="s">
        <v>13</v>
      </c>
      <c r="P201" s="40" t="str">
        <f t="shared" si="16"/>
        <v>n.d.</v>
      </c>
      <c r="Q201" s="14" t="str">
        <f t="shared" si="18"/>
        <v>n.d.</v>
      </c>
      <c r="R201" s="40" t="str">
        <f t="shared" si="17"/>
        <v>n.d.</v>
      </c>
    </row>
    <row r="202" spans="1:18" x14ac:dyDescent="0.25">
      <c r="A202" s="52"/>
      <c r="C202" s="13" t="s">
        <v>495</v>
      </c>
      <c r="D202" s="13"/>
      <c r="E202" s="40">
        <v>8063712000</v>
      </c>
      <c r="F202" s="40" t="s">
        <v>8</v>
      </c>
      <c r="G202" s="40" t="s">
        <v>8</v>
      </c>
      <c r="J202" s="33">
        <v>6.93</v>
      </c>
      <c r="K202" s="33">
        <v>6.7176</v>
      </c>
      <c r="L202" s="52"/>
      <c r="M202" s="52"/>
      <c r="N202" s="13" t="str">
        <f t="shared" si="15"/>
        <v>YPFB Andina S.A.</v>
      </c>
      <c r="O202" s="16" t="s">
        <v>13</v>
      </c>
      <c r="P202" s="40">
        <f t="shared" si="16"/>
        <v>1200385852.0900321</v>
      </c>
      <c r="Q202" s="14" t="str">
        <f t="shared" si="18"/>
        <v>n.d.</v>
      </c>
      <c r="R202" s="40" t="str">
        <f t="shared" si="17"/>
        <v>n.d.</v>
      </c>
    </row>
    <row r="203" spans="1:18" x14ac:dyDescent="0.25">
      <c r="A203" s="52"/>
      <c r="C203" s="13" t="s">
        <v>496</v>
      </c>
      <c r="D203" s="13"/>
      <c r="E203" s="40" t="s">
        <v>8</v>
      </c>
      <c r="F203" s="40" t="s">
        <v>8</v>
      </c>
      <c r="G203" s="40" t="s">
        <v>8</v>
      </c>
      <c r="J203" s="33">
        <v>6.93</v>
      </c>
      <c r="K203" s="33">
        <v>6.7176</v>
      </c>
      <c r="L203" s="52"/>
      <c r="M203" s="52"/>
      <c r="N203" s="13" t="str">
        <f t="shared" si="15"/>
        <v>Equipo Petrolero S.A.</v>
      </c>
      <c r="O203" s="16" t="s">
        <v>13</v>
      </c>
      <c r="P203" s="40" t="str">
        <f t="shared" si="16"/>
        <v>n.d.</v>
      </c>
      <c r="Q203" s="14" t="str">
        <f t="shared" si="18"/>
        <v>n.d.</v>
      </c>
      <c r="R203" s="40" t="str">
        <f t="shared" si="17"/>
        <v>n.d.</v>
      </c>
    </row>
    <row r="204" spans="1:18" x14ac:dyDescent="0.25">
      <c r="A204" s="52"/>
      <c r="C204" s="13" t="s">
        <v>497</v>
      </c>
      <c r="D204" s="13"/>
      <c r="E204" s="40">
        <v>4990789200</v>
      </c>
      <c r="F204" s="40" t="s">
        <v>8</v>
      </c>
      <c r="G204" s="40" t="s">
        <v>8</v>
      </c>
      <c r="J204" s="33">
        <v>6.93</v>
      </c>
      <c r="K204" s="33">
        <v>6.7176</v>
      </c>
      <c r="L204" s="52"/>
      <c r="M204" s="52"/>
      <c r="N204" s="13" t="str">
        <f t="shared" si="15"/>
        <v>YPFB Chaco S.A.</v>
      </c>
      <c r="O204" s="16" t="s">
        <v>13</v>
      </c>
      <c r="P204" s="40">
        <f t="shared" si="16"/>
        <v>742942300.82172203</v>
      </c>
      <c r="Q204" s="14" t="str">
        <f t="shared" si="18"/>
        <v>n.d.</v>
      </c>
      <c r="R204" s="40" t="str">
        <f t="shared" si="17"/>
        <v>n.d.</v>
      </c>
    </row>
    <row r="205" spans="1:18" x14ac:dyDescent="0.25">
      <c r="A205" s="52"/>
      <c r="C205" s="13" t="s">
        <v>498</v>
      </c>
      <c r="D205" s="13"/>
      <c r="E205" s="40" t="s">
        <v>8</v>
      </c>
      <c r="F205" s="40" t="s">
        <v>8</v>
      </c>
      <c r="G205" s="40" t="s">
        <v>8</v>
      </c>
      <c r="J205" s="33">
        <v>6.93</v>
      </c>
      <c r="K205" s="33">
        <v>6.7176</v>
      </c>
      <c r="L205" s="52"/>
      <c r="M205" s="52"/>
      <c r="N205" s="13" t="str">
        <f t="shared" si="15"/>
        <v>YPFB Transierra S.A.</v>
      </c>
      <c r="O205" s="16" t="s">
        <v>13</v>
      </c>
      <c r="P205" s="40" t="str">
        <f t="shared" si="16"/>
        <v>n.d.</v>
      </c>
      <c r="Q205" s="14" t="str">
        <f t="shared" si="18"/>
        <v>n.d.</v>
      </c>
      <c r="R205" s="40" t="str">
        <f t="shared" si="17"/>
        <v>n.d.</v>
      </c>
    </row>
    <row r="206" spans="1:18" x14ac:dyDescent="0.25">
      <c r="A206" s="52"/>
      <c r="C206" s="13" t="s">
        <v>499</v>
      </c>
      <c r="D206" s="13"/>
      <c r="E206" s="40">
        <v>12169463600</v>
      </c>
      <c r="F206" s="40" t="s">
        <v>8</v>
      </c>
      <c r="G206" s="40">
        <v>105000</v>
      </c>
      <c r="J206" s="33">
        <v>6.93</v>
      </c>
      <c r="K206" s="33">
        <v>6.7176</v>
      </c>
      <c r="L206" s="52"/>
      <c r="M206" s="52"/>
      <c r="N206" s="13" t="str">
        <f t="shared" si="15"/>
        <v>YPFB Transporte S. A.</v>
      </c>
      <c r="O206" s="16" t="s">
        <v>13</v>
      </c>
      <c r="P206" s="40">
        <f t="shared" si="16"/>
        <v>1811579075.8604264</v>
      </c>
      <c r="Q206" s="14" t="str">
        <f t="shared" si="18"/>
        <v>n.d.</v>
      </c>
      <c r="R206" s="40">
        <f t="shared" si="17"/>
        <v>15630.582350839586</v>
      </c>
    </row>
    <row r="207" spans="1:18" x14ac:dyDescent="0.25">
      <c r="A207" s="52"/>
      <c r="C207" s="13" t="s">
        <v>500</v>
      </c>
      <c r="D207" s="13"/>
      <c r="E207" s="40">
        <v>470187278</v>
      </c>
      <c r="F207" s="40" t="s">
        <v>8</v>
      </c>
      <c r="G207" s="40" t="s">
        <v>8</v>
      </c>
      <c r="J207" s="33">
        <v>6.93</v>
      </c>
      <c r="K207" s="33">
        <v>6.7176</v>
      </c>
      <c r="L207" s="52"/>
      <c r="M207" s="52"/>
      <c r="N207" s="13" t="str">
        <f t="shared" si="15"/>
        <v>Alianza Cía. de Seguros y Reaseguros S.A. E.M.A.</v>
      </c>
      <c r="O207" s="16" t="s">
        <v>13</v>
      </c>
      <c r="P207" s="40">
        <f t="shared" si="16"/>
        <v>69993342.562820062</v>
      </c>
      <c r="Q207" s="14" t="str">
        <f t="shared" si="18"/>
        <v>n.d.</v>
      </c>
      <c r="R207" s="40" t="str">
        <f t="shared" si="17"/>
        <v>n.d.</v>
      </c>
    </row>
    <row r="208" spans="1:18" x14ac:dyDescent="0.25">
      <c r="A208" s="52"/>
      <c r="C208" s="13" t="s">
        <v>1141</v>
      </c>
      <c r="D208" s="13"/>
      <c r="E208" s="40">
        <v>95935648</v>
      </c>
      <c r="F208" s="40" t="s">
        <v>8</v>
      </c>
      <c r="G208" s="40" t="s">
        <v>8</v>
      </c>
      <c r="J208" s="33">
        <v>6.93</v>
      </c>
      <c r="K208" s="33">
        <v>6.7176</v>
      </c>
      <c r="L208" s="52"/>
      <c r="M208" s="52"/>
      <c r="N208" s="13" t="str">
        <f t="shared" si="15"/>
        <v>Alianza Vida Seguros y Reaseguros S.A.</v>
      </c>
      <c r="O208" s="16" t="s">
        <v>13</v>
      </c>
      <c r="P208" s="40">
        <f t="shared" si="16"/>
        <v>14281238.537572943</v>
      </c>
      <c r="Q208" s="14" t="str">
        <f t="shared" si="18"/>
        <v>n.d.</v>
      </c>
      <c r="R208" s="40" t="str">
        <f t="shared" si="17"/>
        <v>n.d.</v>
      </c>
    </row>
    <row r="209" spans="1:18" x14ac:dyDescent="0.25">
      <c r="A209" s="52"/>
      <c r="C209" s="13" t="s">
        <v>501</v>
      </c>
      <c r="D209" s="13"/>
      <c r="E209" s="40">
        <v>163794161</v>
      </c>
      <c r="F209" s="40" t="s">
        <v>8</v>
      </c>
      <c r="G209" s="40" t="s">
        <v>8</v>
      </c>
      <c r="J209" s="33">
        <v>6.93</v>
      </c>
      <c r="K209" s="33">
        <v>6.7176</v>
      </c>
      <c r="L209" s="52"/>
      <c r="M209" s="52"/>
      <c r="N209" s="13" t="str">
        <f t="shared" si="15"/>
        <v>BISA Seguros y Reaseguros S.A.</v>
      </c>
      <c r="O209" s="16" t="s">
        <v>13</v>
      </c>
      <c r="P209" s="40">
        <f t="shared" si="16"/>
        <v>24382839.258068357</v>
      </c>
      <c r="Q209" s="14" t="str">
        <f t="shared" si="18"/>
        <v>n.d.</v>
      </c>
      <c r="R209" s="40" t="str">
        <f t="shared" si="17"/>
        <v>n.d.</v>
      </c>
    </row>
    <row r="210" spans="1:18" x14ac:dyDescent="0.25">
      <c r="A210" s="52"/>
      <c r="C210" s="13" t="s">
        <v>502</v>
      </c>
      <c r="D210" s="13"/>
      <c r="E210" s="40">
        <v>29872590</v>
      </c>
      <c r="F210" s="40" t="s">
        <v>8</v>
      </c>
      <c r="G210" s="40" t="s">
        <v>8</v>
      </c>
      <c r="J210" s="33">
        <v>6.93</v>
      </c>
      <c r="K210" s="33">
        <v>6.7176</v>
      </c>
      <c r="L210" s="52"/>
      <c r="M210" s="52"/>
      <c r="N210" s="13" t="str">
        <f t="shared" si="15"/>
        <v>Crediseguro S.A. Seguros Personales</v>
      </c>
      <c r="O210" s="16" t="s">
        <v>13</v>
      </c>
      <c r="P210" s="40">
        <f t="shared" si="16"/>
        <v>4446914.0764558772</v>
      </c>
      <c r="Q210" s="14" t="str">
        <f t="shared" si="18"/>
        <v>n.d.</v>
      </c>
      <c r="R210" s="40" t="str">
        <f t="shared" si="17"/>
        <v>n.d.</v>
      </c>
    </row>
    <row r="211" spans="1:18" x14ac:dyDescent="0.25">
      <c r="A211" s="52"/>
      <c r="C211" s="13" t="s">
        <v>1142</v>
      </c>
      <c r="D211" s="13"/>
      <c r="E211" s="40">
        <v>14433385</v>
      </c>
      <c r="F211" s="40" t="s">
        <v>8</v>
      </c>
      <c r="G211" s="40" t="s">
        <v>8</v>
      </c>
      <c r="J211" s="33">
        <v>6.93</v>
      </c>
      <c r="K211" s="33">
        <v>6.7176</v>
      </c>
      <c r="L211" s="52"/>
      <c r="M211" s="52"/>
      <c r="N211" s="13" t="str">
        <f t="shared" si="15"/>
        <v>Crediseguro S.A. Seguros Generales</v>
      </c>
      <c r="O211" s="16" t="s">
        <v>13</v>
      </c>
      <c r="P211" s="40">
        <f t="shared" si="16"/>
        <v>2148592.5032749791</v>
      </c>
      <c r="Q211" s="14" t="str">
        <f t="shared" si="18"/>
        <v>n.d.</v>
      </c>
      <c r="R211" s="40" t="str">
        <f t="shared" si="17"/>
        <v>n.d.</v>
      </c>
    </row>
    <row r="212" spans="1:18" x14ac:dyDescent="0.25">
      <c r="A212" s="52"/>
      <c r="C212" s="13" t="s">
        <v>503</v>
      </c>
      <c r="D212" s="13"/>
      <c r="E212" s="40">
        <v>31905027</v>
      </c>
      <c r="F212" s="40" t="s">
        <v>8</v>
      </c>
      <c r="G212" s="40" t="s">
        <v>8</v>
      </c>
      <c r="J212" s="33">
        <v>6.93</v>
      </c>
      <c r="K212" s="33">
        <v>6.7176</v>
      </c>
      <c r="L212" s="52"/>
      <c r="M212" s="52"/>
      <c r="N212" s="13" t="str">
        <f t="shared" si="15"/>
        <v>Compañía de Seguros y Reaseguros Fortaleza S.A.</v>
      </c>
      <c r="O212" s="16" t="s">
        <v>13</v>
      </c>
      <c r="P212" s="40">
        <f t="shared" si="16"/>
        <v>4749468.1136120046</v>
      </c>
      <c r="Q212" s="14" t="str">
        <f t="shared" si="18"/>
        <v>n.d.</v>
      </c>
      <c r="R212" s="40" t="str">
        <f t="shared" si="17"/>
        <v>n.d.</v>
      </c>
    </row>
    <row r="213" spans="1:18" x14ac:dyDescent="0.25">
      <c r="A213" s="52"/>
      <c r="C213" s="13" t="s">
        <v>504</v>
      </c>
      <c r="D213" s="13"/>
      <c r="E213" s="40">
        <v>57200852</v>
      </c>
      <c r="F213" s="40" t="s">
        <v>8</v>
      </c>
      <c r="G213" s="40" t="s">
        <v>8</v>
      </c>
      <c r="J213" s="33">
        <v>6.93</v>
      </c>
      <c r="K213" s="33">
        <v>6.7176</v>
      </c>
      <c r="L213" s="52"/>
      <c r="M213" s="52"/>
      <c r="N213" s="13" t="str">
        <f t="shared" si="15"/>
        <v>Nacional Seguros Patrimoniales y Fianzas S.A.</v>
      </c>
      <c r="O213" s="16" t="s">
        <v>13</v>
      </c>
      <c r="P213" s="40">
        <f t="shared" si="16"/>
        <v>8515072.6449922584</v>
      </c>
      <c r="Q213" s="14" t="str">
        <f t="shared" si="18"/>
        <v>n.d.</v>
      </c>
      <c r="R213" s="40" t="str">
        <f t="shared" si="17"/>
        <v>n.d.</v>
      </c>
    </row>
    <row r="214" spans="1:18" x14ac:dyDescent="0.25">
      <c r="A214" s="52"/>
      <c r="C214" s="13" t="s">
        <v>505</v>
      </c>
      <c r="D214" s="13"/>
      <c r="E214" s="40">
        <v>478289872</v>
      </c>
      <c r="F214" s="40" t="s">
        <v>8</v>
      </c>
      <c r="G214" s="40" t="s">
        <v>8</v>
      </c>
      <c r="J214" s="33">
        <v>6.93</v>
      </c>
      <c r="K214" s="33">
        <v>6.7176</v>
      </c>
      <c r="L214" s="52"/>
      <c r="M214" s="52"/>
      <c r="N214" s="13" t="str">
        <f t="shared" si="15"/>
        <v>La Vitalicia Seguros y Reaseguros de Vida  S.A.</v>
      </c>
      <c r="O214" s="16" t="s">
        <v>13</v>
      </c>
      <c r="P214" s="40">
        <f t="shared" si="16"/>
        <v>71199516.493985951</v>
      </c>
      <c r="Q214" s="14" t="str">
        <f t="shared" si="18"/>
        <v>n.d.</v>
      </c>
      <c r="R214" s="40" t="str">
        <f t="shared" si="17"/>
        <v>n.d.</v>
      </c>
    </row>
    <row r="215" spans="1:18" x14ac:dyDescent="0.25">
      <c r="A215" s="52"/>
      <c r="C215" s="13" t="s">
        <v>506</v>
      </c>
      <c r="D215" s="13"/>
      <c r="E215" s="40">
        <v>135615092</v>
      </c>
      <c r="F215" s="40" t="s">
        <v>8</v>
      </c>
      <c r="G215" s="40" t="s">
        <v>8</v>
      </c>
      <c r="J215" s="33">
        <v>6.93</v>
      </c>
      <c r="K215" s="33">
        <v>6.7176</v>
      </c>
      <c r="L215" s="52"/>
      <c r="M215" s="52"/>
      <c r="N215" s="13" t="str">
        <f t="shared" si="15"/>
        <v xml:space="preserve">Nacional Seguros Vida y Salud S.A. </v>
      </c>
      <c r="O215" s="16" t="s">
        <v>13</v>
      </c>
      <c r="P215" s="40">
        <f t="shared" si="16"/>
        <v>20188027.271644633</v>
      </c>
      <c r="Q215" s="14" t="str">
        <f t="shared" si="18"/>
        <v>n.d.</v>
      </c>
      <c r="R215" s="40" t="str">
        <f t="shared" si="17"/>
        <v>n.d.</v>
      </c>
    </row>
    <row r="216" spans="1:18" x14ac:dyDescent="0.25">
      <c r="A216" s="52"/>
      <c r="C216" s="13" t="s">
        <v>1143</v>
      </c>
      <c r="D216" s="13"/>
      <c r="E216" s="40">
        <v>64682500</v>
      </c>
      <c r="F216" s="40" t="s">
        <v>8</v>
      </c>
      <c r="G216" s="40" t="s">
        <v>8</v>
      </c>
      <c r="J216" s="33">
        <v>6.93</v>
      </c>
      <c r="K216" s="33">
        <v>6.7176</v>
      </c>
      <c r="L216" s="52"/>
      <c r="M216" s="52"/>
      <c r="N216" s="13" t="str">
        <f t="shared" si="15"/>
        <v>Santa Cruz Vida y Salud Seguros y Reaseguros Personales S.A.</v>
      </c>
      <c r="O216" s="16" t="s">
        <v>13</v>
      </c>
      <c r="P216" s="40">
        <f t="shared" si="16"/>
        <v>9628810.8848398235</v>
      </c>
      <c r="Q216" s="14" t="str">
        <f t="shared" si="18"/>
        <v>n.d.</v>
      </c>
      <c r="R216" s="40" t="str">
        <f t="shared" si="17"/>
        <v>n.d.</v>
      </c>
    </row>
    <row r="217" spans="1:18" x14ac:dyDescent="0.25">
      <c r="A217" s="52"/>
      <c r="C217" s="13" t="s">
        <v>507</v>
      </c>
      <c r="D217" s="13"/>
      <c r="E217" s="40">
        <v>16431545</v>
      </c>
      <c r="F217" s="40" t="s">
        <v>8</v>
      </c>
      <c r="G217" s="40" t="s">
        <v>8</v>
      </c>
      <c r="H217" s="52"/>
      <c r="J217" s="33">
        <v>6.93</v>
      </c>
      <c r="K217" s="33">
        <v>6.7176</v>
      </c>
      <c r="L217" s="52"/>
      <c r="M217" s="52"/>
      <c r="N217" s="13" t="str">
        <f t="shared" si="15"/>
        <v>Seguros Illimani S.A.</v>
      </c>
      <c r="O217" s="16" t="s">
        <v>14</v>
      </c>
      <c r="P217" s="40">
        <f t="shared" si="16"/>
        <v>2446043.9740383471</v>
      </c>
      <c r="Q217" s="14" t="str">
        <f t="shared" si="18"/>
        <v>n.d.</v>
      </c>
      <c r="R217" s="40" t="str">
        <f t="shared" si="17"/>
        <v>n.d.</v>
      </c>
    </row>
    <row r="218" spans="1:18" x14ac:dyDescent="0.25">
      <c r="A218" s="52"/>
      <c r="C218" s="13" t="s">
        <v>1144</v>
      </c>
      <c r="D218" s="13"/>
      <c r="E218" s="40" t="s">
        <v>8</v>
      </c>
      <c r="F218" s="40" t="s">
        <v>8</v>
      </c>
      <c r="G218" s="40" t="s">
        <v>8</v>
      </c>
      <c r="H218" s="52"/>
      <c r="J218" s="33">
        <v>6.93</v>
      </c>
      <c r="K218" s="33">
        <v>6.7176</v>
      </c>
      <c r="L218" s="52"/>
      <c r="M218" s="52"/>
      <c r="N218" s="13" t="str">
        <f t="shared" si="15"/>
        <v>Clínica Metropolitana de las Américas S.A.</v>
      </c>
      <c r="O218" s="16" t="s">
        <v>14</v>
      </c>
      <c r="P218" s="40" t="str">
        <f t="shared" si="16"/>
        <v>n.d.</v>
      </c>
      <c r="Q218" s="14" t="str">
        <f t="shared" si="18"/>
        <v>n.d.</v>
      </c>
      <c r="R218" s="40" t="str">
        <f t="shared" si="17"/>
        <v>n.d.</v>
      </c>
    </row>
    <row r="219" spans="1:18" x14ac:dyDescent="0.25">
      <c r="A219" s="52"/>
      <c r="C219" s="13" t="s">
        <v>508</v>
      </c>
      <c r="D219" s="13"/>
      <c r="E219" s="40" t="s">
        <v>8</v>
      </c>
      <c r="F219" s="40" t="s">
        <v>8</v>
      </c>
      <c r="G219" s="40" t="s">
        <v>8</v>
      </c>
      <c r="H219" s="52"/>
      <c r="I219" s="34"/>
      <c r="K219" s="33">
        <v>6.7176</v>
      </c>
      <c r="L219" s="52"/>
      <c r="M219" s="54"/>
      <c r="N219" s="13" t="str">
        <f t="shared" si="15"/>
        <v>Grupo Empresarial de Inversiones Nacional Vida S.A.</v>
      </c>
      <c r="O219" s="23"/>
      <c r="P219" s="40" t="str">
        <f t="shared" si="16"/>
        <v>n.d.</v>
      </c>
      <c r="Q219" s="14" t="str">
        <f t="shared" si="18"/>
        <v>n.d.</v>
      </c>
      <c r="R219" s="40" t="str">
        <f t="shared" si="17"/>
        <v>n.d.</v>
      </c>
    </row>
    <row r="220" spans="1:18" x14ac:dyDescent="0.25">
      <c r="A220" s="52"/>
      <c r="C220" s="13" t="s">
        <v>509</v>
      </c>
      <c r="D220" s="13"/>
      <c r="E220" s="40">
        <v>223549000</v>
      </c>
      <c r="F220" s="40" t="s">
        <v>8</v>
      </c>
      <c r="G220" s="40" t="s">
        <v>8</v>
      </c>
      <c r="H220" s="52"/>
      <c r="J220" s="33"/>
      <c r="K220" s="33">
        <v>6.7176</v>
      </c>
      <c r="L220" s="52"/>
      <c r="M220" s="52"/>
      <c r="N220" s="13" t="str">
        <f t="shared" si="15"/>
        <v>Sociedad Hotelera Los Tajibos S.A.</v>
      </c>
      <c r="O220" s="17"/>
      <c r="P220" s="40">
        <f t="shared" si="16"/>
        <v>33278105.2756937</v>
      </c>
      <c r="Q220" s="14" t="str">
        <f t="shared" si="18"/>
        <v>n.d.</v>
      </c>
      <c r="R220" s="40" t="str">
        <f t="shared" si="17"/>
        <v>n.d.</v>
      </c>
    </row>
    <row r="221" spans="1:18" x14ac:dyDescent="0.25">
      <c r="A221" s="52"/>
      <c r="B221" s="15"/>
      <c r="C221" s="13" t="s">
        <v>510</v>
      </c>
      <c r="D221" s="13"/>
      <c r="E221" s="40" t="s">
        <v>8</v>
      </c>
      <c r="F221" s="40" t="s">
        <v>8</v>
      </c>
      <c r="G221" s="40" t="s">
        <v>8</v>
      </c>
      <c r="H221" s="52"/>
      <c r="J221" s="33"/>
      <c r="K221" s="33">
        <v>6.7176</v>
      </c>
      <c r="L221" s="52"/>
      <c r="M221" s="54"/>
      <c r="N221" s="13" t="str">
        <f t="shared" si="15"/>
        <v>INVERSIONES INMOBILIARIAS IRALA S.A.</v>
      </c>
      <c r="O221" s="17"/>
      <c r="P221" s="40" t="str">
        <f t="shared" si="16"/>
        <v>n.d.</v>
      </c>
      <c r="Q221" s="14" t="str">
        <f t="shared" si="18"/>
        <v>n.d.</v>
      </c>
      <c r="R221" s="40" t="str">
        <f t="shared" si="17"/>
        <v>n.d.</v>
      </c>
    </row>
    <row r="222" spans="1:18" s="23" customFormat="1" x14ac:dyDescent="0.25">
      <c r="A222" s="52"/>
      <c r="C222" s="13" t="s">
        <v>511</v>
      </c>
      <c r="D222" s="13"/>
      <c r="E222" s="40" t="s">
        <v>8</v>
      </c>
      <c r="F222" s="40" t="s">
        <v>8</v>
      </c>
      <c r="G222" s="40" t="s">
        <v>8</v>
      </c>
      <c r="H222" s="52"/>
      <c r="J222" s="33"/>
      <c r="K222" s="33">
        <v>6.7176</v>
      </c>
      <c r="L222" s="52"/>
      <c r="M222" s="54"/>
      <c r="N222" s="13" t="str">
        <f t="shared" si="15"/>
        <v>Parque Industrial Latinoamericano S.R.L.</v>
      </c>
      <c r="O222" s="17"/>
      <c r="P222" s="40" t="str">
        <f t="shared" si="16"/>
        <v>n.d.</v>
      </c>
      <c r="Q222" s="14" t="str">
        <f t="shared" si="18"/>
        <v>n.d.</v>
      </c>
      <c r="R222" s="40" t="str">
        <f t="shared" si="17"/>
        <v>n.d.</v>
      </c>
    </row>
    <row r="223" spans="1:18" s="23" customFormat="1" x14ac:dyDescent="0.25">
      <c r="A223" s="52"/>
      <c r="B223" s="15"/>
      <c r="C223" s="13" t="s">
        <v>1145</v>
      </c>
      <c r="D223" s="13"/>
      <c r="E223" s="40" t="s">
        <v>8</v>
      </c>
      <c r="F223" s="40" t="s">
        <v>8</v>
      </c>
      <c r="G223" s="40" t="s">
        <v>8</v>
      </c>
      <c r="H223" s="52"/>
      <c r="I223" s="32"/>
      <c r="J223" s="33"/>
      <c r="K223" s="33">
        <v>6.7176</v>
      </c>
      <c r="L223" s="52"/>
      <c r="M223" s="54"/>
      <c r="N223" s="13" t="str">
        <f t="shared" si="15"/>
        <v>Panamerican Investments S.A.</v>
      </c>
      <c r="O223" s="17"/>
      <c r="P223" s="40" t="e">
        <f>E223/K223</f>
        <v>#VALUE!</v>
      </c>
      <c r="Q223" s="14" t="str">
        <f>F223</f>
        <v>n.d.</v>
      </c>
      <c r="R223" s="40" t="str">
        <f>G223</f>
        <v>n.d.</v>
      </c>
    </row>
    <row r="224" spans="1:18" x14ac:dyDescent="0.25">
      <c r="A224" s="52"/>
      <c r="B224" s="15"/>
      <c r="C224" s="13" t="s">
        <v>512</v>
      </c>
      <c r="D224" s="13"/>
      <c r="E224" s="40" t="s">
        <v>8</v>
      </c>
      <c r="F224" s="40" t="s">
        <v>8</v>
      </c>
      <c r="G224" s="40" t="s">
        <v>8</v>
      </c>
      <c r="H224" s="27"/>
      <c r="I224" s="32"/>
      <c r="J224" s="33"/>
      <c r="K224" s="33">
        <v>6.7176</v>
      </c>
      <c r="L224" s="52"/>
      <c r="M224" s="79"/>
      <c r="N224" s="13" t="str">
        <f t="shared" si="15"/>
        <v>Telefónica Celular de Bolivia S.A.</v>
      </c>
      <c r="O224" s="17"/>
      <c r="P224" s="40" t="e">
        <f t="shared" ref="P224:P239" si="19">E224/K224</f>
        <v>#VALUE!</v>
      </c>
      <c r="Q224" s="14" t="str">
        <f t="shared" ref="Q224:Q239" si="20">F224</f>
        <v>n.d.</v>
      </c>
      <c r="R224" s="40" t="str">
        <f t="shared" ref="R224:R229" si="21">G224</f>
        <v>n.d.</v>
      </c>
    </row>
    <row r="225" spans="1:18" x14ac:dyDescent="0.25">
      <c r="A225" s="52"/>
      <c r="C225" s="13" t="s">
        <v>513</v>
      </c>
      <c r="D225" s="13"/>
      <c r="E225" s="40">
        <v>5752668</v>
      </c>
      <c r="F225" s="40" t="s">
        <v>8</v>
      </c>
      <c r="G225" s="40" t="s">
        <v>8</v>
      </c>
      <c r="H225" s="52"/>
      <c r="J225" s="33"/>
      <c r="K225" s="33">
        <v>6.7176</v>
      </c>
      <c r="L225" s="52"/>
      <c r="M225" s="52"/>
      <c r="N225" s="13" t="str">
        <f t="shared" si="15"/>
        <v>Tecnología Corporativa TECORP S.A.</v>
      </c>
      <c r="O225" s="17"/>
      <c r="P225" s="40">
        <f t="shared" si="19"/>
        <v>856357.62772418722</v>
      </c>
      <c r="Q225" s="14" t="str">
        <f t="shared" si="20"/>
        <v>n.d.</v>
      </c>
      <c r="R225" s="40" t="str">
        <f t="shared" si="21"/>
        <v>n.d.</v>
      </c>
    </row>
    <row r="226" spans="1:18" x14ac:dyDescent="0.25">
      <c r="A226" s="52"/>
      <c r="C226" s="13" t="s">
        <v>514</v>
      </c>
      <c r="D226" s="13"/>
      <c r="E226" s="40" t="s">
        <v>8</v>
      </c>
      <c r="F226" s="40" t="s">
        <v>8</v>
      </c>
      <c r="G226" s="40" t="s">
        <v>8</v>
      </c>
      <c r="H226" s="52"/>
      <c r="J226" s="33"/>
      <c r="K226" s="33">
        <v>6.7176</v>
      </c>
      <c r="L226" s="52"/>
      <c r="M226" s="52"/>
      <c r="N226" s="13" t="str">
        <f t="shared" si="15"/>
        <v>Toyosa S.A.</v>
      </c>
      <c r="O226" s="17"/>
      <c r="P226" s="40" t="e">
        <f t="shared" si="19"/>
        <v>#VALUE!</v>
      </c>
      <c r="Q226" s="14" t="str">
        <f t="shared" si="20"/>
        <v>n.d.</v>
      </c>
      <c r="R226" s="40" t="str">
        <f t="shared" si="21"/>
        <v>n.d.</v>
      </c>
    </row>
    <row r="227" spans="1:18" x14ac:dyDescent="0.25">
      <c r="A227" s="52"/>
      <c r="C227" s="13" t="s">
        <v>515</v>
      </c>
      <c r="D227" s="13"/>
      <c r="E227" s="40">
        <v>25205393</v>
      </c>
      <c r="F227" s="40" t="s">
        <v>8</v>
      </c>
      <c r="G227" s="40" t="s">
        <v>8</v>
      </c>
      <c r="H227" s="52"/>
      <c r="J227" s="33"/>
      <c r="K227" s="33">
        <v>6.7176</v>
      </c>
      <c r="L227" s="52"/>
      <c r="M227" s="52"/>
      <c r="N227" s="13" t="str">
        <f t="shared" si="15"/>
        <v>Empresa de Ingeniería y Servicios Integrales Cochabamba S.A.</v>
      </c>
      <c r="O227" s="17"/>
      <c r="P227" s="40">
        <f t="shared" si="19"/>
        <v>3752142.5806835773</v>
      </c>
      <c r="Q227" s="14" t="str">
        <f t="shared" si="20"/>
        <v>n.d.</v>
      </c>
      <c r="R227" s="40" t="str">
        <f t="shared" si="21"/>
        <v>n.d.</v>
      </c>
    </row>
    <row r="228" spans="1:18" x14ac:dyDescent="0.25">
      <c r="A228" s="52"/>
      <c r="C228" s="13" t="s">
        <v>516</v>
      </c>
      <c r="D228" s="13"/>
      <c r="E228" s="40">
        <v>39286660</v>
      </c>
      <c r="F228" s="40" t="s">
        <v>8</v>
      </c>
      <c r="G228" s="40" t="s">
        <v>8</v>
      </c>
      <c r="H228" s="52"/>
      <c r="J228" s="33"/>
      <c r="K228" s="33">
        <v>6.7176</v>
      </c>
      <c r="L228" s="52"/>
      <c r="M228" s="52"/>
      <c r="N228" s="13" t="str">
        <f t="shared" si="15"/>
        <v>BISA Leasing S.A.</v>
      </c>
      <c r="O228" s="17"/>
      <c r="P228" s="40">
        <f t="shared" si="19"/>
        <v>5848317.8516136715</v>
      </c>
      <c r="Q228" s="14" t="str">
        <f t="shared" si="20"/>
        <v>n.d.</v>
      </c>
      <c r="R228" s="40" t="str">
        <f t="shared" si="21"/>
        <v>n.d.</v>
      </c>
    </row>
    <row r="229" spans="1:18" x14ac:dyDescent="0.25">
      <c r="A229" s="52"/>
      <c r="C229" s="13" t="s">
        <v>517</v>
      </c>
      <c r="D229" s="13"/>
      <c r="E229" s="40">
        <v>32411663</v>
      </c>
      <c r="F229" s="40" t="s">
        <v>8</v>
      </c>
      <c r="G229" s="40" t="s">
        <v>8</v>
      </c>
      <c r="H229" s="52"/>
      <c r="J229" s="33"/>
      <c r="K229" s="33">
        <v>6.7176</v>
      </c>
      <c r="L229" s="52"/>
      <c r="M229" s="52"/>
      <c r="N229" s="13" t="str">
        <f t="shared" ref="N229:N239" si="22">C229</f>
        <v>BNB Leasing S.A.</v>
      </c>
      <c r="O229" s="17"/>
      <c r="P229" s="40">
        <f t="shared" si="19"/>
        <v>4824887.3109443849</v>
      </c>
      <c r="Q229" s="14" t="str">
        <f t="shared" si="20"/>
        <v>n.d.</v>
      </c>
      <c r="R229" s="40" t="str">
        <f t="shared" si="21"/>
        <v>n.d.</v>
      </c>
    </row>
    <row r="230" spans="1:18" x14ac:dyDescent="0.25">
      <c r="A230" s="52"/>
      <c r="B230" s="15"/>
      <c r="C230" s="13" t="s">
        <v>1146</v>
      </c>
      <c r="D230" s="53"/>
      <c r="E230" s="40" t="s">
        <v>8</v>
      </c>
      <c r="F230" s="40" t="s">
        <v>8</v>
      </c>
      <c r="G230" s="40" t="s">
        <v>8</v>
      </c>
      <c r="H230" s="52"/>
      <c r="I230" s="32"/>
      <c r="J230" s="33"/>
      <c r="K230" s="33">
        <v>6.7176</v>
      </c>
      <c r="L230" s="52"/>
      <c r="M230" s="54"/>
      <c r="N230" s="13" t="str">
        <f t="shared" si="22"/>
        <v>Crédito con Educación Rural Institución Financiera de Desarrollo</v>
      </c>
      <c r="O230" s="17"/>
      <c r="P230" s="40"/>
      <c r="Q230" s="14"/>
      <c r="R230" s="40"/>
    </row>
    <row r="231" spans="1:18" x14ac:dyDescent="0.25">
      <c r="A231" s="52"/>
      <c r="C231" s="13" t="s">
        <v>1147</v>
      </c>
      <c r="D231" s="53"/>
      <c r="E231" s="40" t="s">
        <v>8</v>
      </c>
      <c r="F231" s="40" t="s">
        <v>8</v>
      </c>
      <c r="G231" s="40" t="s">
        <v>8</v>
      </c>
      <c r="H231" s="52"/>
      <c r="J231" s="33"/>
      <c r="K231" s="33">
        <v>6.7176</v>
      </c>
      <c r="L231" s="52"/>
      <c r="M231" s="52"/>
      <c r="N231" s="13" t="str">
        <f t="shared" si="22"/>
        <v>Fortaleza Leasing S.A.</v>
      </c>
      <c r="O231" s="17"/>
      <c r="P231" s="40" t="e">
        <f t="shared" si="19"/>
        <v>#VALUE!</v>
      </c>
      <c r="Q231" s="14" t="str">
        <f t="shared" si="20"/>
        <v>n.d.</v>
      </c>
      <c r="R231" s="40" t="str">
        <f t="shared" ref="R231:R239" si="23">IF(G231="n.d.","n.d.",G231/K231)</f>
        <v>n.d.</v>
      </c>
    </row>
    <row r="232" spans="1:18" x14ac:dyDescent="0.25">
      <c r="A232" s="52"/>
      <c r="C232" s="13" t="s">
        <v>518</v>
      </c>
      <c r="D232" s="53"/>
      <c r="E232" s="40">
        <v>15114550</v>
      </c>
      <c r="F232" s="40" t="s">
        <v>8</v>
      </c>
      <c r="G232" s="40" t="s">
        <v>8</v>
      </c>
      <c r="H232" s="52"/>
      <c r="J232" s="33"/>
      <c r="K232" s="33">
        <v>6.7176</v>
      </c>
      <c r="L232" s="52"/>
      <c r="M232" s="52"/>
      <c r="N232" s="13" t="str">
        <f t="shared" si="22"/>
        <v>Almacenes Internacionales S.A. (RAISA)</v>
      </c>
      <c r="O232" s="17"/>
      <c r="P232" s="40">
        <f t="shared" si="19"/>
        <v>2249992.5568655473</v>
      </c>
      <c r="Q232" s="14" t="str">
        <f t="shared" si="20"/>
        <v>n.d.</v>
      </c>
      <c r="R232" s="40" t="str">
        <f t="shared" si="23"/>
        <v>n.d.</v>
      </c>
    </row>
    <row r="233" spans="1:18" x14ac:dyDescent="0.25">
      <c r="A233" s="52"/>
      <c r="C233" s="13" t="s">
        <v>519</v>
      </c>
      <c r="D233" s="53"/>
      <c r="E233" s="40">
        <v>4474449</v>
      </c>
      <c r="F233" s="40" t="s">
        <v>8</v>
      </c>
      <c r="G233" s="40" t="s">
        <v>8</v>
      </c>
      <c r="H233" s="52"/>
      <c r="J233" s="33"/>
      <c r="K233" s="33">
        <v>6.7176</v>
      </c>
      <c r="L233" s="52"/>
      <c r="M233" s="52"/>
      <c r="N233" s="13" t="str">
        <f t="shared" si="22"/>
        <v>Bisa Sociedad de Titularización S.A.</v>
      </c>
      <c r="O233" s="17"/>
      <c r="P233" s="40">
        <f t="shared" si="19"/>
        <v>666078.51018220792</v>
      </c>
      <c r="Q233" s="14" t="str">
        <f t="shared" si="20"/>
        <v>n.d.</v>
      </c>
      <c r="R233" s="40" t="str">
        <f t="shared" si="23"/>
        <v>n.d.</v>
      </c>
    </row>
    <row r="234" spans="1:18" x14ac:dyDescent="0.25">
      <c r="A234" s="52"/>
      <c r="C234" s="13" t="s">
        <v>520</v>
      </c>
      <c r="D234" s="53"/>
      <c r="E234" s="40">
        <v>7930621</v>
      </c>
      <c r="F234" s="40" t="s">
        <v>8</v>
      </c>
      <c r="G234" s="40" t="s">
        <v>8</v>
      </c>
      <c r="H234" s="52"/>
      <c r="J234" s="33"/>
      <c r="K234" s="33">
        <v>6.7176</v>
      </c>
      <c r="L234" s="52"/>
      <c r="M234" s="52"/>
      <c r="N234" s="13" t="str">
        <f t="shared" si="22"/>
        <v>Bisa Sociedad Administradora de Fondos de Inversión S.A.</v>
      </c>
      <c r="O234" s="17"/>
      <c r="P234" s="40">
        <f t="shared" si="19"/>
        <v>1180573.5679409313</v>
      </c>
      <c r="Q234" s="14" t="str">
        <f t="shared" si="20"/>
        <v>n.d.</v>
      </c>
      <c r="R234" s="40" t="str">
        <f t="shared" si="23"/>
        <v>n.d.</v>
      </c>
    </row>
    <row r="235" spans="1:18" x14ac:dyDescent="0.25">
      <c r="A235" s="52"/>
      <c r="C235" s="13" t="s">
        <v>521</v>
      </c>
      <c r="D235" s="53"/>
      <c r="E235" s="40">
        <v>18788143</v>
      </c>
      <c r="F235" s="40" t="s">
        <v>8</v>
      </c>
      <c r="G235" s="40" t="s">
        <v>8</v>
      </c>
      <c r="H235" s="52"/>
      <c r="J235" s="33"/>
      <c r="K235" s="33">
        <v>6.7176</v>
      </c>
      <c r="L235" s="52"/>
      <c r="M235" s="52"/>
      <c r="N235" s="13" t="str">
        <f t="shared" si="22"/>
        <v>Credifondo Sociedad Administradora de Fondos de Inversión S.A.</v>
      </c>
      <c r="O235" s="17"/>
      <c r="P235" s="40">
        <f t="shared" si="19"/>
        <v>2796853.4893414313</v>
      </c>
      <c r="Q235" s="14" t="str">
        <f t="shared" si="20"/>
        <v>n.d.</v>
      </c>
      <c r="R235" s="40" t="str">
        <f t="shared" si="23"/>
        <v>n.d.</v>
      </c>
    </row>
    <row r="236" spans="1:18" x14ac:dyDescent="0.25">
      <c r="A236" s="52"/>
      <c r="C236" s="13" t="s">
        <v>522</v>
      </c>
      <c r="D236" s="53"/>
      <c r="E236" s="40">
        <v>19124784</v>
      </c>
      <c r="F236" s="40" t="s">
        <v>8</v>
      </c>
      <c r="G236" s="40" t="s">
        <v>8</v>
      </c>
      <c r="H236" s="52"/>
      <c r="J236" s="33"/>
      <c r="K236" s="33">
        <v>6.7176</v>
      </c>
      <c r="L236" s="52"/>
      <c r="M236" s="52"/>
      <c r="N236" s="13" t="str">
        <f t="shared" si="22"/>
        <v>BNB SAFI S.A. Sociedad Administradora de Fondos de Inversión</v>
      </c>
      <c r="O236" s="17"/>
      <c r="P236" s="40">
        <f t="shared" si="19"/>
        <v>2846966.773847803</v>
      </c>
      <c r="Q236" s="14" t="str">
        <f t="shared" si="20"/>
        <v>n.d.</v>
      </c>
      <c r="R236" s="40" t="str">
        <f t="shared" si="23"/>
        <v>n.d.</v>
      </c>
    </row>
    <row r="237" spans="1:18" x14ac:dyDescent="0.25">
      <c r="A237" s="52"/>
      <c r="C237" s="13" t="s">
        <v>523</v>
      </c>
      <c r="D237" s="53"/>
      <c r="E237" s="40">
        <v>164046350</v>
      </c>
      <c r="F237" s="40" t="s">
        <v>8</v>
      </c>
      <c r="G237" s="40">
        <v>65618540</v>
      </c>
      <c r="H237" s="52"/>
      <c r="J237" s="33"/>
      <c r="K237" s="33">
        <v>6.7176</v>
      </c>
      <c r="L237" s="52"/>
      <c r="M237" s="52"/>
      <c r="N237" s="13" t="str">
        <f t="shared" si="22"/>
        <v>Santa Cruz Investments Sociedad Administradora de Fondos de Inversión SA.</v>
      </c>
      <c r="O237" s="17"/>
      <c r="P237" s="40">
        <f t="shared" si="19"/>
        <v>24420380.790758606</v>
      </c>
      <c r="Q237" s="14" t="str">
        <f t="shared" si="20"/>
        <v>n.d.</v>
      </c>
      <c r="R237" s="40">
        <f t="shared" si="23"/>
        <v>9768152.3163034413</v>
      </c>
    </row>
    <row r="238" spans="1:18" x14ac:dyDescent="0.25">
      <c r="A238" s="52"/>
      <c r="C238" s="13" t="s">
        <v>524</v>
      </c>
      <c r="D238" s="53"/>
      <c r="E238" s="40">
        <v>394989025</v>
      </c>
      <c r="F238" s="40" t="s">
        <v>8</v>
      </c>
      <c r="G238" s="40" t="s">
        <v>8</v>
      </c>
      <c r="H238" s="52"/>
      <c r="J238" s="33"/>
      <c r="K238" s="33">
        <v>6.7176</v>
      </c>
      <c r="L238" s="52"/>
      <c r="M238" s="52"/>
      <c r="N238" s="13" t="str">
        <f t="shared" si="22"/>
        <v>Ferroviaria Oriental S.A.</v>
      </c>
      <c r="O238" s="17"/>
      <c r="P238" s="40">
        <f t="shared" si="19"/>
        <v>58799128.408955581</v>
      </c>
      <c r="Q238" s="14" t="str">
        <f t="shared" si="20"/>
        <v>n.d.</v>
      </c>
      <c r="R238" s="40" t="str">
        <f t="shared" si="23"/>
        <v>n.d.</v>
      </c>
    </row>
    <row r="239" spans="1:18" x14ac:dyDescent="0.25">
      <c r="A239" s="52"/>
      <c r="C239" s="13" t="s">
        <v>525</v>
      </c>
      <c r="D239" s="53"/>
      <c r="E239" s="40">
        <v>426793643</v>
      </c>
      <c r="F239" s="40" t="s">
        <v>8</v>
      </c>
      <c r="G239" s="40" t="s">
        <v>8</v>
      </c>
      <c r="H239" s="52"/>
      <c r="J239" s="33"/>
      <c r="K239" s="33">
        <v>6.7176</v>
      </c>
      <c r="L239" s="52"/>
      <c r="M239" s="52"/>
      <c r="N239" s="13" t="str">
        <f t="shared" si="22"/>
        <v>Empresa Ferroviaria Andina S.A.</v>
      </c>
      <c r="O239" s="17"/>
      <c r="P239" s="40">
        <f t="shared" si="19"/>
        <v>63533649.368822195</v>
      </c>
      <c r="Q239" s="14" t="str">
        <f t="shared" si="20"/>
        <v>n.d.</v>
      </c>
      <c r="R239" s="40" t="str">
        <f t="shared" si="23"/>
        <v>n.d.</v>
      </c>
    </row>
    <row r="240" spans="1:18" s="64" customFormat="1" hidden="1" x14ac:dyDescent="0.25">
      <c r="A240" s="52"/>
      <c r="C240" s="62"/>
      <c r="D240" s="67"/>
      <c r="E240" s="63"/>
      <c r="F240" s="63"/>
      <c r="G240" s="63"/>
      <c r="I240" s="68"/>
      <c r="J240" s="66"/>
      <c r="K240" s="66"/>
      <c r="L240" s="52"/>
      <c r="M240" s="52"/>
      <c r="N240" s="62"/>
      <c r="O240" s="67"/>
      <c r="P240" s="63"/>
      <c r="Q240" s="69"/>
      <c r="R240" s="63"/>
    </row>
    <row r="241" spans="1:18" hidden="1" x14ac:dyDescent="0.25">
      <c r="A241" s="52"/>
      <c r="B241" s="15" t="s">
        <v>179</v>
      </c>
      <c r="C241" s="13"/>
      <c r="D241" s="53"/>
      <c r="E241" s="40"/>
      <c r="F241" s="40"/>
      <c r="G241" s="40"/>
      <c r="H241" s="52"/>
      <c r="I241" s="15" t="s">
        <v>179</v>
      </c>
      <c r="J241" s="33"/>
      <c r="K241" s="33">
        <v>5.1916000000000002</v>
      </c>
      <c r="L241" s="52"/>
      <c r="M241" s="54" t="s">
        <v>179</v>
      </c>
      <c r="N241" s="13"/>
      <c r="O241" s="17"/>
      <c r="P241" s="40"/>
      <c r="Q241" s="14"/>
      <c r="R241" s="40"/>
    </row>
    <row r="242" spans="1:18" hidden="1" x14ac:dyDescent="0.25">
      <c r="A242" s="52"/>
      <c r="C242" s="13"/>
      <c r="D242" s="24"/>
      <c r="E242" s="40"/>
      <c r="F242" s="40"/>
      <c r="G242" s="40"/>
      <c r="H242" s="52"/>
      <c r="J242" s="33"/>
      <c r="K242" s="33"/>
      <c r="L242" s="52"/>
      <c r="M242" s="52"/>
      <c r="N242" s="19"/>
      <c r="O242" s="24"/>
      <c r="P242" s="39"/>
      <c r="Q242" s="43"/>
      <c r="R242" s="40"/>
    </row>
    <row r="243" spans="1:18" s="64" customFormat="1" x14ac:dyDescent="0.25">
      <c r="A243" s="52"/>
      <c r="C243" s="62"/>
      <c r="D243" s="70"/>
      <c r="E243" s="63"/>
      <c r="F243" s="63"/>
      <c r="G243" s="63"/>
      <c r="I243" s="68"/>
      <c r="J243" s="66"/>
      <c r="K243" s="66"/>
      <c r="L243" s="52"/>
      <c r="M243" s="52"/>
      <c r="N243" s="71"/>
      <c r="O243" s="70"/>
      <c r="P243" s="72"/>
      <c r="Q243" s="73"/>
      <c r="R243" s="63"/>
    </row>
    <row r="244" spans="1:18" x14ac:dyDescent="0.25">
      <c r="A244" s="52"/>
      <c r="B244" s="54" t="s">
        <v>16</v>
      </c>
      <c r="C244" s="21" t="s">
        <v>72</v>
      </c>
      <c r="D244" s="24"/>
      <c r="E244" s="40">
        <f>IF(P244="n.d.","n.d.",P244*K244)</f>
        <v>989557.56535979989</v>
      </c>
      <c r="F244" s="43">
        <f>Q244</f>
        <v>126.42400000000001</v>
      </c>
      <c r="G244" s="40">
        <f>IF(R244="n.d.","n.d.",R244*K244)</f>
        <v>357798.24585200002</v>
      </c>
      <c r="H244" s="52"/>
      <c r="I244" s="27" t="s">
        <v>16</v>
      </c>
      <c r="J244" s="33"/>
      <c r="K244" s="33">
        <v>711.24</v>
      </c>
      <c r="L244" s="52"/>
      <c r="M244" s="54" t="s">
        <v>16</v>
      </c>
      <c r="N244" s="19" t="str">
        <f t="shared" ref="N244:N294" si="24">C244</f>
        <v>AES GENER S.A.</v>
      </c>
      <c r="O244" s="24"/>
      <c r="P244" s="40">
        <v>1391.31315077864</v>
      </c>
      <c r="Q244" s="40">
        <v>126.42400000000001</v>
      </c>
      <c r="R244" s="40">
        <v>503.06260313255723</v>
      </c>
    </row>
    <row r="245" spans="1:18" x14ac:dyDescent="0.25">
      <c r="A245" s="52"/>
      <c r="C245" s="21" t="s">
        <v>133</v>
      </c>
      <c r="D245" s="56"/>
      <c r="E245" s="40">
        <f>IF(P245="n.d.","n.d.",P245*K245)</f>
        <v>780941.87549999985</v>
      </c>
      <c r="F245" s="43">
        <f>Q245</f>
        <v>6.2E-2</v>
      </c>
      <c r="G245" s="40">
        <f>IF(R245="n.d.","n.d.",R245*K245)</f>
        <v>15.566124</v>
      </c>
      <c r="H245" s="52"/>
      <c r="J245" s="33"/>
      <c r="K245" s="33">
        <v>711.24</v>
      </c>
      <c r="L245" s="52"/>
      <c r="M245" s="52"/>
      <c r="N245" s="19" t="str">
        <f t="shared" si="24"/>
        <v>A.F.P. CAPITAL S.A.</v>
      </c>
      <c r="O245" s="24"/>
      <c r="P245" s="40">
        <v>1098.0004998312804</v>
      </c>
      <c r="Q245" s="40">
        <v>6.2E-2</v>
      </c>
      <c r="R245" s="40">
        <v>2.1885895056521006E-2</v>
      </c>
    </row>
    <row r="246" spans="1:18" x14ac:dyDescent="0.25">
      <c r="A246" s="52"/>
      <c r="C246" s="21" t="s">
        <v>73</v>
      </c>
      <c r="D246" s="56"/>
      <c r="E246" s="40">
        <f t="shared" ref="E246:E309" si="25">IF(P246="n.d.","n.d.",P246*K246)</f>
        <v>1330668.08417883</v>
      </c>
      <c r="F246" s="43">
        <f t="shared" ref="F246:F309" si="26">Q246</f>
        <v>304.63900000000001</v>
      </c>
      <c r="G246" s="40">
        <f t="shared" ref="G246:G309" si="27">IF(R246="n.d.","n.d.",R246*K246)</f>
        <v>835256.67015699984</v>
      </c>
      <c r="H246" s="52"/>
      <c r="J246" s="33"/>
      <c r="K246" s="33">
        <v>711.24</v>
      </c>
      <c r="L246" s="52"/>
      <c r="M246" s="52"/>
      <c r="N246" s="19" t="str">
        <f t="shared" si="24"/>
        <v>AGUAS ANDINAS S.A., SERIE A</v>
      </c>
      <c r="O246" s="24"/>
      <c r="P246" s="40">
        <v>1870.9128904150921</v>
      </c>
      <c r="Q246" s="40">
        <v>304.63900000000001</v>
      </c>
      <c r="R246" s="40">
        <v>1174.3668384188177</v>
      </c>
    </row>
    <row r="247" spans="1:18" x14ac:dyDescent="0.25">
      <c r="A247" s="52"/>
      <c r="C247" s="21" t="s">
        <v>526</v>
      </c>
      <c r="D247" s="56"/>
      <c r="E247" s="40">
        <f t="shared" si="25"/>
        <v>46190.061450000001</v>
      </c>
      <c r="F247" s="43">
        <f t="shared" si="26"/>
        <v>0</v>
      </c>
      <c r="G247" s="40">
        <f t="shared" si="27"/>
        <v>0</v>
      </c>
      <c r="H247" s="52"/>
      <c r="J247" s="33"/>
      <c r="K247" s="33">
        <v>711.24</v>
      </c>
      <c r="L247" s="52"/>
      <c r="M247" s="52"/>
      <c r="N247" s="19" t="str">
        <f t="shared" si="24"/>
        <v>AGUAS ANDINAS S.A., SERIE B</v>
      </c>
      <c r="O247" s="24"/>
      <c r="P247" s="40">
        <v>64.943002994769699</v>
      </c>
      <c r="Q247" s="40">
        <v>0</v>
      </c>
      <c r="R247" s="40">
        <v>0</v>
      </c>
    </row>
    <row r="248" spans="1:18" x14ac:dyDescent="0.25">
      <c r="A248" s="52"/>
      <c r="C248" s="21" t="s">
        <v>136</v>
      </c>
      <c r="D248" s="56"/>
      <c r="E248" s="40">
        <f t="shared" si="25"/>
        <v>630615.269585</v>
      </c>
      <c r="F248" s="43">
        <f t="shared" si="26"/>
        <v>1.1739999999999999</v>
      </c>
      <c r="G248" s="40">
        <f t="shared" si="27"/>
        <v>8436.0831070000004</v>
      </c>
      <c r="H248" s="52"/>
      <c r="J248" s="33"/>
      <c r="K248" s="33">
        <v>711.24</v>
      </c>
      <c r="L248" s="52"/>
      <c r="M248" s="52"/>
      <c r="N248" s="19" t="str">
        <f t="shared" si="24"/>
        <v>ALMENDRAL S.A.</v>
      </c>
      <c r="O248" s="24"/>
      <c r="P248" s="40">
        <v>886.64201898796466</v>
      </c>
      <c r="Q248" s="40">
        <v>1.1739999999999999</v>
      </c>
      <c r="R248" s="40">
        <v>11.861092046285361</v>
      </c>
    </row>
    <row r="249" spans="1:18" x14ac:dyDescent="0.25">
      <c r="A249" s="52"/>
      <c r="C249" s="21" t="s">
        <v>527</v>
      </c>
      <c r="D249" s="56"/>
      <c r="E249" s="40">
        <f t="shared" si="25"/>
        <v>39600</v>
      </c>
      <c r="F249" s="43">
        <f t="shared" si="26"/>
        <v>0</v>
      </c>
      <c r="G249" s="40">
        <f t="shared" si="27"/>
        <v>0</v>
      </c>
      <c r="H249" s="52"/>
      <c r="J249" s="33"/>
      <c r="K249" s="33">
        <v>711.24</v>
      </c>
      <c r="L249" s="52"/>
      <c r="M249" s="52"/>
      <c r="N249" s="19" t="str">
        <f t="shared" si="24"/>
        <v>AGRICOLA NACIONAL S.A.C.I.</v>
      </c>
      <c r="O249" s="24"/>
      <c r="P249" s="40">
        <v>55.677408469714862</v>
      </c>
      <c r="Q249" s="40">
        <v>0</v>
      </c>
      <c r="R249" s="40">
        <v>0</v>
      </c>
    </row>
    <row r="250" spans="1:18" x14ac:dyDescent="0.25">
      <c r="A250" s="52"/>
      <c r="C250" s="21" t="s">
        <v>528</v>
      </c>
      <c r="D250" s="56"/>
      <c r="E250" s="40">
        <f t="shared" si="25"/>
        <v>5898</v>
      </c>
      <c r="F250" s="43">
        <f t="shared" si="26"/>
        <v>0</v>
      </c>
      <c r="G250" s="40">
        <f t="shared" si="27"/>
        <v>0</v>
      </c>
      <c r="H250" s="52"/>
      <c r="J250" s="33"/>
      <c r="K250" s="33">
        <v>711.24</v>
      </c>
      <c r="L250" s="52"/>
      <c r="M250" s="52"/>
      <c r="N250" s="19" t="str">
        <f t="shared" si="24"/>
        <v>ANDACOR S.A.</v>
      </c>
      <c r="O250" s="24"/>
      <c r="P250" s="40">
        <v>8.2925594735954107</v>
      </c>
      <c r="Q250" s="40">
        <v>0</v>
      </c>
      <c r="R250" s="40">
        <v>0</v>
      </c>
    </row>
    <row r="251" spans="1:18" x14ac:dyDescent="0.25">
      <c r="A251" s="52"/>
      <c r="C251" s="21" t="s">
        <v>132</v>
      </c>
      <c r="D251" s="56"/>
      <c r="E251" s="40">
        <f t="shared" si="25"/>
        <v>747797.20143999998</v>
      </c>
      <c r="F251" s="43">
        <f t="shared" si="26"/>
        <v>2.6829999999999998</v>
      </c>
      <c r="G251" s="40">
        <f t="shared" si="27"/>
        <v>57612.147323999998</v>
      </c>
      <c r="H251" s="52"/>
      <c r="J251" s="33"/>
      <c r="K251" s="33">
        <v>711.24</v>
      </c>
      <c r="L251" s="52"/>
      <c r="M251" s="52"/>
      <c r="N251" s="19" t="str">
        <f t="shared" si="24"/>
        <v>EMBOTELLADORA ANDINA S.A. SERIE A</v>
      </c>
      <c r="O251" s="24"/>
      <c r="P251" s="40">
        <v>1051.3992484112255</v>
      </c>
      <c r="Q251" s="40">
        <v>2.6829999999999998</v>
      </c>
      <c r="R251" s="40">
        <v>81.002400489286316</v>
      </c>
    </row>
    <row r="252" spans="1:18" x14ac:dyDescent="0.25">
      <c r="A252" s="52"/>
      <c r="C252" s="21" t="s">
        <v>128</v>
      </c>
      <c r="D252" s="56"/>
      <c r="E252" s="40">
        <f t="shared" si="25"/>
        <v>865646.25407200016</v>
      </c>
      <c r="F252" s="43">
        <f t="shared" si="26"/>
        <v>185.91200000000001</v>
      </c>
      <c r="G252" s="40">
        <f t="shared" si="27"/>
        <v>566987.69481999998</v>
      </c>
      <c r="H252" s="52"/>
      <c r="J252" s="33"/>
      <c r="K252" s="33">
        <v>711.24</v>
      </c>
      <c r="L252" s="52"/>
      <c r="M252" s="52"/>
      <c r="N252" s="19" t="str">
        <f t="shared" si="24"/>
        <v>EMBOTELLADORA ANDINA S.A. SERIE B</v>
      </c>
      <c r="O252" s="24"/>
      <c r="P252" s="40">
        <v>1217.0944464203365</v>
      </c>
      <c r="Q252" s="40">
        <v>185.91200000000001</v>
      </c>
      <c r="R252" s="40">
        <v>797.18195661098923</v>
      </c>
    </row>
    <row r="253" spans="1:18" x14ac:dyDescent="0.25">
      <c r="A253" s="52"/>
      <c r="C253" s="21" t="s">
        <v>123</v>
      </c>
      <c r="D253" s="56"/>
      <c r="E253" s="40">
        <f t="shared" si="25"/>
        <v>3445642.4466499998</v>
      </c>
      <c r="F253" s="43">
        <f t="shared" si="26"/>
        <v>4.2869999999999999</v>
      </c>
      <c r="G253" s="40">
        <f t="shared" si="27"/>
        <v>57979.239981999999</v>
      </c>
      <c r="H253" s="52"/>
      <c r="J253" s="33"/>
      <c r="K253" s="33">
        <v>711.24</v>
      </c>
      <c r="L253" s="52"/>
      <c r="M253" s="52"/>
      <c r="N253" s="19" t="str">
        <f t="shared" si="24"/>
        <v>ANTARCHILE S.A.</v>
      </c>
      <c r="O253" s="24"/>
      <c r="P253" s="40">
        <v>4844.5566147151449</v>
      </c>
      <c r="Q253" s="40">
        <v>4.2869999999999999</v>
      </c>
      <c r="R253" s="40">
        <v>81.518530990945393</v>
      </c>
    </row>
    <row r="254" spans="1:18" x14ac:dyDescent="0.25">
      <c r="A254" s="52"/>
      <c r="C254" s="21" t="s">
        <v>32</v>
      </c>
      <c r="D254" s="56"/>
      <c r="E254" s="40">
        <f t="shared" si="25"/>
        <v>756108.10624004994</v>
      </c>
      <c r="F254" s="43">
        <f t="shared" si="26"/>
        <v>0</v>
      </c>
      <c r="G254" s="40">
        <f t="shared" si="27"/>
        <v>0</v>
      </c>
      <c r="H254" s="52"/>
      <c r="J254" s="33"/>
      <c r="K254" s="33">
        <v>711.24</v>
      </c>
      <c r="L254" s="52"/>
      <c r="M254" s="52"/>
      <c r="N254" s="19" t="str">
        <f t="shared" si="24"/>
        <v>EMPRESAS AQUACHILE S.A.</v>
      </c>
      <c r="O254" s="24"/>
      <c r="P254" s="40">
        <v>1063.0843403633794</v>
      </c>
      <c r="Q254" s="40">
        <v>0</v>
      </c>
      <c r="R254" s="40">
        <v>0</v>
      </c>
    </row>
    <row r="255" spans="1:18" x14ac:dyDescent="0.25">
      <c r="A255" s="52"/>
      <c r="C255" s="21" t="s">
        <v>529</v>
      </c>
      <c r="D255" s="56"/>
      <c r="E255" s="40">
        <f t="shared" si="25"/>
        <v>560</v>
      </c>
      <c r="F255" s="43">
        <f t="shared" si="26"/>
        <v>0</v>
      </c>
      <c r="G255" s="40">
        <f t="shared" si="27"/>
        <v>0</v>
      </c>
      <c r="H255" s="52"/>
      <c r="J255" s="33"/>
      <c r="K255" s="33">
        <v>711.24</v>
      </c>
      <c r="L255" s="52"/>
      <c r="M255" s="52"/>
      <c r="N255" s="19" t="str">
        <f t="shared" si="24"/>
        <v>AUTOMOVILISMO Y TURISMO S.A.</v>
      </c>
      <c r="O255" s="24"/>
      <c r="P255" s="40">
        <v>0.78735729149091727</v>
      </c>
      <c r="Q255" s="40">
        <v>0</v>
      </c>
      <c r="R255" s="40">
        <v>0</v>
      </c>
    </row>
    <row r="256" spans="1:18" x14ac:dyDescent="0.25">
      <c r="A256" s="52"/>
      <c r="C256" s="21" t="s">
        <v>53</v>
      </c>
      <c r="D256" s="56"/>
      <c r="E256" s="40">
        <f t="shared" si="25"/>
        <v>90034.909637200006</v>
      </c>
      <c r="F256" s="43">
        <f t="shared" si="26"/>
        <v>2.9000000000000001E-2</v>
      </c>
      <c r="G256" s="40">
        <f t="shared" si="27"/>
        <v>4.7373810000000001</v>
      </c>
      <c r="H256" s="52"/>
      <c r="J256" s="33"/>
      <c r="K256" s="33">
        <v>711.24</v>
      </c>
      <c r="L256" s="52"/>
      <c r="M256" s="52"/>
      <c r="N256" s="19" t="str">
        <f t="shared" si="24"/>
        <v>AXXION S.A.</v>
      </c>
      <c r="O256" s="24"/>
      <c r="P256" s="40">
        <v>126.58864748495586</v>
      </c>
      <c r="Q256" s="40">
        <v>2.9000000000000001E-2</v>
      </c>
      <c r="R256" s="40">
        <v>6.660734773072381E-3</v>
      </c>
    </row>
    <row r="257" spans="1:18" x14ac:dyDescent="0.25">
      <c r="A257" s="52"/>
      <c r="C257" s="21" t="s">
        <v>63</v>
      </c>
      <c r="D257" s="56"/>
      <c r="E257" s="40">
        <f t="shared" si="25"/>
        <v>26363.171190000001</v>
      </c>
      <c r="F257" s="43">
        <f t="shared" si="26"/>
        <v>0.20899999999999999</v>
      </c>
      <c r="G257" s="40">
        <f t="shared" si="27"/>
        <v>79.219278000000003</v>
      </c>
      <c r="H257" s="52"/>
      <c r="J257" s="33"/>
      <c r="K257" s="33">
        <v>711.24</v>
      </c>
      <c r="L257" s="52"/>
      <c r="M257" s="52"/>
      <c r="N257" s="19" t="str">
        <f t="shared" si="24"/>
        <v>AZUL AZUL S.A.</v>
      </c>
      <c r="O257" s="24"/>
      <c r="P257" s="40">
        <v>37.066491184410324</v>
      </c>
      <c r="Q257" s="40">
        <v>0.20899999999999999</v>
      </c>
      <c r="R257" s="40">
        <v>0.1113819217141893</v>
      </c>
    </row>
    <row r="258" spans="1:18" x14ac:dyDescent="0.25">
      <c r="A258" s="52"/>
      <c r="C258" s="21" t="s">
        <v>138</v>
      </c>
      <c r="D258" s="56"/>
      <c r="E258" s="40">
        <f t="shared" si="25"/>
        <v>411520.89944052004</v>
      </c>
      <c r="F258" s="43">
        <f t="shared" si="26"/>
        <v>0.44900000000000001</v>
      </c>
      <c r="G258" s="40">
        <f t="shared" si="27"/>
        <v>4924.2992160000003</v>
      </c>
      <c r="H258" s="52"/>
      <c r="J258" s="33"/>
      <c r="K258" s="33">
        <v>711.24</v>
      </c>
      <c r="L258" s="52"/>
      <c r="M258" s="52"/>
      <c r="N258" s="19" t="str">
        <f t="shared" si="24"/>
        <v>BANVIDA S.A.</v>
      </c>
      <c r="O258" s="24"/>
      <c r="P258" s="40">
        <v>578.59639424177499</v>
      </c>
      <c r="Q258" s="40">
        <v>0.44900000000000001</v>
      </c>
      <c r="R258" s="40">
        <v>6.9235408807153709</v>
      </c>
    </row>
    <row r="259" spans="1:18" x14ac:dyDescent="0.25">
      <c r="A259" s="52"/>
      <c r="C259" s="21" t="s">
        <v>530</v>
      </c>
      <c r="D259" s="56"/>
      <c r="E259" s="40">
        <f t="shared" si="25"/>
        <v>4149137.8465999998</v>
      </c>
      <c r="F259" s="43">
        <f t="shared" si="26"/>
        <v>183.10300000000001</v>
      </c>
      <c r="G259" s="40">
        <f t="shared" si="27"/>
        <v>659510.95330599998</v>
      </c>
      <c r="H259" s="52"/>
      <c r="J259" s="33"/>
      <c r="K259" s="33">
        <v>711.24</v>
      </c>
      <c r="L259" s="52"/>
      <c r="M259" s="52"/>
      <c r="N259" s="19" t="str">
        <f t="shared" si="24"/>
        <v>BANCO DE CRÉDITO E INVERSIONES</v>
      </c>
      <c r="O259" s="24"/>
      <c r="P259" s="40">
        <v>5833.6677445025589</v>
      </c>
      <c r="Q259" s="40">
        <v>183.10300000000001</v>
      </c>
      <c r="R259" s="40">
        <v>927.26921054215165</v>
      </c>
    </row>
    <row r="260" spans="1:18" x14ac:dyDescent="0.25">
      <c r="A260" s="52"/>
      <c r="C260" s="21" t="s">
        <v>22</v>
      </c>
      <c r="D260" s="56"/>
      <c r="E260" s="40">
        <f t="shared" si="25"/>
        <v>207387.58868016</v>
      </c>
      <c r="F260" s="43">
        <f t="shared" si="26"/>
        <v>7.7080000000000002</v>
      </c>
      <c r="G260" s="40">
        <f t="shared" si="27"/>
        <v>29018.259034999999</v>
      </c>
      <c r="H260" s="52"/>
      <c r="J260" s="33"/>
      <c r="K260" s="33">
        <v>711.24</v>
      </c>
      <c r="L260" s="52"/>
      <c r="M260" s="52"/>
      <c r="N260" s="19" t="str">
        <f t="shared" si="24"/>
        <v>BESALCO S.A.</v>
      </c>
      <c r="O260" s="24"/>
      <c r="P260" s="40">
        <v>291.58594662864857</v>
      </c>
      <c r="Q260" s="40">
        <v>7.7080000000000002</v>
      </c>
      <c r="R260" s="40">
        <v>40.799531852820422</v>
      </c>
    </row>
    <row r="261" spans="1:18" x14ac:dyDescent="0.25">
      <c r="A261" s="52"/>
      <c r="C261" s="21" t="s">
        <v>58</v>
      </c>
      <c r="D261" s="56"/>
      <c r="E261" s="40">
        <f t="shared" si="25"/>
        <v>81892.182314000005</v>
      </c>
      <c r="F261" s="43">
        <f t="shared" si="26"/>
        <v>1.7000000000000001E-2</v>
      </c>
      <c r="G261" s="40">
        <f t="shared" si="27"/>
        <v>0.71560499999999994</v>
      </c>
      <c r="H261" s="52"/>
      <c r="J261" s="33"/>
      <c r="K261" s="33">
        <v>711.24</v>
      </c>
      <c r="L261" s="52"/>
      <c r="M261" s="52"/>
      <c r="N261" s="19" t="str">
        <f t="shared" si="24"/>
        <v>BETLAN DOS S.A.</v>
      </c>
      <c r="O261" s="24"/>
      <c r="P261" s="40">
        <v>115.14001225184185</v>
      </c>
      <c r="Q261" s="40">
        <v>1.7000000000000001E-2</v>
      </c>
      <c r="R261" s="40">
        <v>1.006137168888139E-3</v>
      </c>
    </row>
    <row r="262" spans="1:18" x14ac:dyDescent="0.25">
      <c r="A262" s="52"/>
      <c r="C262" s="21" t="s">
        <v>129</v>
      </c>
      <c r="D262" s="56"/>
      <c r="E262" s="40">
        <f t="shared" si="25"/>
        <v>1106131.3899999999</v>
      </c>
      <c r="F262" s="43">
        <f t="shared" si="26"/>
        <v>1.7000000000000001E-2</v>
      </c>
      <c r="G262" s="40">
        <f t="shared" si="27"/>
        <v>21791.526324999999</v>
      </c>
      <c r="H262" s="52"/>
      <c r="J262" s="33"/>
      <c r="K262" s="33">
        <v>711.24</v>
      </c>
      <c r="L262" s="52"/>
      <c r="M262" s="52"/>
      <c r="N262" s="19" t="str">
        <f t="shared" si="24"/>
        <v>BICECORP S.A.</v>
      </c>
      <c r="O262" s="24"/>
      <c r="P262" s="40">
        <v>1555.2153843990775</v>
      </c>
      <c r="Q262" s="40">
        <v>1.7000000000000001E-2</v>
      </c>
      <c r="R262" s="40">
        <v>30.638780615544679</v>
      </c>
    </row>
    <row r="263" spans="1:18" x14ac:dyDescent="0.25">
      <c r="A263" s="52"/>
      <c r="C263" s="21" t="s">
        <v>34</v>
      </c>
      <c r="D263" s="56"/>
      <c r="E263" s="40">
        <f t="shared" si="25"/>
        <v>243708.51785577001</v>
      </c>
      <c r="F263" s="43">
        <f t="shared" si="26"/>
        <v>3.5999999999999997E-2</v>
      </c>
      <c r="G263" s="40">
        <f t="shared" si="27"/>
        <v>23.317959999999999</v>
      </c>
      <c r="H263" s="52"/>
      <c r="J263" s="33"/>
      <c r="K263" s="33">
        <v>711.24</v>
      </c>
      <c r="L263" s="52"/>
      <c r="M263" s="52"/>
      <c r="N263" s="19" t="str">
        <f t="shared" si="24"/>
        <v>BANCO INTERNACIONAL</v>
      </c>
      <c r="O263" s="24"/>
      <c r="P263" s="40">
        <v>342.65299737890166</v>
      </c>
      <c r="Q263" s="40">
        <v>3.5999999999999997E-2</v>
      </c>
      <c r="R263" s="40">
        <v>3.2784938979809906E-2</v>
      </c>
    </row>
    <row r="264" spans="1:18" x14ac:dyDescent="0.25">
      <c r="A264" s="52"/>
      <c r="C264" s="21" t="s">
        <v>29</v>
      </c>
      <c r="D264" s="56"/>
      <c r="E264" s="40">
        <f t="shared" si="25"/>
        <v>303630.80462791998</v>
      </c>
      <c r="F264" s="43">
        <f t="shared" si="26"/>
        <v>0.72699999999999998</v>
      </c>
      <c r="G264" s="40">
        <f t="shared" si="27"/>
        <v>9295.2644110000001</v>
      </c>
      <c r="H264" s="52"/>
      <c r="J264" s="33"/>
      <c r="K264" s="33">
        <v>711.24</v>
      </c>
      <c r="L264" s="52"/>
      <c r="M264" s="52"/>
      <c r="N264" s="19" t="str">
        <f t="shared" si="24"/>
        <v>BLUMAR S. A.</v>
      </c>
      <c r="O264" s="24"/>
      <c r="P264" s="40">
        <v>426.90344275901236</v>
      </c>
      <c r="Q264" s="40">
        <v>0.72699999999999998</v>
      </c>
      <c r="R264" s="40">
        <v>13.069096804172993</v>
      </c>
    </row>
    <row r="265" spans="1:18" x14ac:dyDescent="0.25">
      <c r="A265" s="52"/>
      <c r="C265" s="21" t="s">
        <v>37</v>
      </c>
      <c r="D265" s="56"/>
      <c r="E265" s="40">
        <f t="shared" si="25"/>
        <v>106411.19999999998</v>
      </c>
      <c r="F265" s="43">
        <f t="shared" si="26"/>
        <v>0.317</v>
      </c>
      <c r="G265" s="40">
        <f t="shared" si="27"/>
        <v>4431.5469849999999</v>
      </c>
      <c r="H265" s="52"/>
      <c r="J265" s="33"/>
      <c r="K265" s="33">
        <v>711.24</v>
      </c>
      <c r="L265" s="52"/>
      <c r="M265" s="52"/>
      <c r="N265" s="19" t="str">
        <f t="shared" si="24"/>
        <v>BOLSA DE COMERCIO DE SANTIAGO</v>
      </c>
      <c r="O265" s="24"/>
      <c r="P265" s="40">
        <v>149.61363252910408</v>
      </c>
      <c r="Q265" s="40">
        <v>0.317</v>
      </c>
      <c r="R265" s="40">
        <v>6.2307336271863223</v>
      </c>
    </row>
    <row r="266" spans="1:18" x14ac:dyDescent="0.25">
      <c r="A266" s="52"/>
      <c r="C266" s="21" t="s">
        <v>120</v>
      </c>
      <c r="D266" s="56"/>
      <c r="E266" s="40">
        <f t="shared" si="25"/>
        <v>6426012.9236754002</v>
      </c>
      <c r="F266" s="43">
        <f t="shared" si="26"/>
        <v>328.61099999999999</v>
      </c>
      <c r="G266" s="40">
        <f t="shared" si="27"/>
        <v>1479666.23575</v>
      </c>
      <c r="H266" s="52"/>
      <c r="J266" s="33"/>
      <c r="K266" s="33">
        <v>711.24</v>
      </c>
      <c r="L266" s="52"/>
      <c r="M266" s="52"/>
      <c r="N266" s="19" t="str">
        <f t="shared" si="24"/>
        <v>BANCO SANTANDER-CHILE</v>
      </c>
      <c r="O266" s="24"/>
      <c r="P266" s="40">
        <v>9034.9430904833807</v>
      </c>
      <c r="Q266" s="40">
        <v>328.61099999999999</v>
      </c>
      <c r="R266" s="40">
        <v>2080.4035708762162</v>
      </c>
    </row>
    <row r="267" spans="1:18" x14ac:dyDescent="0.25">
      <c r="A267" s="52"/>
      <c r="C267" s="21" t="s">
        <v>531</v>
      </c>
      <c r="D267" s="56"/>
      <c r="E267" s="40">
        <f t="shared" si="25"/>
        <v>526615.08183399995</v>
      </c>
      <c r="F267" s="43">
        <f t="shared" si="26"/>
        <v>0.14299999999999999</v>
      </c>
      <c r="G267" s="40">
        <f t="shared" si="27"/>
        <v>205.18985799999999</v>
      </c>
      <c r="H267" s="52"/>
      <c r="J267" s="33"/>
      <c r="K267" s="33">
        <v>711.24</v>
      </c>
      <c r="L267" s="52"/>
      <c r="M267" s="52"/>
      <c r="N267" s="19" t="str">
        <f t="shared" si="24"/>
        <v>SOC. INV. PAMPA CALICHERA S.A. SERIE A</v>
      </c>
      <c r="O267" s="24"/>
      <c r="P267" s="40">
        <v>740.41825801979633</v>
      </c>
      <c r="Q267" s="40">
        <v>0.14299999999999999</v>
      </c>
      <c r="R267" s="40">
        <v>0.28849594792193911</v>
      </c>
    </row>
    <row r="268" spans="1:18" x14ac:dyDescent="0.25">
      <c r="A268" s="52"/>
      <c r="C268" s="21" t="s">
        <v>532</v>
      </c>
      <c r="D268" s="56"/>
      <c r="E268" s="40">
        <f t="shared" si="25"/>
        <v>44730.19013760001</v>
      </c>
      <c r="F268" s="43">
        <f t="shared" si="26"/>
        <v>6.0000000000000001E-3</v>
      </c>
      <c r="G268" s="40">
        <f t="shared" si="27"/>
        <v>3.2889490000000001</v>
      </c>
      <c r="H268" s="52"/>
      <c r="J268" s="33"/>
      <c r="K268" s="33">
        <v>711.24</v>
      </c>
      <c r="L268" s="52"/>
      <c r="M268" s="52"/>
      <c r="N268" s="19" t="str">
        <f t="shared" si="24"/>
        <v>SOC. INV. PAMPA CALICHERA S.A. SERIE B</v>
      </c>
      <c r="O268" s="24"/>
      <c r="P268" s="40">
        <v>62.890430990383003</v>
      </c>
      <c r="Q268" s="40">
        <v>6.0000000000000001E-3</v>
      </c>
      <c r="R268" s="40">
        <v>4.6242463865924302E-3</v>
      </c>
    </row>
    <row r="269" spans="1:18" x14ac:dyDescent="0.25">
      <c r="A269" s="52"/>
      <c r="C269" s="21" t="s">
        <v>533</v>
      </c>
      <c r="D269" s="56"/>
      <c r="E269" s="40">
        <f t="shared" si="25"/>
        <v>246466.90336</v>
      </c>
      <c r="F269" s="43">
        <f t="shared" si="26"/>
        <v>1.2629999999999999</v>
      </c>
      <c r="G269" s="40">
        <f t="shared" si="27"/>
        <v>10487.48236</v>
      </c>
      <c r="H269" s="52"/>
      <c r="J269" s="33"/>
      <c r="K269" s="33">
        <v>711.24</v>
      </c>
      <c r="L269" s="52"/>
      <c r="M269" s="52"/>
      <c r="N269" s="19" t="str">
        <f t="shared" si="24"/>
        <v>COMPAÑÍA PESQUERA CAMANCHACA S.A.</v>
      </c>
      <c r="O269" s="24"/>
      <c r="P269" s="40">
        <v>346.53127405657722</v>
      </c>
      <c r="Q269" s="40">
        <v>1.2629999999999999</v>
      </c>
      <c r="R269" s="40">
        <v>14.745349474157809</v>
      </c>
    </row>
    <row r="270" spans="1:18" x14ac:dyDescent="0.25">
      <c r="A270" s="52"/>
      <c r="C270" s="21" t="s">
        <v>51</v>
      </c>
      <c r="D270" s="56"/>
      <c r="E270" s="40">
        <f t="shared" si="25"/>
        <v>27109.084029000001</v>
      </c>
      <c r="F270" s="43">
        <f t="shared" si="26"/>
        <v>5.7000000000000002E-2</v>
      </c>
      <c r="G270" s="40">
        <f t="shared" si="27"/>
        <v>44.408788000000001</v>
      </c>
      <c r="H270" s="52"/>
      <c r="J270" s="33"/>
      <c r="K270" s="33">
        <v>711.24</v>
      </c>
      <c r="L270" s="52"/>
      <c r="M270" s="52"/>
      <c r="N270" s="19" t="str">
        <f t="shared" si="24"/>
        <v>SOC. DE INVERSIONES CAMPOS CHILENOS S.A.</v>
      </c>
      <c r="O270" s="24"/>
      <c r="P270" s="40">
        <v>38.115241028344862</v>
      </c>
      <c r="Q270" s="40">
        <v>5.7000000000000002E-2</v>
      </c>
      <c r="R270" s="40">
        <v>6.2438541139418484E-2</v>
      </c>
    </row>
    <row r="271" spans="1:18" x14ac:dyDescent="0.25">
      <c r="A271" s="52"/>
      <c r="C271" s="21" t="s">
        <v>534</v>
      </c>
      <c r="D271" s="56"/>
      <c r="E271" s="40">
        <f t="shared" si="25"/>
        <v>0</v>
      </c>
      <c r="F271" s="43">
        <f t="shared" si="26"/>
        <v>0</v>
      </c>
      <c r="G271" s="40">
        <f t="shared" si="27"/>
        <v>0</v>
      </c>
      <c r="H271" s="52"/>
      <c r="J271" s="33"/>
      <c r="K271" s="33">
        <v>711.24</v>
      </c>
      <c r="L271" s="52"/>
      <c r="M271" s="52"/>
      <c r="N271" s="19" t="str">
        <f t="shared" si="24"/>
        <v>SOC. CANALISTAS LA FORESTA DE APOQUINDO S.A.</v>
      </c>
      <c r="O271" s="24"/>
      <c r="P271" s="40">
        <v>0</v>
      </c>
      <c r="Q271" s="40">
        <v>0</v>
      </c>
      <c r="R271" s="40">
        <v>0</v>
      </c>
    </row>
    <row r="272" spans="1:18" x14ac:dyDescent="0.25">
      <c r="A272" s="52"/>
      <c r="C272" s="21" t="s">
        <v>27</v>
      </c>
      <c r="D272" s="56"/>
      <c r="E272" s="40">
        <f t="shared" si="25"/>
        <v>1426482.2290399999</v>
      </c>
      <c r="F272" s="43">
        <f t="shared" si="26"/>
        <v>197.773</v>
      </c>
      <c r="G272" s="40">
        <f t="shared" si="27"/>
        <v>618039.77283899998</v>
      </c>
      <c r="H272" s="52"/>
      <c r="J272" s="33"/>
      <c r="K272" s="33">
        <v>711.24</v>
      </c>
      <c r="L272" s="52"/>
      <c r="M272" s="52"/>
      <c r="N272" s="19" t="str">
        <f t="shared" si="24"/>
        <v>CAP S.A.</v>
      </c>
      <c r="O272" s="24"/>
      <c r="P272" s="40">
        <v>2005.6271146729653</v>
      </c>
      <c r="Q272" s="40">
        <v>197.773</v>
      </c>
      <c r="R272" s="40">
        <v>868.96093138602998</v>
      </c>
    </row>
    <row r="273" spans="1:18" x14ac:dyDescent="0.25">
      <c r="A273" s="52"/>
      <c r="C273" s="21" t="s">
        <v>143</v>
      </c>
      <c r="D273" s="56"/>
      <c r="E273" s="40">
        <f t="shared" si="25"/>
        <v>347598.63190109999</v>
      </c>
      <c r="F273" s="43">
        <f t="shared" si="26"/>
        <v>0.11899999999999999</v>
      </c>
      <c r="G273" s="40">
        <f t="shared" si="27"/>
        <v>116.425983</v>
      </c>
      <c r="H273" s="52"/>
      <c r="J273" s="33"/>
      <c r="K273" s="33">
        <v>711.24</v>
      </c>
      <c r="L273" s="52"/>
      <c r="M273" s="52"/>
      <c r="N273" s="19" t="str">
        <f t="shared" si="24"/>
        <v>CAROZZI S.A.</v>
      </c>
      <c r="O273" s="24"/>
      <c r="P273" s="40">
        <v>488.72199524928294</v>
      </c>
      <c r="Q273" s="40">
        <v>0.11899999999999999</v>
      </c>
      <c r="R273" s="40">
        <v>0.16369436898937068</v>
      </c>
    </row>
    <row r="274" spans="1:18" x14ac:dyDescent="0.25">
      <c r="A274" s="52"/>
      <c r="C274" s="21" t="s">
        <v>535</v>
      </c>
      <c r="D274" s="56"/>
      <c r="E274" s="40">
        <f t="shared" si="25"/>
        <v>3046.45</v>
      </c>
      <c r="F274" s="43">
        <f t="shared" si="26"/>
        <v>0</v>
      </c>
      <c r="G274" s="40">
        <f t="shared" si="27"/>
        <v>0</v>
      </c>
      <c r="H274" s="52"/>
      <c r="J274" s="33"/>
      <c r="K274" s="33">
        <v>711.24</v>
      </c>
      <c r="L274" s="52"/>
      <c r="M274" s="52"/>
      <c r="N274" s="19" t="str">
        <f t="shared" si="24"/>
        <v>ENERGÍA DE CASABLANCA S.A.</v>
      </c>
      <c r="O274" s="24"/>
      <c r="P274" s="40">
        <v>4.2832939654687587</v>
      </c>
      <c r="Q274" s="40">
        <v>0</v>
      </c>
      <c r="R274" s="40">
        <v>0</v>
      </c>
    </row>
    <row r="275" spans="1:18" x14ac:dyDescent="0.25">
      <c r="A275" s="52"/>
      <c r="C275" s="21" t="s">
        <v>536</v>
      </c>
      <c r="D275" s="56"/>
      <c r="E275" s="40">
        <f t="shared" si="25"/>
        <v>1938781.5693840003</v>
      </c>
      <c r="F275" s="43">
        <f t="shared" si="26"/>
        <v>187.12</v>
      </c>
      <c r="G275" s="40">
        <f t="shared" si="27"/>
        <v>463186.019195</v>
      </c>
      <c r="H275" s="52"/>
      <c r="J275" s="33"/>
      <c r="K275" s="33">
        <v>711.24</v>
      </c>
      <c r="L275" s="52"/>
      <c r="M275" s="52"/>
      <c r="N275" s="19" t="str">
        <f t="shared" si="24"/>
        <v>COMPAÑÍA CERVECERÍAS UNIDAS S.A.</v>
      </c>
      <c r="O275" s="24"/>
      <c r="P275" s="40">
        <v>2725.9175093976719</v>
      </c>
      <c r="Q275" s="40">
        <v>187.12</v>
      </c>
      <c r="R275" s="40">
        <v>651.23730273184856</v>
      </c>
    </row>
    <row r="276" spans="1:18" x14ac:dyDescent="0.25">
      <c r="A276" s="52"/>
      <c r="C276" s="21" t="s">
        <v>26</v>
      </c>
      <c r="D276" s="56"/>
      <c r="E276" s="40">
        <f t="shared" si="25"/>
        <v>31177.609699999997</v>
      </c>
      <c r="F276" s="43">
        <f t="shared" si="26"/>
        <v>2E-3</v>
      </c>
      <c r="G276" s="40">
        <f t="shared" si="27"/>
        <v>8.7300000000000003E-2</v>
      </c>
      <c r="H276" s="52"/>
      <c r="J276" s="33"/>
      <c r="K276" s="33">
        <v>711.24</v>
      </c>
      <c r="L276" s="52"/>
      <c r="M276" s="52"/>
      <c r="N276" s="19" t="str">
        <f t="shared" si="24"/>
        <v>CEM S.A.</v>
      </c>
      <c r="O276" s="24"/>
      <c r="P276" s="40">
        <v>43.835568443844551</v>
      </c>
      <c r="Q276" s="40">
        <v>2E-3</v>
      </c>
      <c r="R276" s="40">
        <v>1.227433777627805E-4</v>
      </c>
    </row>
    <row r="277" spans="1:18" x14ac:dyDescent="0.25">
      <c r="A277" s="52"/>
      <c r="C277" s="21" t="s">
        <v>150</v>
      </c>
      <c r="D277" s="56"/>
      <c r="E277" s="40">
        <f t="shared" si="25"/>
        <v>195946.29359999998</v>
      </c>
      <c r="F277" s="43">
        <f t="shared" si="26"/>
        <v>0.35899999999999999</v>
      </c>
      <c r="G277" s="40">
        <f t="shared" si="27"/>
        <v>2645.1466719999999</v>
      </c>
      <c r="H277" s="52"/>
      <c r="J277" s="33"/>
      <c r="K277" s="33">
        <v>711.24</v>
      </c>
      <c r="L277" s="52"/>
      <c r="M277" s="52"/>
      <c r="N277" s="19" t="str">
        <f t="shared" si="24"/>
        <v>CEMENTOS BIO-BIO S.A.</v>
      </c>
      <c r="O277" s="24"/>
      <c r="P277" s="40">
        <v>275.49954108317866</v>
      </c>
      <c r="Q277" s="40">
        <v>0.35899999999999999</v>
      </c>
      <c r="R277" s="40">
        <v>3.7190634272538099</v>
      </c>
    </row>
    <row r="278" spans="1:18" x14ac:dyDescent="0.25">
      <c r="A278" s="52"/>
      <c r="C278" s="21" t="s">
        <v>537</v>
      </c>
      <c r="D278" s="56"/>
      <c r="E278" s="40">
        <f t="shared" si="25"/>
        <v>1942088.682303</v>
      </c>
      <c r="F278" s="43">
        <f t="shared" si="26"/>
        <v>111.568</v>
      </c>
      <c r="G278" s="40">
        <f t="shared" si="27"/>
        <v>542453.52957999997</v>
      </c>
      <c r="H278" s="52"/>
      <c r="J278" s="33"/>
      <c r="K278" s="33">
        <v>711.24</v>
      </c>
      <c r="L278" s="52"/>
      <c r="M278" s="52"/>
      <c r="N278" s="19" t="str">
        <f t="shared" si="24"/>
        <v>CENCOSUD SHOPPING S.A.</v>
      </c>
      <c r="O278" s="24"/>
      <c r="P278" s="40">
        <v>2730.5672941665262</v>
      </c>
      <c r="Q278" s="40">
        <v>111.568</v>
      </c>
      <c r="R278" s="40">
        <v>762.68703894606597</v>
      </c>
    </row>
    <row r="279" spans="1:18" x14ac:dyDescent="0.25">
      <c r="A279" s="52"/>
      <c r="C279" s="21" t="s">
        <v>124</v>
      </c>
      <c r="D279" s="56"/>
      <c r="E279" s="40">
        <f t="shared" si="25"/>
        <v>3621858.750455</v>
      </c>
      <c r="F279" s="43">
        <f t="shared" si="26"/>
        <v>378.26100000000002</v>
      </c>
      <c r="G279" s="40">
        <f t="shared" si="27"/>
        <v>1648378.6721289998</v>
      </c>
      <c r="H279" s="52"/>
      <c r="J279" s="33"/>
      <c r="K279" s="33">
        <v>711.24</v>
      </c>
      <c r="L279" s="52"/>
      <c r="M279" s="52"/>
      <c r="N279" s="19" t="str">
        <f t="shared" si="24"/>
        <v>CENCOSUD S.A.</v>
      </c>
      <c r="O279" s="24"/>
      <c r="P279" s="40">
        <v>5092.3158855730835</v>
      </c>
      <c r="Q279" s="40">
        <v>378.26100000000002</v>
      </c>
      <c r="R279" s="40">
        <v>2317.6124404265788</v>
      </c>
    </row>
    <row r="280" spans="1:18" x14ac:dyDescent="0.25">
      <c r="A280" s="52"/>
      <c r="C280" s="21" t="s">
        <v>538</v>
      </c>
      <c r="D280" s="56"/>
      <c r="E280" s="40">
        <f t="shared" si="25"/>
        <v>1853704.2412165201</v>
      </c>
      <c r="F280" s="43">
        <f t="shared" si="26"/>
        <v>0.97199999999999998</v>
      </c>
      <c r="G280" s="40">
        <f t="shared" si="27"/>
        <v>2137.7193659999998</v>
      </c>
      <c r="H280" s="52"/>
      <c r="J280" s="33"/>
      <c r="K280" s="33">
        <v>711.24</v>
      </c>
      <c r="L280" s="52"/>
      <c r="M280" s="52"/>
      <c r="N280" s="19" t="str">
        <f t="shared" si="24"/>
        <v>COMPAÑIA GENERAL DE ELECTRICIDAD S.A.</v>
      </c>
      <c r="O280" s="24"/>
      <c r="P280" s="40">
        <v>2606.299197481188</v>
      </c>
      <c r="Q280" s="40">
        <v>0.97199999999999998</v>
      </c>
      <c r="R280" s="40">
        <v>3.0056230892525728</v>
      </c>
    </row>
    <row r="281" spans="1:18" x14ac:dyDescent="0.25">
      <c r="A281" s="52"/>
      <c r="C281" s="21" t="s">
        <v>74</v>
      </c>
      <c r="D281" s="56"/>
      <c r="E281" s="40">
        <f t="shared" si="25"/>
        <v>456432.95417888998</v>
      </c>
      <c r="F281" s="43">
        <f t="shared" si="26"/>
        <v>1.1479999999999999</v>
      </c>
      <c r="G281" s="40">
        <f t="shared" si="27"/>
        <v>2562.824928</v>
      </c>
      <c r="H281" s="52"/>
      <c r="J281" s="33"/>
      <c r="K281" s="33">
        <v>711.24</v>
      </c>
      <c r="L281" s="52"/>
      <c r="M281" s="52"/>
      <c r="N281" s="19" t="str">
        <f t="shared" si="24"/>
        <v>CGE GAS NATURAL S.A.</v>
      </c>
      <c r="O281" s="24"/>
      <c r="P281" s="40">
        <v>641.74252598122996</v>
      </c>
      <c r="Q281" s="40">
        <v>1.1479999999999999</v>
      </c>
      <c r="R281" s="40">
        <v>3.6033194533490804</v>
      </c>
    </row>
    <row r="282" spans="1:18" x14ac:dyDescent="0.25">
      <c r="A282" s="52"/>
      <c r="C282" s="21" t="s">
        <v>36</v>
      </c>
      <c r="D282" s="56"/>
      <c r="E282" s="40">
        <f t="shared" si="25"/>
        <v>7328789.2348206993</v>
      </c>
      <c r="F282" s="43">
        <f t="shared" si="26"/>
        <v>384.65300000000002</v>
      </c>
      <c r="G282" s="40">
        <f t="shared" si="27"/>
        <v>1835367.1717656399</v>
      </c>
      <c r="H282" s="52"/>
      <c r="J282" s="33"/>
      <c r="K282" s="33">
        <v>711.24</v>
      </c>
      <c r="L282" s="52"/>
      <c r="M282" s="52"/>
      <c r="N282" s="19" t="str">
        <f t="shared" si="24"/>
        <v>BANCO DE CHILE</v>
      </c>
      <c r="O282" s="24"/>
      <c r="P282" s="40">
        <v>10304.242217564675</v>
      </c>
      <c r="Q282" s="40">
        <v>384.65300000000002</v>
      </c>
      <c r="R282" s="40">
        <v>2580.5173665227489</v>
      </c>
    </row>
    <row r="283" spans="1:18" x14ac:dyDescent="0.25">
      <c r="A283" s="52"/>
      <c r="C283" s="21" t="s">
        <v>539</v>
      </c>
      <c r="D283" s="56"/>
      <c r="E283" s="40">
        <f t="shared" si="25"/>
        <v>27219.92481792</v>
      </c>
      <c r="F283" s="43">
        <f t="shared" si="26"/>
        <v>0.125</v>
      </c>
      <c r="G283" s="40">
        <f t="shared" si="27"/>
        <v>45.009850999999991</v>
      </c>
      <c r="H283" s="52"/>
      <c r="J283" s="33"/>
      <c r="K283" s="33">
        <v>711.24</v>
      </c>
      <c r="L283" s="52"/>
      <c r="M283" s="52"/>
      <c r="N283" s="19" t="str">
        <f t="shared" si="24"/>
        <v>COMPAÑÍAS CIC S.A.</v>
      </c>
      <c r="O283" s="24"/>
      <c r="P283" s="40">
        <v>38.271082641471232</v>
      </c>
      <c r="Q283" s="40">
        <v>0.125</v>
      </c>
      <c r="R283" s="40">
        <v>6.3283632810303123E-2</v>
      </c>
    </row>
    <row r="284" spans="1:18" x14ac:dyDescent="0.25">
      <c r="A284" s="52"/>
      <c r="C284" s="21" t="s">
        <v>28</v>
      </c>
      <c r="D284" s="56"/>
      <c r="E284" s="40">
        <f t="shared" si="25"/>
        <v>153720.50782444997</v>
      </c>
      <c r="F284" s="43">
        <f t="shared" si="26"/>
        <v>0.26600000000000001</v>
      </c>
      <c r="G284" s="40">
        <f t="shared" si="27"/>
        <v>6411.1096760000009</v>
      </c>
      <c r="H284" s="52"/>
      <c r="J284" s="33"/>
      <c r="K284" s="33">
        <v>711.24</v>
      </c>
      <c r="L284" s="52"/>
      <c r="M284" s="52"/>
      <c r="N284" s="19" t="str">
        <f t="shared" si="24"/>
        <v>CINTAC S.A.</v>
      </c>
      <c r="O284" s="24"/>
      <c r="P284" s="40">
        <v>216.1302905129773</v>
      </c>
      <c r="Q284" s="40">
        <v>0.26600000000000001</v>
      </c>
      <c r="R284" s="40">
        <v>9.0139891963331653</v>
      </c>
    </row>
    <row r="285" spans="1:18" x14ac:dyDescent="0.25">
      <c r="A285" s="52"/>
      <c r="C285" s="21" t="s">
        <v>540</v>
      </c>
      <c r="D285" s="56"/>
      <c r="E285" s="40">
        <f t="shared" si="25"/>
        <v>3244.5</v>
      </c>
      <c r="F285" s="43">
        <f t="shared" si="26"/>
        <v>0</v>
      </c>
      <c r="G285" s="40">
        <f t="shared" si="27"/>
        <v>0</v>
      </c>
      <c r="J285" s="33"/>
      <c r="K285" s="33">
        <v>711.24</v>
      </c>
      <c r="L285" s="52"/>
      <c r="M285" s="52"/>
      <c r="N285" s="19" t="str">
        <f t="shared" si="24"/>
        <v>UNIÓN INMOBILIARIA S.A.</v>
      </c>
      <c r="O285" s="24"/>
      <c r="P285" s="40">
        <v>4.5617513075755021</v>
      </c>
      <c r="Q285" s="40">
        <v>0</v>
      </c>
      <c r="R285" s="40">
        <v>0</v>
      </c>
    </row>
    <row r="286" spans="1:18" x14ac:dyDescent="0.25">
      <c r="A286" s="52"/>
      <c r="C286" s="21" t="s">
        <v>23</v>
      </c>
      <c r="D286" s="56"/>
      <c r="E286" s="40">
        <f t="shared" si="25"/>
        <v>4675000</v>
      </c>
      <c r="F286" s="43">
        <f t="shared" si="26"/>
        <v>293.363</v>
      </c>
      <c r="G286" s="40">
        <f t="shared" si="27"/>
        <v>1006500.1668160001</v>
      </c>
      <c r="J286" s="33"/>
      <c r="K286" s="33">
        <v>711.24</v>
      </c>
      <c r="L286" s="52"/>
      <c r="M286" s="52"/>
      <c r="N286" s="19" t="str">
        <f t="shared" si="24"/>
        <v>EMPRESAS CMPC S.A.</v>
      </c>
      <c r="O286" s="24"/>
      <c r="P286" s="40">
        <v>6573.0273887857829</v>
      </c>
      <c r="Q286" s="40">
        <v>293.363</v>
      </c>
      <c r="R286" s="40">
        <v>1415.1343664810754</v>
      </c>
    </row>
    <row r="287" spans="1:18" x14ac:dyDescent="0.25">
      <c r="A287" s="52"/>
      <c r="C287" s="21" t="s">
        <v>541</v>
      </c>
      <c r="D287" s="56"/>
      <c r="E287" s="40">
        <f t="shared" si="25"/>
        <v>2200789.04886</v>
      </c>
      <c r="F287" s="43">
        <f t="shared" si="26"/>
        <v>203.01599999999999</v>
      </c>
      <c r="G287" s="40">
        <f t="shared" si="27"/>
        <v>597309.98160299996</v>
      </c>
      <c r="J287" s="33"/>
      <c r="K287" s="33">
        <v>711.24</v>
      </c>
      <c r="L287" s="52"/>
      <c r="M287" s="52"/>
      <c r="N287" s="19" t="str">
        <f t="shared" si="24"/>
        <v>COLBÚN S.A.</v>
      </c>
      <c r="O287" s="24"/>
      <c r="P287" s="40">
        <v>3094.2987583094314</v>
      </c>
      <c r="Q287" s="40">
        <v>203.01599999999999</v>
      </c>
      <c r="R287" s="40">
        <v>839.81494517040653</v>
      </c>
    </row>
    <row r="288" spans="1:18" x14ac:dyDescent="0.25">
      <c r="A288" s="52"/>
      <c r="C288" s="21" t="s">
        <v>542</v>
      </c>
      <c r="D288" s="56"/>
      <c r="E288" s="40">
        <f t="shared" si="25"/>
        <v>0</v>
      </c>
      <c r="F288" s="43">
        <f t="shared" si="26"/>
        <v>0</v>
      </c>
      <c r="G288" s="40">
        <f t="shared" si="27"/>
        <v>0</v>
      </c>
      <c r="J288" s="33"/>
      <c r="K288" s="33">
        <v>711.24</v>
      </c>
      <c r="L288" s="52"/>
      <c r="M288" s="52"/>
      <c r="N288" s="19" t="str">
        <f t="shared" si="24"/>
        <v>COLEGIO CRAIGHOUSE S.A., SERIE A</v>
      </c>
      <c r="O288" s="24"/>
      <c r="P288" s="40">
        <v>0</v>
      </c>
      <c r="Q288" s="40">
        <v>0</v>
      </c>
      <c r="R288" s="40">
        <v>0</v>
      </c>
    </row>
    <row r="289" spans="1:18" x14ac:dyDescent="0.25">
      <c r="A289" s="52"/>
      <c r="C289" s="21" t="s">
        <v>543</v>
      </c>
      <c r="D289" s="56"/>
      <c r="E289" s="40">
        <f t="shared" si="25"/>
        <v>0</v>
      </c>
      <c r="F289" s="43">
        <f t="shared" si="26"/>
        <v>0</v>
      </c>
      <c r="G289" s="40">
        <f t="shared" si="27"/>
        <v>0</v>
      </c>
      <c r="J289" s="33"/>
      <c r="K289" s="33">
        <v>711.24</v>
      </c>
      <c r="L289" s="52"/>
      <c r="M289" s="52"/>
      <c r="N289" s="19" t="str">
        <f t="shared" si="24"/>
        <v>COLEGIO CRAIGHOUSE S.A., SERIE B</v>
      </c>
      <c r="O289" s="24"/>
      <c r="P289" s="40">
        <v>0</v>
      </c>
      <c r="Q289" s="40">
        <v>0</v>
      </c>
      <c r="R289" s="40">
        <v>0</v>
      </c>
    </row>
    <row r="290" spans="1:18" x14ac:dyDescent="0.25">
      <c r="A290" s="52"/>
      <c r="C290" s="21" t="s">
        <v>544</v>
      </c>
      <c r="D290" s="56"/>
      <c r="E290" s="40">
        <f t="shared" si="25"/>
        <v>0</v>
      </c>
      <c r="F290" s="43">
        <f t="shared" si="26"/>
        <v>0</v>
      </c>
      <c r="G290" s="40">
        <f t="shared" si="27"/>
        <v>0</v>
      </c>
      <c r="J290" s="33"/>
      <c r="K290" s="33">
        <v>711.24</v>
      </c>
      <c r="L290" s="52"/>
      <c r="M290" s="52"/>
      <c r="N290" s="19" t="str">
        <f t="shared" si="24"/>
        <v>COLEGIO INGLÉS CATÓLICO DE LA SERENA S.A.</v>
      </c>
      <c r="O290" s="24"/>
      <c r="P290" s="40">
        <v>0</v>
      </c>
      <c r="Q290" s="40">
        <v>0</v>
      </c>
      <c r="R290" s="40">
        <v>0</v>
      </c>
    </row>
    <row r="291" spans="1:18" x14ac:dyDescent="0.25">
      <c r="A291" s="52"/>
      <c r="C291" s="21" t="s">
        <v>59</v>
      </c>
      <c r="D291" s="56"/>
      <c r="E291" s="40">
        <f t="shared" si="25"/>
        <v>17642</v>
      </c>
      <c r="F291" s="43">
        <f t="shared" si="26"/>
        <v>0.61399999999999999</v>
      </c>
      <c r="G291" s="40">
        <f t="shared" si="27"/>
        <v>109.39241699999999</v>
      </c>
      <c r="J291" s="33"/>
      <c r="K291" s="33">
        <v>711.24</v>
      </c>
      <c r="L291" s="52"/>
      <c r="M291" s="52"/>
      <c r="N291" s="19" t="str">
        <f t="shared" si="24"/>
        <v>BLANCO Y NEGRO S.A.</v>
      </c>
      <c r="O291" s="24"/>
      <c r="P291" s="40">
        <v>24.804566672290647</v>
      </c>
      <c r="Q291" s="40">
        <v>0.61399999999999999</v>
      </c>
      <c r="R291" s="40">
        <v>0.1538052092120803</v>
      </c>
    </row>
    <row r="292" spans="1:18" x14ac:dyDescent="0.25">
      <c r="A292" s="52"/>
      <c r="C292" s="21" t="s">
        <v>31</v>
      </c>
      <c r="D292" s="56"/>
      <c r="E292" s="40">
        <f t="shared" si="25"/>
        <v>6796.8696959999997</v>
      </c>
      <c r="F292" s="43">
        <f t="shared" si="26"/>
        <v>8.0000000000000002E-3</v>
      </c>
      <c r="G292" s="40">
        <f t="shared" si="27"/>
        <v>0.82910600000000001</v>
      </c>
      <c r="J292" s="33"/>
      <c r="K292" s="33">
        <v>711.24</v>
      </c>
      <c r="L292" s="52"/>
      <c r="M292" s="52"/>
      <c r="N292" s="19" t="str">
        <f t="shared" si="24"/>
        <v>SOCIEDAD PESQUERA COLOSO S.A.</v>
      </c>
      <c r="O292" s="24"/>
      <c r="P292" s="40">
        <v>9.5563659186772387</v>
      </c>
      <c r="Q292" s="40">
        <v>8.0000000000000002E-3</v>
      </c>
      <c r="R292" s="40">
        <v>1.1657190259265508E-3</v>
      </c>
    </row>
    <row r="293" spans="1:18" x14ac:dyDescent="0.25">
      <c r="A293" s="52"/>
      <c r="C293" s="21" t="s">
        <v>545</v>
      </c>
      <c r="D293" s="56"/>
      <c r="E293" s="40">
        <f t="shared" si="25"/>
        <v>921581.27999340009</v>
      </c>
      <c r="F293" s="43">
        <f t="shared" si="26"/>
        <v>115.30200000000001</v>
      </c>
      <c r="G293" s="40">
        <f t="shared" si="27"/>
        <v>279449.59394729999</v>
      </c>
      <c r="J293" s="33"/>
      <c r="K293" s="33">
        <v>711.24</v>
      </c>
      <c r="L293" s="52"/>
      <c r="M293" s="52"/>
      <c r="N293" s="19" t="str">
        <f t="shared" si="24"/>
        <v>VIÑA CONCHA Y TORO S.A.</v>
      </c>
      <c r="O293" s="24"/>
      <c r="P293" s="40">
        <v>1295.7388223291716</v>
      </c>
      <c r="Q293" s="40">
        <v>115.30200000000001</v>
      </c>
      <c r="R293" s="40">
        <v>392.90477749746918</v>
      </c>
    </row>
    <row r="294" spans="1:18" x14ac:dyDescent="0.25">
      <c r="A294" s="52"/>
      <c r="C294" s="21" t="s">
        <v>163</v>
      </c>
      <c r="D294" s="56"/>
      <c r="E294" s="40">
        <f t="shared" si="25"/>
        <v>48487.686121979998</v>
      </c>
      <c r="F294" s="43">
        <f t="shared" si="26"/>
        <v>2E-3</v>
      </c>
      <c r="G294" s="40">
        <f t="shared" si="27"/>
        <v>4.9857199999999997</v>
      </c>
      <c r="J294" s="33"/>
      <c r="K294" s="33">
        <v>711.24</v>
      </c>
      <c r="L294" s="52"/>
      <c r="M294" s="52"/>
      <c r="N294" s="19" t="str">
        <f t="shared" si="24"/>
        <v>CHILENA CONSOLIDADA SEGUROS GRALES S.A.</v>
      </c>
      <c r="O294" s="24"/>
      <c r="P294" s="40">
        <v>68.173452170828412</v>
      </c>
      <c r="Q294" s="40">
        <v>2E-3</v>
      </c>
      <c r="R294" s="40">
        <v>7.0098982059501706E-3</v>
      </c>
    </row>
    <row r="295" spans="1:18" x14ac:dyDescent="0.25">
      <c r="A295" s="52"/>
      <c r="C295" s="21" t="s">
        <v>38</v>
      </c>
      <c r="D295" s="56"/>
      <c r="E295" s="40">
        <f t="shared" si="25"/>
        <v>9371946.2440799996</v>
      </c>
      <c r="F295" s="43">
        <f t="shared" si="26"/>
        <v>296.916</v>
      </c>
      <c r="G295" s="40">
        <f t="shared" si="27"/>
        <v>1180743.4965240001</v>
      </c>
      <c r="J295" s="33"/>
      <c r="K295" s="33">
        <v>711.24</v>
      </c>
      <c r="L295" s="52"/>
      <c r="M295" s="52"/>
      <c r="N295" s="19" t="str">
        <f t="shared" ref="N295:N358" si="28">C295</f>
        <v>EMPRESAS COPEC S.A.</v>
      </c>
      <c r="O295" s="24"/>
      <c r="P295" s="40">
        <v>13176.911090602327</v>
      </c>
      <c r="Q295" s="40">
        <v>296.916</v>
      </c>
      <c r="R295" s="40">
        <v>1660.1196453011642</v>
      </c>
    </row>
    <row r="296" spans="1:18" x14ac:dyDescent="0.25">
      <c r="A296" s="52"/>
      <c r="C296" s="21" t="s">
        <v>546</v>
      </c>
      <c r="D296" s="56"/>
      <c r="E296" s="40">
        <f t="shared" si="25"/>
        <v>31269.579750000004</v>
      </c>
      <c r="F296" s="43">
        <f t="shared" si="26"/>
        <v>1.4E-2</v>
      </c>
      <c r="G296" s="40">
        <f t="shared" si="27"/>
        <v>58.577855999999997</v>
      </c>
      <c r="J296" s="33"/>
      <c r="K296" s="33">
        <v>711.24</v>
      </c>
      <c r="L296" s="52"/>
      <c r="M296" s="52"/>
      <c r="N296" s="19" t="str">
        <f t="shared" si="28"/>
        <v>COMPAÑÍA AGROPECUARIA COPEVAL S.A.</v>
      </c>
      <c r="O296" s="24"/>
      <c r="P296" s="40">
        <v>43.964877889320064</v>
      </c>
      <c r="Q296" s="40">
        <v>1.4E-2</v>
      </c>
      <c r="R296" s="40">
        <v>8.2360182216973166E-2</v>
      </c>
    </row>
    <row r="297" spans="1:18" x14ac:dyDescent="0.25">
      <c r="A297" s="52"/>
      <c r="C297" s="21" t="s">
        <v>176</v>
      </c>
      <c r="D297" s="56"/>
      <c r="E297" s="40">
        <f t="shared" si="25"/>
        <v>2376</v>
      </c>
      <c r="F297" s="43">
        <f t="shared" si="26"/>
        <v>1E-3</v>
      </c>
      <c r="G297" s="40">
        <f t="shared" si="27"/>
        <v>0.77</v>
      </c>
      <c r="J297" s="33"/>
      <c r="K297" s="33">
        <v>711.24</v>
      </c>
      <c r="L297" s="52"/>
      <c r="M297" s="52"/>
      <c r="N297" s="19" t="str">
        <f t="shared" si="28"/>
        <v>PRINCE OF WALES COUNTRY CLUB S.A SERIE A</v>
      </c>
      <c r="O297" s="24"/>
      <c r="P297" s="40">
        <v>3.3406445081828919</v>
      </c>
      <c r="Q297" s="40">
        <v>1E-3</v>
      </c>
      <c r="R297" s="40">
        <v>1.0826162758000113E-3</v>
      </c>
    </row>
    <row r="298" spans="1:18" x14ac:dyDescent="0.25">
      <c r="A298" s="52"/>
      <c r="C298" s="21" t="s">
        <v>547</v>
      </c>
      <c r="D298" s="56"/>
      <c r="E298" s="40">
        <f t="shared" si="25"/>
        <v>359.99999999999994</v>
      </c>
      <c r="F298" s="43">
        <f t="shared" si="26"/>
        <v>0</v>
      </c>
      <c r="G298" s="40">
        <f t="shared" si="27"/>
        <v>0</v>
      </c>
      <c r="J298" s="33"/>
      <c r="K298" s="33">
        <v>711.24</v>
      </c>
      <c r="L298" s="52"/>
      <c r="M298" s="52"/>
      <c r="N298" s="19" t="str">
        <f t="shared" si="28"/>
        <v>PRINCE OF WALES COUNTRY CLUB S.A SERIE B</v>
      </c>
      <c r="O298" s="24"/>
      <c r="P298" s="40">
        <v>0.50615825881558962</v>
      </c>
      <c r="Q298" s="40">
        <v>0</v>
      </c>
      <c r="R298" s="40">
        <v>0</v>
      </c>
    </row>
    <row r="299" spans="1:18" x14ac:dyDescent="0.25">
      <c r="A299" s="52"/>
      <c r="C299" s="21" t="s">
        <v>548</v>
      </c>
      <c r="D299" s="56"/>
      <c r="E299" s="40">
        <f t="shared" si="25"/>
        <v>76.099999999999994</v>
      </c>
      <c r="F299" s="43">
        <f t="shared" si="26"/>
        <v>0</v>
      </c>
      <c r="G299" s="40">
        <f t="shared" si="27"/>
        <v>0</v>
      </c>
      <c r="J299" s="33"/>
      <c r="K299" s="33">
        <v>711.24</v>
      </c>
      <c r="L299" s="52"/>
      <c r="M299" s="52"/>
      <c r="N299" s="19" t="str">
        <f t="shared" si="28"/>
        <v>PRINCE OF WALES COUNTRY CLUB S.A SERIE P</v>
      </c>
      <c r="O299" s="24"/>
      <c r="P299" s="40">
        <v>0.10699623193296214</v>
      </c>
      <c r="Q299" s="40">
        <v>0</v>
      </c>
      <c r="R299" s="40">
        <v>0</v>
      </c>
    </row>
    <row r="300" spans="1:18" x14ac:dyDescent="0.25">
      <c r="A300" s="52"/>
      <c r="C300" s="21" t="s">
        <v>171</v>
      </c>
      <c r="D300" s="56"/>
      <c r="E300" s="40">
        <f t="shared" si="25"/>
        <v>8085</v>
      </c>
      <c r="F300" s="43">
        <f t="shared" si="26"/>
        <v>3.0000000000000001E-3</v>
      </c>
      <c r="G300" s="40">
        <f t="shared" si="27"/>
        <v>1.9950000000000001</v>
      </c>
      <c r="J300" s="33"/>
      <c r="K300" s="33">
        <v>711.24</v>
      </c>
      <c r="L300" s="52"/>
      <c r="M300" s="52"/>
      <c r="N300" s="19" t="str">
        <f t="shared" si="28"/>
        <v>INVERSIONES COVADONGA SA</v>
      </c>
      <c r="O300" s="24"/>
      <c r="P300" s="40">
        <v>11.367470895900118</v>
      </c>
      <c r="Q300" s="40">
        <v>3.0000000000000001E-3</v>
      </c>
      <c r="R300" s="40">
        <v>2.8049603509363928E-3</v>
      </c>
    </row>
    <row r="301" spans="1:18" x14ac:dyDescent="0.25">
      <c r="A301" s="52"/>
      <c r="C301" s="21" t="s">
        <v>549</v>
      </c>
      <c r="D301" s="56"/>
      <c r="E301" s="40">
        <f t="shared" si="25"/>
        <v>675</v>
      </c>
      <c r="F301" s="43">
        <f t="shared" si="26"/>
        <v>0</v>
      </c>
      <c r="G301" s="40">
        <f t="shared" si="27"/>
        <v>0</v>
      </c>
      <c r="J301" s="33"/>
      <c r="K301" s="33">
        <v>711.24</v>
      </c>
      <c r="L301" s="52"/>
      <c r="M301" s="52"/>
      <c r="N301" s="19" t="str">
        <f t="shared" si="28"/>
        <v>INMOBILIARIA CRAIGHOUSE S.A.</v>
      </c>
      <c r="O301" s="24"/>
      <c r="P301" s="40">
        <v>0.94904673527923067</v>
      </c>
      <c r="Q301" s="40">
        <v>0</v>
      </c>
      <c r="R301" s="40">
        <v>0</v>
      </c>
    </row>
    <row r="302" spans="1:18" x14ac:dyDescent="0.25">
      <c r="A302" s="52"/>
      <c r="C302" s="21" t="s">
        <v>550</v>
      </c>
      <c r="D302" s="56"/>
      <c r="E302" s="40">
        <f t="shared" si="25"/>
        <v>258047.99999999997</v>
      </c>
      <c r="F302" s="43">
        <f t="shared" si="26"/>
        <v>1.0169999999999999</v>
      </c>
      <c r="G302" s="40">
        <f t="shared" si="27"/>
        <v>9283.4694459999992</v>
      </c>
      <c r="J302" s="33"/>
      <c r="K302" s="33">
        <v>711.24</v>
      </c>
      <c r="L302" s="52"/>
      <c r="M302" s="52"/>
      <c r="N302" s="19" t="str">
        <f t="shared" si="28"/>
        <v>CRISTALERÍAS DE CHILE S.A.</v>
      </c>
      <c r="O302" s="24"/>
      <c r="P302" s="40">
        <v>362.81423991901465</v>
      </c>
      <c r="Q302" s="40">
        <v>1.0169999999999999</v>
      </c>
      <c r="R302" s="40">
        <v>13.052513140430795</v>
      </c>
    </row>
    <row r="303" spans="1:18" x14ac:dyDescent="0.25">
      <c r="A303" s="52"/>
      <c r="C303" s="21" t="s">
        <v>167</v>
      </c>
      <c r="D303" s="56"/>
      <c r="E303" s="40">
        <f t="shared" si="25"/>
        <v>10344.2307956</v>
      </c>
      <c r="F303" s="43">
        <f t="shared" si="26"/>
        <v>0.19700000000000001</v>
      </c>
      <c r="G303" s="40">
        <f t="shared" si="27"/>
        <v>107.83522600000001</v>
      </c>
      <c r="J303" s="33"/>
      <c r="K303" s="33">
        <v>711.24</v>
      </c>
      <c r="L303" s="52"/>
      <c r="M303" s="52"/>
      <c r="N303" s="19" t="str">
        <f t="shared" si="28"/>
        <v>CRUZADOS S.A.D.P.</v>
      </c>
      <c r="O303" s="24"/>
      <c r="P303" s="40">
        <v>14.543938467465273</v>
      </c>
      <c r="Q303" s="40">
        <v>0.19700000000000001</v>
      </c>
      <c r="R303" s="40">
        <v>0.15161580619762668</v>
      </c>
    </row>
    <row r="304" spans="1:18" x14ac:dyDescent="0.25">
      <c r="A304" s="52"/>
      <c r="C304" s="21" t="s">
        <v>551</v>
      </c>
      <c r="D304" s="56"/>
      <c r="E304" s="40">
        <f t="shared" si="25"/>
        <v>359242.23323999997</v>
      </c>
      <c r="F304" s="43">
        <f t="shared" si="26"/>
        <v>4.7E-2</v>
      </c>
      <c r="G304" s="40">
        <f t="shared" si="27"/>
        <v>30.643647000000001</v>
      </c>
      <c r="J304" s="33"/>
      <c r="K304" s="33">
        <v>711.24</v>
      </c>
      <c r="L304" s="52"/>
      <c r="M304" s="52"/>
      <c r="N304" s="19" t="str">
        <f t="shared" si="28"/>
        <v>TELEFÓNICA CHILE S.A.</v>
      </c>
      <c r="O304" s="24"/>
      <c r="P304" s="40">
        <v>505.09284241606207</v>
      </c>
      <c r="Q304" s="40">
        <v>4.7E-2</v>
      </c>
      <c r="R304" s="40">
        <v>4.3084819470221025E-2</v>
      </c>
    </row>
    <row r="305" spans="1:18" x14ac:dyDescent="0.25">
      <c r="A305" s="52"/>
      <c r="C305" s="21" t="s">
        <v>67</v>
      </c>
      <c r="D305" s="56"/>
      <c r="E305" s="40">
        <f t="shared" si="25"/>
        <v>410797.537824</v>
      </c>
      <c r="F305" s="43">
        <f t="shared" si="26"/>
        <v>0.94899999999999995</v>
      </c>
      <c r="G305" s="40">
        <f t="shared" si="27"/>
        <v>943.85371299999986</v>
      </c>
      <c r="J305" s="33"/>
      <c r="K305" s="33">
        <v>711.24</v>
      </c>
      <c r="L305" s="52"/>
      <c r="M305" s="52"/>
      <c r="N305" s="19" t="str">
        <f t="shared" si="28"/>
        <v>A.F.P. CUPRUM S.A.</v>
      </c>
      <c r="O305" s="24"/>
      <c r="P305" s="40">
        <v>577.57935130757551</v>
      </c>
      <c r="Q305" s="40">
        <v>0.94899999999999995</v>
      </c>
      <c r="R305" s="40">
        <v>1.3270537554130812</v>
      </c>
    </row>
    <row r="306" spans="1:18" x14ac:dyDescent="0.25">
      <c r="A306" s="52"/>
      <c r="C306" s="21" t="s">
        <v>552</v>
      </c>
      <c r="D306" s="56"/>
      <c r="E306" s="40">
        <f t="shared" si="25"/>
        <v>0</v>
      </c>
      <c r="F306" s="43">
        <f t="shared" si="26"/>
        <v>0</v>
      </c>
      <c r="G306" s="40">
        <f t="shared" si="27"/>
        <v>0</v>
      </c>
      <c r="J306" s="33"/>
      <c r="K306" s="33">
        <v>711.24</v>
      </c>
      <c r="L306" s="52"/>
      <c r="M306" s="52"/>
      <c r="N306" s="19" t="str">
        <f t="shared" si="28"/>
        <v>INMOBILIARIA DE DEPORTES LA DEHESA S.A.</v>
      </c>
      <c r="O306" s="24"/>
      <c r="P306" s="40">
        <v>0</v>
      </c>
      <c r="Q306" s="40">
        <v>0</v>
      </c>
      <c r="R306" s="40">
        <v>0</v>
      </c>
    </row>
    <row r="307" spans="1:18" x14ac:dyDescent="0.25">
      <c r="A307" s="52"/>
      <c r="C307" s="21" t="s">
        <v>159</v>
      </c>
      <c r="D307" s="56"/>
      <c r="E307" s="40">
        <f t="shared" si="25"/>
        <v>95000</v>
      </c>
      <c r="F307" s="43">
        <f t="shared" si="26"/>
        <v>4.4999999999999998E-2</v>
      </c>
      <c r="G307" s="40">
        <f t="shared" si="27"/>
        <v>154.97488200000001</v>
      </c>
      <c r="J307" s="33"/>
      <c r="K307" s="33">
        <v>711.24</v>
      </c>
      <c r="L307" s="52"/>
      <c r="M307" s="52"/>
      <c r="N307" s="19" t="str">
        <f t="shared" si="28"/>
        <v>DUNCAN FOX S.A.</v>
      </c>
      <c r="O307" s="24"/>
      <c r="P307" s="40">
        <v>133.56954052078061</v>
      </c>
      <c r="Q307" s="40">
        <v>4.4999999999999998E-2</v>
      </c>
      <c r="R307" s="40">
        <v>0.2178939345368652</v>
      </c>
    </row>
    <row r="308" spans="1:18" x14ac:dyDescent="0.25">
      <c r="A308" s="52"/>
      <c r="C308" s="21" t="s">
        <v>553</v>
      </c>
      <c r="D308" s="56"/>
      <c r="E308" s="40">
        <f t="shared" si="25"/>
        <v>916379.50511999999</v>
      </c>
      <c r="F308" s="43">
        <f t="shared" si="26"/>
        <v>111.502</v>
      </c>
      <c r="G308" s="40">
        <f t="shared" si="27"/>
        <v>369753.551607</v>
      </c>
      <c r="J308" s="33"/>
      <c r="K308" s="33">
        <v>711.24</v>
      </c>
      <c r="L308" s="52"/>
      <c r="M308" s="52"/>
      <c r="N308" s="19" t="str">
        <f t="shared" si="28"/>
        <v>ENGIE ENERGÍA CHILE S.A.</v>
      </c>
      <c r="O308" s="24"/>
      <c r="P308" s="40">
        <v>1288.425152016197</v>
      </c>
      <c r="Q308" s="40">
        <v>111.502</v>
      </c>
      <c r="R308" s="40">
        <v>519.87170520077609</v>
      </c>
    </row>
    <row r="309" spans="1:18" x14ac:dyDescent="0.25">
      <c r="A309" s="52"/>
      <c r="C309" s="21" t="s">
        <v>554</v>
      </c>
      <c r="D309" s="56"/>
      <c r="E309" s="40">
        <f t="shared" si="25"/>
        <v>79795.832399999999</v>
      </c>
      <c r="F309" s="43">
        <f t="shared" si="26"/>
        <v>3.9E-2</v>
      </c>
      <c r="G309" s="40">
        <f t="shared" si="27"/>
        <v>66.621399999999994</v>
      </c>
      <c r="J309" s="33"/>
      <c r="K309" s="33">
        <v>711.24</v>
      </c>
      <c r="L309" s="52"/>
      <c r="M309" s="52"/>
      <c r="N309" s="19" t="str">
        <f t="shared" si="28"/>
        <v>EMPRESA ELÉCTRICA DE MAGALLANES S.A.</v>
      </c>
      <c r="O309" s="24"/>
      <c r="P309" s="40">
        <v>112.19255441201283</v>
      </c>
      <c r="Q309" s="40">
        <v>3.9E-2</v>
      </c>
      <c r="R309" s="40">
        <v>9.3669366177380337E-2</v>
      </c>
    </row>
    <row r="310" spans="1:18" x14ac:dyDescent="0.25">
      <c r="A310" s="52"/>
      <c r="C310" s="21" t="s">
        <v>555</v>
      </c>
      <c r="D310" s="56"/>
      <c r="E310" s="40">
        <f t="shared" ref="E310:E373" si="29">IF(P310="n.d.","n.d.",P310*K310)</f>
        <v>11926.941075000002</v>
      </c>
      <c r="F310" s="43">
        <f t="shared" ref="F310:F373" si="30">Q310</f>
        <v>7.8E-2</v>
      </c>
      <c r="G310" s="40">
        <f t="shared" ref="G310:G373" si="31">IF(R310="n.d.","n.d.",R310*K310)</f>
        <v>399.10890899999998</v>
      </c>
      <c r="J310" s="33"/>
      <c r="K310" s="33">
        <v>711.24</v>
      </c>
      <c r="L310" s="52"/>
      <c r="M310" s="52"/>
      <c r="N310" s="19" t="str">
        <f t="shared" si="28"/>
        <v>ENVASES DEL PACÍFICO S.A.</v>
      </c>
      <c r="O310" s="24"/>
      <c r="P310" s="40">
        <v>16.769221465328162</v>
      </c>
      <c r="Q310" s="40">
        <v>7.8E-2</v>
      </c>
      <c r="R310" s="40">
        <v>0.5611451957145267</v>
      </c>
    </row>
    <row r="311" spans="1:18" x14ac:dyDescent="0.25">
      <c r="A311" s="52"/>
      <c r="C311" s="21" t="s">
        <v>556</v>
      </c>
      <c r="D311" s="56"/>
      <c r="E311" s="40">
        <f t="shared" si="29"/>
        <v>119747.211088</v>
      </c>
      <c r="F311" s="43">
        <f t="shared" si="30"/>
        <v>0.73899999999999999</v>
      </c>
      <c r="G311" s="40">
        <f t="shared" si="31"/>
        <v>3161.5267357999996</v>
      </c>
      <c r="J311" s="33"/>
      <c r="K311" s="33">
        <v>711.24</v>
      </c>
      <c r="L311" s="52"/>
      <c r="M311" s="52"/>
      <c r="N311" s="19" t="str">
        <f t="shared" si="28"/>
        <v>ECHEVERRÍA, IZQUIERDO S.A.</v>
      </c>
      <c r="O311" s="24"/>
      <c r="P311" s="40">
        <v>168.36399961756931</v>
      </c>
      <c r="Q311" s="40">
        <v>0.73899999999999999</v>
      </c>
      <c r="R311" s="40">
        <v>4.4450912994207297</v>
      </c>
    </row>
    <row r="312" spans="1:18" x14ac:dyDescent="0.25">
      <c r="A312" s="52"/>
      <c r="C312" s="21" t="s">
        <v>557</v>
      </c>
      <c r="D312" s="56"/>
      <c r="E312" s="40">
        <f t="shared" si="29"/>
        <v>481318.2</v>
      </c>
      <c r="F312" s="43">
        <f t="shared" si="30"/>
        <v>1.4999999999999999E-2</v>
      </c>
      <c r="G312" s="40">
        <f t="shared" si="31"/>
        <v>450.15505000000002</v>
      </c>
      <c r="J312" s="33"/>
      <c r="K312" s="33">
        <v>711.24</v>
      </c>
      <c r="L312" s="52"/>
      <c r="M312" s="52"/>
      <c r="N312" s="19" t="str">
        <f t="shared" si="28"/>
        <v>COMPAÑÍA ELECTRO METALÚRGICA S.A.</v>
      </c>
      <c r="O312" s="24"/>
      <c r="P312" s="40">
        <v>676.73106124514936</v>
      </c>
      <c r="Q312" s="40">
        <v>1.4999999999999999E-2</v>
      </c>
      <c r="R312" s="40">
        <v>0.63291582306956862</v>
      </c>
    </row>
    <row r="313" spans="1:18" x14ac:dyDescent="0.25">
      <c r="A313" s="52"/>
      <c r="C313" s="21" t="s">
        <v>558</v>
      </c>
      <c r="D313" s="56"/>
      <c r="E313" s="40">
        <f t="shared" si="29"/>
        <v>283862.20883020002</v>
      </c>
      <c r="F313" s="43">
        <f t="shared" si="30"/>
        <v>5.0000000000000001E-3</v>
      </c>
      <c r="G313" s="40">
        <f t="shared" si="31"/>
        <v>3.3849399999999998</v>
      </c>
      <c r="J313" s="33"/>
      <c r="K313" s="33">
        <v>711.24</v>
      </c>
      <c r="L313" s="52"/>
      <c r="M313" s="52"/>
      <c r="N313" s="19" t="str">
        <f t="shared" si="28"/>
        <v>ELECTROLUX DE CHILE S.A.</v>
      </c>
      <c r="O313" s="24"/>
      <c r="P313" s="40">
        <v>399.10889268067041</v>
      </c>
      <c r="Q313" s="40">
        <v>5.0000000000000001E-3</v>
      </c>
      <c r="R313" s="40">
        <v>4.7592092683201165E-3</v>
      </c>
    </row>
    <row r="314" spans="1:18" x14ac:dyDescent="0.25">
      <c r="A314" s="52"/>
      <c r="C314" s="21" t="s">
        <v>148</v>
      </c>
      <c r="D314" s="56"/>
      <c r="E314" s="40">
        <f t="shared" si="29"/>
        <v>220223.05430399999</v>
      </c>
      <c r="F314" s="43">
        <f t="shared" si="30"/>
        <v>3.7999999999999999E-2</v>
      </c>
      <c r="G314" s="40">
        <f t="shared" si="31"/>
        <v>212.29791900000001</v>
      </c>
      <c r="J314" s="33"/>
      <c r="K314" s="33">
        <v>711.24</v>
      </c>
      <c r="L314" s="52"/>
      <c r="M314" s="52"/>
      <c r="N314" s="19" t="str">
        <f t="shared" si="28"/>
        <v>COCA-COLA EMBONOR S.A. SERIE "A"</v>
      </c>
      <c r="O314" s="24"/>
      <c r="P314" s="40">
        <v>309.63254921545467</v>
      </c>
      <c r="Q314" s="40">
        <v>3.7999999999999999E-2</v>
      </c>
      <c r="R314" s="40">
        <v>0.29848984730892525</v>
      </c>
    </row>
    <row r="315" spans="1:18" x14ac:dyDescent="0.25">
      <c r="A315" s="52"/>
      <c r="C315" s="21" t="s">
        <v>141</v>
      </c>
      <c r="D315" s="56"/>
      <c r="E315" s="40">
        <f t="shared" si="29"/>
        <v>242632.10845241998</v>
      </c>
      <c r="F315" s="43">
        <f t="shared" si="30"/>
        <v>4.3849999999999998</v>
      </c>
      <c r="G315" s="40">
        <f t="shared" si="31"/>
        <v>49307.662620000003</v>
      </c>
      <c r="J315" s="33"/>
      <c r="K315" s="33">
        <v>711.24</v>
      </c>
      <c r="L315" s="52"/>
      <c r="M315" s="52"/>
      <c r="N315" s="19" t="str">
        <f t="shared" si="28"/>
        <v>COCA-COLA EMBONOR S.A. SERIE "B"</v>
      </c>
      <c r="O315" s="24"/>
      <c r="P315" s="40">
        <v>341.13957096397837</v>
      </c>
      <c r="Q315" s="40">
        <v>4.3849999999999998</v>
      </c>
      <c r="R315" s="40">
        <v>69.326335161127048</v>
      </c>
    </row>
    <row r="316" spans="1:18" x14ac:dyDescent="0.25">
      <c r="A316" s="52"/>
      <c r="C316" s="21" t="s">
        <v>559</v>
      </c>
      <c r="D316" s="56"/>
      <c r="E316" s="40">
        <f t="shared" si="29"/>
        <v>18774.642874000001</v>
      </c>
      <c r="F316" s="43">
        <f t="shared" si="30"/>
        <v>5.5E-2</v>
      </c>
      <c r="G316" s="40">
        <f t="shared" si="31"/>
        <v>39.908760999999998</v>
      </c>
      <c r="J316" s="33"/>
      <c r="K316" s="33">
        <v>711.24</v>
      </c>
      <c r="L316" s="52"/>
      <c r="M316" s="52"/>
      <c r="N316" s="19" t="str">
        <f t="shared" si="28"/>
        <v>VIÑEDOS EMILIANA S.A.</v>
      </c>
      <c r="O316" s="24"/>
      <c r="P316" s="40">
        <v>26.397057074967663</v>
      </c>
      <c r="Q316" s="40">
        <v>5.5E-2</v>
      </c>
      <c r="R316" s="40">
        <v>5.6111524942354198E-2</v>
      </c>
    </row>
    <row r="317" spans="1:18" x14ac:dyDescent="0.25">
      <c r="A317" s="52"/>
      <c r="C317" s="21" t="s">
        <v>24</v>
      </c>
      <c r="D317" s="56"/>
      <c r="E317" s="40">
        <f t="shared" si="29"/>
        <v>881258.1</v>
      </c>
      <c r="F317" s="43">
        <f t="shared" si="30"/>
        <v>0.63100000000000001</v>
      </c>
      <c r="G317" s="40">
        <f t="shared" si="31"/>
        <v>9735.4374430000007</v>
      </c>
      <c r="J317" s="33"/>
      <c r="K317" s="33">
        <v>711.24</v>
      </c>
      <c r="L317" s="52"/>
      <c r="M317" s="52"/>
      <c r="N317" s="19" t="str">
        <f t="shared" si="28"/>
        <v>ENAEX S.A.</v>
      </c>
      <c r="O317" s="24"/>
      <c r="P317" s="40">
        <v>1239.0446262864855</v>
      </c>
      <c r="Q317" s="40">
        <v>0.63100000000000001</v>
      </c>
      <c r="R317" s="40">
        <v>13.687977958213825</v>
      </c>
    </row>
    <row r="318" spans="1:18" x14ac:dyDescent="0.25">
      <c r="A318" s="52"/>
      <c r="C318" s="21" t="s">
        <v>560</v>
      </c>
      <c r="D318" s="56"/>
      <c r="E318" s="40">
        <f t="shared" si="29"/>
        <v>8826772.9432863612</v>
      </c>
      <c r="F318" s="43">
        <f t="shared" si="30"/>
        <v>511.53300000000002</v>
      </c>
      <c r="G318" s="40">
        <f t="shared" si="31"/>
        <v>4168568.5886742203</v>
      </c>
      <c r="J318" s="33"/>
      <c r="K318" s="33">
        <v>711.24</v>
      </c>
      <c r="L318" s="52"/>
      <c r="M318" s="52"/>
      <c r="N318" s="19" t="str">
        <f t="shared" si="28"/>
        <v>ENEL AMÉRICAS S.A.</v>
      </c>
      <c r="O318" s="24"/>
      <c r="P318" s="40">
        <v>12410.400066484395</v>
      </c>
      <c r="Q318" s="40">
        <v>511.53300000000002</v>
      </c>
      <c r="R318" s="40">
        <v>5860.9872738797312</v>
      </c>
    </row>
    <row r="319" spans="1:18" x14ac:dyDescent="0.25">
      <c r="A319" s="52"/>
      <c r="C319" s="21" t="s">
        <v>121</v>
      </c>
      <c r="D319" s="56"/>
      <c r="E319" s="40">
        <f t="shared" si="29"/>
        <v>3871401.0955536002</v>
      </c>
      <c r="F319" s="43">
        <f t="shared" si="30"/>
        <v>282.971</v>
      </c>
      <c r="G319" s="40">
        <f t="shared" si="31"/>
        <v>1314268.5534599</v>
      </c>
      <c r="J319" s="33"/>
      <c r="K319" s="33">
        <v>711.24</v>
      </c>
      <c r="L319" s="52"/>
      <c r="M319" s="52"/>
      <c r="N319" s="19" t="str">
        <f t="shared" si="28"/>
        <v>ENEL CHILE S.A.</v>
      </c>
      <c r="O319" s="24"/>
      <c r="P319" s="40">
        <v>5443.1712158393793</v>
      </c>
      <c r="Q319" s="40">
        <v>282.971</v>
      </c>
      <c r="R319" s="40">
        <v>1847.8552295426298</v>
      </c>
    </row>
    <row r="320" spans="1:18" x14ac:dyDescent="0.25">
      <c r="A320" s="52"/>
      <c r="C320" s="21" t="s">
        <v>561</v>
      </c>
      <c r="D320" s="56"/>
      <c r="E320" s="40">
        <f t="shared" si="29"/>
        <v>1426920.2796400001</v>
      </c>
      <c r="F320" s="43">
        <f t="shared" si="30"/>
        <v>5.5E-2</v>
      </c>
      <c r="G320" s="40">
        <f t="shared" si="31"/>
        <v>140.42677800000001</v>
      </c>
      <c r="J320" s="33"/>
      <c r="K320" s="33">
        <v>711.24</v>
      </c>
      <c r="L320" s="52"/>
      <c r="M320" s="52"/>
      <c r="N320" s="19" t="str">
        <f t="shared" si="28"/>
        <v>ENEL DISTRIBUCIÓN CHILE S.A.</v>
      </c>
      <c r="O320" s="24"/>
      <c r="P320" s="40">
        <v>2006.2430116978799</v>
      </c>
      <c r="Q320" s="40">
        <v>5.5E-2</v>
      </c>
      <c r="R320" s="40">
        <v>0.19743937067656489</v>
      </c>
    </row>
    <row r="321" spans="1:18" x14ac:dyDescent="0.25">
      <c r="A321" s="52"/>
      <c r="C321" s="21" t="s">
        <v>562</v>
      </c>
      <c r="D321" s="56"/>
      <c r="E321" s="40">
        <f t="shared" si="29"/>
        <v>2188720.2272188002</v>
      </c>
      <c r="F321" s="43">
        <f t="shared" si="30"/>
        <v>8.2110000000000003</v>
      </c>
      <c r="G321" s="40">
        <f t="shared" si="31"/>
        <v>34571.807127</v>
      </c>
      <c r="J321" s="33"/>
      <c r="K321" s="33">
        <v>711.24</v>
      </c>
      <c r="L321" s="52"/>
      <c r="M321" s="52"/>
      <c r="N321" s="19" t="str">
        <f t="shared" si="28"/>
        <v>ENEL GENERACIÓN CHILE S.A.</v>
      </c>
      <c r="O321" s="24"/>
      <c r="P321" s="40">
        <v>3077.3300534542491</v>
      </c>
      <c r="Q321" s="40">
        <v>8.2110000000000003</v>
      </c>
      <c r="R321" s="40">
        <v>48.60779360975198</v>
      </c>
    </row>
    <row r="322" spans="1:18" x14ac:dyDescent="0.25">
      <c r="A322" s="52"/>
      <c r="C322" s="21" t="s">
        <v>64</v>
      </c>
      <c r="D322" s="56"/>
      <c r="E322" s="40">
        <f t="shared" si="29"/>
        <v>33033.738053408</v>
      </c>
      <c r="F322" s="43">
        <f t="shared" si="30"/>
        <v>22.408999999999999</v>
      </c>
      <c r="G322" s="40">
        <f t="shared" si="31"/>
        <v>23880.643151</v>
      </c>
      <c r="J322" s="33"/>
      <c r="K322" s="33">
        <v>711.24</v>
      </c>
      <c r="L322" s="52"/>
      <c r="M322" s="52"/>
      <c r="N322" s="19" t="str">
        <f t="shared" si="28"/>
        <v>ENJOY S.A.</v>
      </c>
      <c r="O322" s="24"/>
      <c r="P322" s="40">
        <v>46.445275931342444</v>
      </c>
      <c r="Q322" s="40">
        <v>22.408999999999999</v>
      </c>
      <c r="R322" s="40">
        <v>33.576068768629433</v>
      </c>
    </row>
    <row r="323" spans="1:18" x14ac:dyDescent="0.25">
      <c r="A323" s="52"/>
      <c r="C323" s="21" t="s">
        <v>563</v>
      </c>
      <c r="D323" s="56"/>
      <c r="E323" s="40">
        <f t="shared" si="29"/>
        <v>29758.372159999999</v>
      </c>
      <c r="F323" s="43">
        <f t="shared" si="30"/>
        <v>2.7E-2</v>
      </c>
      <c r="G323" s="40">
        <f t="shared" si="31"/>
        <v>1048.6125460000001</v>
      </c>
      <c r="J323" s="33"/>
      <c r="K323" s="33">
        <v>711.24</v>
      </c>
      <c r="L323" s="52"/>
      <c r="M323" s="52"/>
      <c r="N323" s="19" t="str">
        <f t="shared" si="28"/>
        <v>ENERGÍA LATINA S.A.</v>
      </c>
      <c r="O323" s="24"/>
      <c r="P323" s="40">
        <v>41.840127326921994</v>
      </c>
      <c r="Q323" s="40">
        <v>2.7E-2</v>
      </c>
      <c r="R323" s="40">
        <v>1.4743441679320624</v>
      </c>
    </row>
    <row r="324" spans="1:18" x14ac:dyDescent="0.25">
      <c r="A324" s="52"/>
      <c r="C324" s="21" t="s">
        <v>75</v>
      </c>
      <c r="D324" s="56"/>
      <c r="E324" s="40">
        <f t="shared" si="29"/>
        <v>1331593.4512169999</v>
      </c>
      <c r="F324" s="43">
        <f t="shared" si="30"/>
        <v>172.97800000000001</v>
      </c>
      <c r="G324" s="40">
        <f t="shared" si="31"/>
        <v>554852.77790700004</v>
      </c>
      <c r="J324" s="33"/>
      <c r="K324" s="33">
        <v>711.24</v>
      </c>
      <c r="L324" s="52"/>
      <c r="M324" s="52"/>
      <c r="N324" s="19" t="str">
        <f t="shared" si="28"/>
        <v>EMP. NACIONAL DE TELECOMUNICACIONES S.A.</v>
      </c>
      <c r="O324" s="24"/>
      <c r="P324" s="40">
        <v>1872.213951995107</v>
      </c>
      <c r="Q324" s="40">
        <v>172.97800000000001</v>
      </c>
      <c r="R324" s="40">
        <v>780.12032212333395</v>
      </c>
    </row>
    <row r="325" spans="1:18" x14ac:dyDescent="0.25">
      <c r="A325" s="52"/>
      <c r="C325" s="21" t="s">
        <v>30</v>
      </c>
      <c r="D325" s="56"/>
      <c r="E325" s="40">
        <f t="shared" si="29"/>
        <v>46636.013700000003</v>
      </c>
      <c r="F325" s="43">
        <f t="shared" si="30"/>
        <v>4.1000000000000002E-2</v>
      </c>
      <c r="G325" s="40">
        <f t="shared" si="31"/>
        <v>20.104531000000001</v>
      </c>
      <c r="J325" s="33"/>
      <c r="K325" s="33">
        <v>711.24</v>
      </c>
      <c r="L325" s="52"/>
      <c r="M325" s="52"/>
      <c r="N325" s="19" t="str">
        <f t="shared" si="28"/>
        <v>EMPRESA PESQUERA EPERVA S.A.</v>
      </c>
      <c r="O325" s="24"/>
      <c r="P325" s="40">
        <v>65.570009701366629</v>
      </c>
      <c r="Q325" s="40">
        <v>4.1000000000000002E-2</v>
      </c>
      <c r="R325" s="40">
        <v>2.8266873347955686E-2</v>
      </c>
    </row>
    <row r="326" spans="1:18" x14ac:dyDescent="0.25">
      <c r="A326" s="52"/>
      <c r="C326" s="21" t="s">
        <v>564</v>
      </c>
      <c r="D326" s="56"/>
      <c r="E326" s="40">
        <f t="shared" si="29"/>
        <v>73860.662400000001</v>
      </c>
      <c r="F326" s="43">
        <f t="shared" si="30"/>
        <v>1E-3</v>
      </c>
      <c r="G326" s="40">
        <f t="shared" si="31"/>
        <v>2.0335000000000001</v>
      </c>
      <c r="J326" s="33"/>
      <c r="K326" s="33">
        <v>711.24</v>
      </c>
      <c r="L326" s="52"/>
      <c r="M326" s="52"/>
      <c r="N326" s="19" t="str">
        <f t="shared" si="28"/>
        <v>COMPAÑÍA DE INVERSIONES LA ESPAÑOLA S.A.</v>
      </c>
      <c r="O326" s="24"/>
      <c r="P326" s="40">
        <v>103.84773409819471</v>
      </c>
      <c r="Q326" s="40">
        <v>1E-3</v>
      </c>
      <c r="R326" s="40">
        <v>2.8590911647263934E-3</v>
      </c>
    </row>
    <row r="327" spans="1:18" x14ac:dyDescent="0.25">
      <c r="A327" s="52"/>
      <c r="C327" s="21" t="s">
        <v>565</v>
      </c>
      <c r="D327" s="56"/>
      <c r="E327" s="40">
        <f t="shared" si="29"/>
        <v>0</v>
      </c>
      <c r="F327" s="43">
        <f t="shared" si="30"/>
        <v>0</v>
      </c>
      <c r="G327" s="40">
        <f t="shared" si="31"/>
        <v>0</v>
      </c>
      <c r="J327" s="33"/>
      <c r="K327" s="33">
        <v>711.24</v>
      </c>
      <c r="L327" s="52"/>
      <c r="M327" s="52"/>
      <c r="N327" s="19" t="str">
        <f t="shared" si="28"/>
        <v>INMOBILIARIA CLUB ESPAÑOL DE VALPARAÍSO</v>
      </c>
      <c r="O327" s="24"/>
      <c r="P327" s="40">
        <v>0</v>
      </c>
      <c r="Q327" s="40">
        <v>0</v>
      </c>
      <c r="R327" s="40">
        <v>0</v>
      </c>
    </row>
    <row r="328" spans="1:18" x14ac:dyDescent="0.25">
      <c r="A328" s="52"/>
      <c r="C328" s="21" t="s">
        <v>566</v>
      </c>
      <c r="D328" s="56"/>
      <c r="E328" s="40">
        <f t="shared" si="29"/>
        <v>0</v>
      </c>
      <c r="F328" s="43">
        <f t="shared" si="30"/>
        <v>0</v>
      </c>
      <c r="G328" s="40">
        <f t="shared" si="31"/>
        <v>0</v>
      </c>
      <c r="J328" s="33"/>
      <c r="K328" s="33">
        <v>711.24</v>
      </c>
      <c r="L328" s="52"/>
      <c r="M328" s="52"/>
      <c r="N328" s="19" t="str">
        <f t="shared" si="28"/>
        <v>EMP. DE SERV. SANITARIOS DE LOS LAGOS S.A., SERIE A</v>
      </c>
      <c r="O328" s="24"/>
      <c r="P328" s="40">
        <v>0</v>
      </c>
      <c r="Q328" s="40">
        <v>0</v>
      </c>
      <c r="R328" s="40">
        <v>0</v>
      </c>
    </row>
    <row r="329" spans="1:18" x14ac:dyDescent="0.25">
      <c r="A329" s="52"/>
      <c r="C329" s="21" t="s">
        <v>567</v>
      </c>
      <c r="D329" s="56"/>
      <c r="E329" s="40">
        <f t="shared" si="29"/>
        <v>48968.966529999991</v>
      </c>
      <c r="F329" s="43">
        <f t="shared" si="30"/>
        <v>0</v>
      </c>
      <c r="G329" s="40">
        <f t="shared" si="31"/>
        <v>0</v>
      </c>
      <c r="J329" s="33"/>
      <c r="K329" s="33">
        <v>711.24</v>
      </c>
      <c r="L329" s="52"/>
      <c r="M329" s="52"/>
      <c r="N329" s="19" t="str">
        <f t="shared" si="28"/>
        <v>EMP. DE SERV. SANITARIOS DE LOS LAGOS S.A., SERIE B</v>
      </c>
      <c r="O329" s="24"/>
      <c r="P329" s="40">
        <v>68.850130096732457</v>
      </c>
      <c r="Q329" s="40">
        <v>0</v>
      </c>
      <c r="R329" s="40">
        <v>0</v>
      </c>
    </row>
    <row r="330" spans="1:18" x14ac:dyDescent="0.25">
      <c r="A330" s="52"/>
      <c r="C330" s="21" t="s">
        <v>1149</v>
      </c>
      <c r="D330" s="56"/>
      <c r="E330" s="40">
        <f t="shared" si="29"/>
        <v>37.339455000000001</v>
      </c>
      <c r="F330" s="43">
        <f t="shared" si="30"/>
        <v>1E-3</v>
      </c>
      <c r="G330" s="40">
        <f t="shared" si="31"/>
        <v>4.0350000000000004E-3</v>
      </c>
      <c r="J330" s="33"/>
      <c r="K330" s="33">
        <v>711.24</v>
      </c>
      <c r="L330" s="52"/>
      <c r="M330" s="52"/>
      <c r="N330" s="19" t="str">
        <f t="shared" si="28"/>
        <v>ESSBIO S.A., SERIE A</v>
      </c>
      <c r="O330" s="24"/>
      <c r="P330" s="40">
        <v>5.2499093133119623E-2</v>
      </c>
      <c r="Q330" s="40">
        <v>1E-3</v>
      </c>
      <c r="R330" s="40">
        <v>5.6731904842247347E-6</v>
      </c>
    </row>
    <row r="331" spans="1:18" x14ac:dyDescent="0.25">
      <c r="A331" s="52"/>
      <c r="C331" s="21" t="s">
        <v>568</v>
      </c>
      <c r="D331" s="56"/>
      <c r="E331" s="40">
        <f t="shared" si="29"/>
        <v>0</v>
      </c>
      <c r="F331" s="43">
        <f t="shared" si="30"/>
        <v>0</v>
      </c>
      <c r="G331" s="40">
        <f t="shared" si="31"/>
        <v>0</v>
      </c>
      <c r="J331" s="33"/>
      <c r="K331" s="33">
        <v>711.24</v>
      </c>
      <c r="L331" s="52"/>
      <c r="M331" s="52"/>
      <c r="N331" s="19" t="str">
        <f t="shared" si="28"/>
        <v>ESSBIO S.A., SERIE B</v>
      </c>
      <c r="O331" s="24"/>
      <c r="P331" s="40">
        <v>0</v>
      </c>
      <c r="Q331" s="40">
        <v>0</v>
      </c>
      <c r="R331" s="40">
        <v>0</v>
      </c>
    </row>
    <row r="332" spans="1:18" x14ac:dyDescent="0.25">
      <c r="A332" s="52"/>
      <c r="C332" s="21" t="s">
        <v>147</v>
      </c>
      <c r="D332" s="56"/>
      <c r="E332" s="40">
        <f t="shared" si="29"/>
        <v>317317.85639999999</v>
      </c>
      <c r="F332" s="43">
        <f t="shared" si="30"/>
        <v>1.6E-2</v>
      </c>
      <c r="G332" s="40">
        <f t="shared" si="31"/>
        <v>128.98647600000001</v>
      </c>
      <c r="J332" s="33"/>
      <c r="K332" s="33">
        <v>711.24</v>
      </c>
      <c r="L332" s="52"/>
      <c r="M332" s="52"/>
      <c r="N332" s="19" t="str">
        <f t="shared" si="28"/>
        <v>ESSBIO S.A., SERIE C</v>
      </c>
      <c r="O332" s="24"/>
      <c r="P332" s="40">
        <v>446.14737135144253</v>
      </c>
      <c r="Q332" s="40">
        <v>1.6E-2</v>
      </c>
      <c r="R332" s="40">
        <v>0.18135436139699682</v>
      </c>
    </row>
    <row r="333" spans="1:18" x14ac:dyDescent="0.25">
      <c r="A333" s="52"/>
      <c r="C333" s="21" t="s">
        <v>569</v>
      </c>
      <c r="D333" s="56"/>
      <c r="E333" s="40">
        <f t="shared" si="29"/>
        <v>8450</v>
      </c>
      <c r="F333" s="43">
        <f t="shared" si="30"/>
        <v>0</v>
      </c>
      <c r="G333" s="40">
        <f t="shared" si="31"/>
        <v>0</v>
      </c>
      <c r="J333" s="33"/>
      <c r="K333" s="33">
        <v>711.24</v>
      </c>
      <c r="L333" s="52"/>
      <c r="M333" s="52"/>
      <c r="N333" s="19" t="str">
        <f t="shared" si="28"/>
        <v>INMOBILIARIA CENTRAL ESTACIONAMIENTOS AGUSTINAS</v>
      </c>
      <c r="O333" s="24"/>
      <c r="P333" s="40">
        <v>11.880659130532591</v>
      </c>
      <c r="Q333" s="40">
        <v>0</v>
      </c>
      <c r="R333" s="40">
        <v>0</v>
      </c>
    </row>
    <row r="334" spans="1:18" x14ac:dyDescent="0.25">
      <c r="A334" s="52"/>
      <c r="C334" s="21" t="s">
        <v>570</v>
      </c>
      <c r="D334" s="56"/>
      <c r="E334" s="40">
        <f t="shared" si="29"/>
        <v>3.5534436090000003</v>
      </c>
      <c r="F334" s="43">
        <f t="shared" si="30"/>
        <v>4.0000000000000001E-3</v>
      </c>
      <c r="G334" s="40">
        <f t="shared" si="31"/>
        <v>6.1899999999999998E-4</v>
      </c>
      <c r="J334" s="33"/>
      <c r="K334" s="33">
        <v>711.24</v>
      </c>
      <c r="L334" s="52"/>
      <c r="M334" s="52"/>
      <c r="N334" s="19" t="str">
        <f t="shared" si="28"/>
        <v>ESVAL S.A., SERIE A</v>
      </c>
      <c r="O334" s="24"/>
      <c r="P334" s="40">
        <v>4.9961245275856256E-3</v>
      </c>
      <c r="Q334" s="40">
        <v>4.0000000000000001E-3</v>
      </c>
      <c r="R334" s="40">
        <v>8.7031100613013884E-7</v>
      </c>
    </row>
    <row r="335" spans="1:18" x14ac:dyDescent="0.25">
      <c r="A335" s="52"/>
      <c r="C335" s="21" t="s">
        <v>571</v>
      </c>
      <c r="D335" s="56"/>
      <c r="E335" s="40">
        <f t="shared" si="29"/>
        <v>0</v>
      </c>
      <c r="F335" s="43">
        <f t="shared" si="30"/>
        <v>0</v>
      </c>
      <c r="G335" s="40">
        <f t="shared" si="31"/>
        <v>0</v>
      </c>
      <c r="J335" s="33"/>
      <c r="K335" s="33">
        <v>711.24</v>
      </c>
      <c r="L335" s="52"/>
      <c r="M335" s="52"/>
      <c r="N335" s="19" t="str">
        <f t="shared" si="28"/>
        <v>ESVAL S.A., SERIE B</v>
      </c>
      <c r="O335" s="24"/>
      <c r="P335" s="40">
        <v>0</v>
      </c>
      <c r="Q335" s="40">
        <v>0</v>
      </c>
      <c r="R335" s="40">
        <v>0</v>
      </c>
    </row>
    <row r="336" spans="1:18" x14ac:dyDescent="0.25">
      <c r="A336" s="52"/>
      <c r="C336" s="21" t="s">
        <v>178</v>
      </c>
      <c r="D336" s="56"/>
      <c r="E336" s="40">
        <f t="shared" si="29"/>
        <v>254.29510802200002</v>
      </c>
      <c r="F336" s="43">
        <f t="shared" si="30"/>
        <v>8.5999999999999993E-2</v>
      </c>
      <c r="G336" s="40">
        <f t="shared" si="31"/>
        <v>47.437118999999996</v>
      </c>
      <c r="J336" s="33"/>
      <c r="K336" s="33">
        <v>711.24</v>
      </c>
      <c r="L336" s="52"/>
      <c r="M336" s="52"/>
      <c r="N336" s="19" t="str">
        <f t="shared" si="28"/>
        <v>ESVAL S.A., SERIE C</v>
      </c>
      <c r="O336" s="24"/>
      <c r="P336" s="40">
        <v>0.35753769194927171</v>
      </c>
      <c r="Q336" s="40">
        <v>8.5999999999999993E-2</v>
      </c>
      <c r="R336" s="40">
        <v>6.6696359878522016E-2</v>
      </c>
    </row>
    <row r="337" spans="1:18" x14ac:dyDescent="0.25">
      <c r="A337" s="52"/>
      <c r="C337" s="21" t="s">
        <v>572</v>
      </c>
      <c r="D337" s="56"/>
      <c r="E337" s="40">
        <f t="shared" si="29"/>
        <v>6598261.3742699996</v>
      </c>
      <c r="F337" s="43">
        <f t="shared" si="30"/>
        <v>430.30700000000002</v>
      </c>
      <c r="G337" s="40">
        <f t="shared" si="31"/>
        <v>2239052.9449189999</v>
      </c>
      <c r="J337" s="33"/>
      <c r="K337" s="33">
        <v>711.24</v>
      </c>
      <c r="L337" s="52"/>
      <c r="M337" s="52"/>
      <c r="N337" s="19" t="str">
        <f t="shared" si="28"/>
        <v>FALABELLA S.A.</v>
      </c>
      <c r="O337" s="24"/>
      <c r="P337" s="40">
        <v>9277.1235789185084</v>
      </c>
      <c r="Q337" s="40">
        <v>430.30700000000002</v>
      </c>
      <c r="R337" s="40">
        <v>3148.0976111003315</v>
      </c>
    </row>
    <row r="338" spans="1:18" x14ac:dyDescent="0.25">
      <c r="A338" s="52"/>
      <c r="C338" s="21" t="s">
        <v>573</v>
      </c>
      <c r="D338" s="56"/>
      <c r="E338" s="40">
        <f t="shared" si="29"/>
        <v>27338.213724999998</v>
      </c>
      <c r="F338" s="43">
        <f t="shared" si="30"/>
        <v>0</v>
      </c>
      <c r="G338" s="40">
        <f t="shared" si="31"/>
        <v>0</v>
      </c>
      <c r="J338" s="33"/>
      <c r="K338" s="33">
        <v>711.24</v>
      </c>
      <c r="L338" s="52"/>
      <c r="M338" s="52"/>
      <c r="N338" s="19" t="str">
        <f t="shared" si="28"/>
        <v>FERROCARRIL DEL PACÍFICO S.A.</v>
      </c>
      <c r="O338" s="24"/>
      <c r="P338" s="40">
        <v>38.43739627270682</v>
      </c>
      <c r="Q338" s="40">
        <v>0</v>
      </c>
      <c r="R338" s="40">
        <v>0</v>
      </c>
    </row>
    <row r="339" spans="1:18" x14ac:dyDescent="0.25">
      <c r="A339" s="52"/>
      <c r="C339" s="21" t="s">
        <v>165</v>
      </c>
      <c r="D339" s="56"/>
      <c r="E339" s="40">
        <f t="shared" si="29"/>
        <v>31242.239758979995</v>
      </c>
      <c r="F339" s="43">
        <f t="shared" si="30"/>
        <v>0</v>
      </c>
      <c r="G339" s="40">
        <f t="shared" si="31"/>
        <v>0</v>
      </c>
      <c r="J339" s="33"/>
      <c r="K339" s="33">
        <v>711.24</v>
      </c>
      <c r="L339" s="52"/>
      <c r="M339" s="52"/>
      <c r="N339" s="19" t="str">
        <f t="shared" si="28"/>
        <v>FERIA DE OSORNO S.A.</v>
      </c>
      <c r="O339" s="24"/>
      <c r="P339" s="40">
        <v>43.926437994179174</v>
      </c>
      <c r="Q339" s="40">
        <v>0</v>
      </c>
      <c r="R339" s="40">
        <v>0</v>
      </c>
    </row>
    <row r="340" spans="1:18" x14ac:dyDescent="0.25">
      <c r="A340" s="52"/>
      <c r="C340" s="21" t="s">
        <v>21</v>
      </c>
      <c r="D340" s="56"/>
      <c r="E340" s="40">
        <f t="shared" si="29"/>
        <v>312747.49</v>
      </c>
      <c r="F340" s="43">
        <f t="shared" si="30"/>
        <v>5.4</v>
      </c>
      <c r="G340" s="40">
        <f t="shared" si="31"/>
        <v>33496.818799000001</v>
      </c>
      <c r="J340" s="33"/>
      <c r="K340" s="33">
        <v>711.24</v>
      </c>
      <c r="L340" s="52"/>
      <c r="M340" s="52"/>
      <c r="N340" s="19" t="str">
        <f t="shared" si="28"/>
        <v>FORUS S.A.</v>
      </c>
      <c r="O340" s="24"/>
      <c r="P340" s="40">
        <v>439.72145829818345</v>
      </c>
      <c r="Q340" s="40">
        <v>5.4</v>
      </c>
      <c r="R340" s="40">
        <v>47.096365219897642</v>
      </c>
    </row>
    <row r="341" spans="1:18" x14ac:dyDescent="0.25">
      <c r="A341" s="52"/>
      <c r="C341" s="21" t="s">
        <v>574</v>
      </c>
      <c r="D341" s="56"/>
      <c r="E341" s="40">
        <f t="shared" si="29"/>
        <v>63960</v>
      </c>
      <c r="F341" s="43">
        <f t="shared" si="30"/>
        <v>6.4000000000000001E-2</v>
      </c>
      <c r="G341" s="40">
        <f t="shared" si="31"/>
        <v>52.099367000000001</v>
      </c>
      <c r="J341" s="33"/>
      <c r="K341" s="33">
        <v>711.24</v>
      </c>
      <c r="L341" s="52"/>
      <c r="M341" s="52"/>
      <c r="N341" s="19" t="str">
        <f t="shared" si="28"/>
        <v>COMPAÑÍA CHILENA DE FOSFOROS S.A.</v>
      </c>
      <c r="O341" s="24"/>
      <c r="P341" s="40">
        <v>89.927450649569764</v>
      </c>
      <c r="Q341" s="40">
        <v>6.4000000000000001E-2</v>
      </c>
      <c r="R341" s="40">
        <v>7.3251458016984419E-2</v>
      </c>
    </row>
    <row r="342" spans="1:18" x14ac:dyDescent="0.25">
      <c r="A342" s="52"/>
      <c r="C342" s="21" t="s">
        <v>56</v>
      </c>
      <c r="D342" s="56"/>
      <c r="E342" s="40">
        <f t="shared" si="29"/>
        <v>52425.882972420004</v>
      </c>
      <c r="F342" s="43">
        <f t="shared" si="30"/>
        <v>5.3999999999999999E-2</v>
      </c>
      <c r="G342" s="40">
        <f t="shared" si="31"/>
        <v>139.76960199999999</v>
      </c>
      <c r="J342" s="33"/>
      <c r="K342" s="33">
        <v>711.24</v>
      </c>
      <c r="L342" s="52"/>
      <c r="M342" s="52"/>
      <c r="N342" s="19" t="str">
        <f t="shared" si="28"/>
        <v>PORTUARIA CABO FROWARD S.A.</v>
      </c>
      <c r="O342" s="24"/>
      <c r="P342" s="40">
        <v>73.710537894972163</v>
      </c>
      <c r="Q342" s="40">
        <v>5.3999999999999999E-2</v>
      </c>
      <c r="R342" s="40">
        <v>0.19651538439907765</v>
      </c>
    </row>
    <row r="343" spans="1:18" x14ac:dyDescent="0.25">
      <c r="A343" s="52"/>
      <c r="C343" s="21" t="s">
        <v>76</v>
      </c>
      <c r="D343" s="56"/>
      <c r="E343" s="40">
        <f t="shared" si="29"/>
        <v>340200</v>
      </c>
      <c r="F343" s="43">
        <f t="shared" si="30"/>
        <v>0.59499999999999997</v>
      </c>
      <c r="G343" s="40">
        <f t="shared" si="31"/>
        <v>1772.6438109999999</v>
      </c>
      <c r="J343" s="33"/>
      <c r="K343" s="33">
        <v>711.24</v>
      </c>
      <c r="L343" s="52"/>
      <c r="M343" s="52"/>
      <c r="N343" s="19" t="str">
        <f t="shared" si="28"/>
        <v>EMPRESAS GASCO S.A.</v>
      </c>
      <c r="O343" s="24"/>
      <c r="P343" s="40">
        <v>478.31955458073224</v>
      </c>
      <c r="Q343" s="40">
        <v>0.59499999999999997</v>
      </c>
      <c r="R343" s="40">
        <v>2.492328624655531</v>
      </c>
    </row>
    <row r="344" spans="1:18" x14ac:dyDescent="0.25">
      <c r="A344" s="52"/>
      <c r="C344" s="21" t="s">
        <v>575</v>
      </c>
      <c r="D344" s="56"/>
      <c r="E344" s="40">
        <f t="shared" si="29"/>
        <v>0</v>
      </c>
      <c r="F344" s="43">
        <f t="shared" si="30"/>
        <v>0</v>
      </c>
      <c r="G344" s="40">
        <f t="shared" si="31"/>
        <v>0</v>
      </c>
      <c r="J344" s="33"/>
      <c r="K344" s="33">
        <v>711.24</v>
      </c>
      <c r="L344" s="52"/>
      <c r="M344" s="52"/>
      <c r="N344" s="19" t="str">
        <f t="shared" si="28"/>
        <v>SOC. INV. GENERADORA DE EMPRESAS S.A.</v>
      </c>
      <c r="O344" s="24"/>
      <c r="P344" s="40">
        <v>0</v>
      </c>
      <c r="Q344" s="40">
        <v>0</v>
      </c>
      <c r="R344" s="40">
        <v>0</v>
      </c>
    </row>
    <row r="345" spans="1:18" x14ac:dyDescent="0.25">
      <c r="A345" s="52"/>
      <c r="C345" s="21" t="s">
        <v>43</v>
      </c>
      <c r="D345" s="56"/>
      <c r="E345" s="40">
        <f t="shared" si="29"/>
        <v>50999.999999999993</v>
      </c>
      <c r="F345" s="43">
        <f t="shared" si="30"/>
        <v>7.0000000000000001E-3</v>
      </c>
      <c r="G345" s="40">
        <f t="shared" si="31"/>
        <v>242.50100000000003</v>
      </c>
      <c r="J345" s="33"/>
      <c r="K345" s="33">
        <v>711.24</v>
      </c>
      <c r="L345" s="52"/>
      <c r="M345" s="52"/>
      <c r="N345" s="19" t="str">
        <f t="shared" si="28"/>
        <v>S.A. DE DEPORTES CLUB DE GOLF SANTIAGO</v>
      </c>
      <c r="O345" s="24"/>
      <c r="P345" s="40">
        <v>71.705753332208531</v>
      </c>
      <c r="Q345" s="40">
        <v>7.0000000000000001E-3</v>
      </c>
      <c r="R345" s="40">
        <v>0.34095523311399811</v>
      </c>
    </row>
    <row r="346" spans="1:18" x14ac:dyDescent="0.25">
      <c r="A346" s="52"/>
      <c r="C346" s="21" t="s">
        <v>45</v>
      </c>
      <c r="D346" s="56"/>
      <c r="E346" s="40">
        <f t="shared" si="29"/>
        <v>1702.35</v>
      </c>
      <c r="F346" s="43">
        <f t="shared" si="30"/>
        <v>1E-3</v>
      </c>
      <c r="G346" s="40">
        <f t="shared" si="31"/>
        <v>0.9</v>
      </c>
      <c r="J346" s="33"/>
      <c r="K346" s="33">
        <v>711.24</v>
      </c>
      <c r="L346" s="52"/>
      <c r="M346" s="52"/>
      <c r="N346" s="19" t="str">
        <f t="shared" si="28"/>
        <v>GRANADILLA COUNTRY CLUB S.A.</v>
      </c>
      <c r="O346" s="24"/>
      <c r="P346" s="40">
        <v>2.3934958663742196</v>
      </c>
      <c r="Q346" s="40">
        <v>1E-3</v>
      </c>
      <c r="R346" s="40">
        <v>1.2653956470389742E-3</v>
      </c>
    </row>
    <row r="347" spans="1:18" x14ac:dyDescent="0.25">
      <c r="A347" s="52"/>
      <c r="C347" s="21" t="s">
        <v>52</v>
      </c>
      <c r="D347" s="56"/>
      <c r="E347" s="40">
        <f t="shared" si="29"/>
        <v>506210</v>
      </c>
      <c r="F347" s="43">
        <f t="shared" si="30"/>
        <v>3.8959999999999999</v>
      </c>
      <c r="G347" s="40">
        <f t="shared" si="31"/>
        <v>13200.32915</v>
      </c>
      <c r="J347" s="33"/>
      <c r="K347" s="33">
        <v>711.24</v>
      </c>
      <c r="L347" s="52"/>
      <c r="M347" s="52"/>
      <c r="N347" s="19" t="str">
        <f t="shared" si="28"/>
        <v>A.F.P. HABITAT S.A.</v>
      </c>
      <c r="O347" s="24"/>
      <c r="P347" s="40">
        <v>711.72881165288788</v>
      </c>
      <c r="Q347" s="40">
        <v>3.8959999999999999</v>
      </c>
      <c r="R347" s="40">
        <v>18.559598939879645</v>
      </c>
    </row>
    <row r="348" spans="1:18" x14ac:dyDescent="0.25">
      <c r="A348" s="52"/>
      <c r="C348" s="21" t="s">
        <v>18</v>
      </c>
      <c r="D348" s="56"/>
      <c r="E348" s="40">
        <f t="shared" si="29"/>
        <v>597529.99948500004</v>
      </c>
      <c r="F348" s="43">
        <f t="shared" si="30"/>
        <v>4.8129999999999997</v>
      </c>
      <c r="G348" s="40">
        <f t="shared" si="31"/>
        <v>103269.73356900002</v>
      </c>
      <c r="J348" s="33"/>
      <c r="K348" s="33">
        <v>711.24</v>
      </c>
      <c r="L348" s="52"/>
      <c r="M348" s="52"/>
      <c r="N348" s="19" t="str">
        <f t="shared" si="28"/>
        <v>HORTIFRUT S.A.</v>
      </c>
      <c r="O348" s="24"/>
      <c r="P348" s="40">
        <v>840.12428924835501</v>
      </c>
      <c r="Q348" s="40">
        <v>4.8129999999999997</v>
      </c>
      <c r="R348" s="40">
        <v>145.19674592120805</v>
      </c>
    </row>
    <row r="349" spans="1:18" x14ac:dyDescent="0.25">
      <c r="A349" s="52"/>
      <c r="C349" s="21" t="s">
        <v>39</v>
      </c>
      <c r="D349" s="56"/>
      <c r="E349" s="40">
        <f t="shared" si="29"/>
        <v>4542.6586284000005</v>
      </c>
      <c r="F349" s="43">
        <f t="shared" si="30"/>
        <v>4.2999999999999997E-2</v>
      </c>
      <c r="G349" s="40">
        <f t="shared" si="31"/>
        <v>13.054228</v>
      </c>
      <c r="J349" s="33"/>
      <c r="K349" s="33">
        <v>711.24</v>
      </c>
      <c r="L349" s="52"/>
      <c r="M349" s="52"/>
      <c r="N349" s="19" t="str">
        <f t="shared" si="28"/>
        <v>HIPERMARC S.A.</v>
      </c>
      <c r="O349" s="24"/>
      <c r="P349" s="40">
        <v>6.3869560604015527</v>
      </c>
      <c r="Q349" s="40">
        <v>4.2999999999999997E-2</v>
      </c>
      <c r="R349" s="40">
        <v>1.8354181429615882E-2</v>
      </c>
    </row>
    <row r="350" spans="1:18" x14ac:dyDescent="0.25">
      <c r="A350" s="52"/>
      <c r="C350" s="21" t="s">
        <v>576</v>
      </c>
      <c r="D350" s="56"/>
      <c r="E350" s="40">
        <f t="shared" si="29"/>
        <v>21700</v>
      </c>
      <c r="F350" s="43">
        <f t="shared" si="30"/>
        <v>4.0000000000000001E-3</v>
      </c>
      <c r="G350" s="40">
        <f t="shared" si="31"/>
        <v>1317.5</v>
      </c>
      <c r="J350" s="33"/>
      <c r="K350" s="33">
        <v>711.24</v>
      </c>
      <c r="L350" s="52"/>
      <c r="M350" s="52"/>
      <c r="N350" s="19" t="str">
        <f t="shared" si="28"/>
        <v>CLUB HÍPICO DE SANTIAGO S.A.</v>
      </c>
      <c r="O350" s="24"/>
      <c r="P350" s="40">
        <v>30.510095045273044</v>
      </c>
      <c r="Q350" s="40">
        <v>4.0000000000000001E-3</v>
      </c>
      <c r="R350" s="40">
        <v>1.8523986277487205</v>
      </c>
    </row>
    <row r="351" spans="1:18" x14ac:dyDescent="0.25">
      <c r="A351" s="52"/>
      <c r="C351" s="21" t="s">
        <v>577</v>
      </c>
      <c r="D351" s="56"/>
      <c r="E351" s="40">
        <f t="shared" si="29"/>
        <v>29571.53</v>
      </c>
      <c r="F351" s="43">
        <f t="shared" si="30"/>
        <v>1E-3</v>
      </c>
      <c r="G351" s="40">
        <f t="shared" si="31"/>
        <v>5</v>
      </c>
      <c r="J351" s="33"/>
      <c r="K351" s="33">
        <v>711.24</v>
      </c>
      <c r="L351" s="52"/>
      <c r="M351" s="52"/>
      <c r="N351" s="19" t="str">
        <f t="shared" si="28"/>
        <v>SOCIEDAD HIPÓDROMO CHILE S.A. SERIE A</v>
      </c>
      <c r="O351" s="24"/>
      <c r="P351" s="40">
        <v>41.577428153647148</v>
      </c>
      <c r="Q351" s="40">
        <v>1E-3</v>
      </c>
      <c r="R351" s="40">
        <v>7.0299758168831895E-3</v>
      </c>
    </row>
    <row r="352" spans="1:18" x14ac:dyDescent="0.25">
      <c r="A352" s="52"/>
      <c r="C352" s="21" t="s">
        <v>578</v>
      </c>
      <c r="D352" s="56"/>
      <c r="E352" s="40">
        <f t="shared" si="29"/>
        <v>900</v>
      </c>
      <c r="F352" s="43">
        <f t="shared" si="30"/>
        <v>0</v>
      </c>
      <c r="G352" s="40">
        <f t="shared" si="31"/>
        <v>0</v>
      </c>
      <c r="J352" s="33"/>
      <c r="K352" s="33">
        <v>711.24</v>
      </c>
      <c r="L352" s="52"/>
      <c r="M352" s="52"/>
      <c r="N352" s="19" t="str">
        <f t="shared" si="28"/>
        <v>SOCIEDAD HIPÓDROMO CHILE S.A. SERIE B</v>
      </c>
      <c r="O352" s="24"/>
      <c r="P352" s="40">
        <v>1.2653956470389742</v>
      </c>
      <c r="Q352" s="40">
        <v>0</v>
      </c>
      <c r="R352" s="40">
        <v>0</v>
      </c>
    </row>
    <row r="353" spans="1:18" x14ac:dyDescent="0.25">
      <c r="A353" s="52"/>
      <c r="C353" s="21" t="s">
        <v>65</v>
      </c>
      <c r="D353" s="56"/>
      <c r="E353" s="40">
        <f t="shared" si="29"/>
        <v>38217.813348420001</v>
      </c>
      <c r="F353" s="43">
        <f t="shared" si="30"/>
        <v>7.5970000000000004</v>
      </c>
      <c r="G353" s="40">
        <f t="shared" si="31"/>
        <v>13173.425401</v>
      </c>
      <c r="J353" s="33"/>
      <c r="K353" s="33">
        <v>711.24</v>
      </c>
      <c r="L353" s="52"/>
      <c r="M353" s="52"/>
      <c r="N353" s="19" t="str">
        <f t="shared" si="28"/>
        <v>EMPRESAS HITES S.A.</v>
      </c>
      <c r="O353" s="24"/>
      <c r="P353" s="40">
        <v>53.734060722709636</v>
      </c>
      <c r="Q353" s="40">
        <v>7.5970000000000004</v>
      </c>
      <c r="R353" s="40">
        <v>18.521772398908947</v>
      </c>
    </row>
    <row r="354" spans="1:18" x14ac:dyDescent="0.25">
      <c r="A354" s="52"/>
      <c r="C354" s="21" t="s">
        <v>78</v>
      </c>
      <c r="D354" s="56"/>
      <c r="E354" s="40">
        <f t="shared" si="29"/>
        <v>1313.5016674000001</v>
      </c>
      <c r="F354" s="43">
        <f t="shared" si="30"/>
        <v>0</v>
      </c>
      <c r="G354" s="40">
        <f t="shared" si="31"/>
        <v>0</v>
      </c>
      <c r="J354" s="33"/>
      <c r="K354" s="33">
        <v>711.24</v>
      </c>
      <c r="L354" s="52"/>
      <c r="M354" s="52"/>
      <c r="N354" s="19" t="str">
        <f t="shared" si="28"/>
        <v>EMPRESAS CABO DE HORNOS S.A.</v>
      </c>
      <c r="O354" s="24"/>
      <c r="P354" s="40">
        <v>1.8467769914515495</v>
      </c>
      <c r="Q354" s="40">
        <v>0</v>
      </c>
      <c r="R354" s="40">
        <v>0</v>
      </c>
    </row>
    <row r="355" spans="1:18" x14ac:dyDescent="0.25">
      <c r="A355" s="52"/>
      <c r="C355" s="21" t="s">
        <v>579</v>
      </c>
      <c r="D355" s="56"/>
      <c r="E355" s="40">
        <f t="shared" si="29"/>
        <v>23671.514670420001</v>
      </c>
      <c r="F355" s="43">
        <f t="shared" si="30"/>
        <v>4.0000000000000001E-3</v>
      </c>
      <c r="G355" s="40">
        <f t="shared" si="31"/>
        <v>0.33194899999999999</v>
      </c>
      <c r="J355" s="33"/>
      <c r="K355" s="33">
        <v>711.24</v>
      </c>
      <c r="L355" s="52"/>
      <c r="M355" s="52"/>
      <c r="N355" s="19" t="str">
        <f t="shared" si="28"/>
        <v>INVERSIONES AGRÍCOLAS Y COMERCIALES S.A.</v>
      </c>
      <c r="O355" s="24"/>
      <c r="P355" s="40">
        <v>33.282035136409654</v>
      </c>
      <c r="Q355" s="40">
        <v>4.0000000000000001E-3</v>
      </c>
      <c r="R355" s="40">
        <v>4.6671868848771158E-4</v>
      </c>
    </row>
    <row r="356" spans="1:18" x14ac:dyDescent="0.25">
      <c r="A356" s="52"/>
      <c r="C356" s="21" t="s">
        <v>60</v>
      </c>
      <c r="D356" s="56"/>
      <c r="E356" s="40">
        <f t="shared" si="29"/>
        <v>589670</v>
      </c>
      <c r="F356" s="43">
        <f t="shared" si="30"/>
        <v>60.613999999999997</v>
      </c>
      <c r="G356" s="40">
        <f t="shared" si="31"/>
        <v>165664.71104900001</v>
      </c>
      <c r="J356" s="33"/>
      <c r="K356" s="33">
        <v>711.24</v>
      </c>
      <c r="L356" s="52"/>
      <c r="M356" s="52"/>
      <c r="N356" s="19" t="str">
        <f t="shared" si="28"/>
        <v>INVERSIONES AGUAS METROPOLITANAS S.A.</v>
      </c>
      <c r="O356" s="24"/>
      <c r="P356" s="40">
        <v>829.07316798830209</v>
      </c>
      <c r="Q356" s="40">
        <v>60.613999999999997</v>
      </c>
      <c r="R356" s="40">
        <v>232.92378247708228</v>
      </c>
    </row>
    <row r="357" spans="1:18" x14ac:dyDescent="0.25">
      <c r="A357" s="52"/>
      <c r="C357" s="21" t="s">
        <v>20</v>
      </c>
      <c r="D357" s="56"/>
      <c r="E357" s="40">
        <f t="shared" si="29"/>
        <v>35058.204403200005</v>
      </c>
      <c r="F357" s="43">
        <f t="shared" si="30"/>
        <v>0.28499999999999998</v>
      </c>
      <c r="G357" s="40">
        <f t="shared" si="31"/>
        <v>158.74278899999999</v>
      </c>
      <c r="J357" s="33"/>
      <c r="K357" s="33">
        <v>711.24</v>
      </c>
      <c r="L357" s="52"/>
      <c r="M357" s="52"/>
      <c r="N357" s="19" t="str">
        <f t="shared" si="28"/>
        <v>EMPRESAS IANSA S.A.</v>
      </c>
      <c r="O357" s="24"/>
      <c r="P357" s="40">
        <v>49.291665827568757</v>
      </c>
      <c r="Q357" s="40">
        <v>0.28499999999999998</v>
      </c>
      <c r="R357" s="40">
        <v>0.22319159355491816</v>
      </c>
    </row>
    <row r="358" spans="1:18" x14ac:dyDescent="0.25">
      <c r="A358" s="52"/>
      <c r="C358" s="21" t="s">
        <v>580</v>
      </c>
      <c r="D358" s="56"/>
      <c r="E358" s="40">
        <f t="shared" si="29"/>
        <v>470000</v>
      </c>
      <c r="F358" s="43">
        <f t="shared" si="30"/>
        <v>39.052999999999997</v>
      </c>
      <c r="G358" s="40">
        <f t="shared" si="31"/>
        <v>81614.744556999998</v>
      </c>
      <c r="J358" s="33"/>
      <c r="K358" s="33">
        <v>711.24</v>
      </c>
      <c r="L358" s="52"/>
      <c r="M358" s="52"/>
      <c r="N358" s="19" t="str">
        <f t="shared" si="28"/>
        <v>INVERSIONES LA CONSTRUCCIÓN S.A.</v>
      </c>
      <c r="O358" s="24"/>
      <c r="P358" s="40">
        <v>660.81772678701986</v>
      </c>
      <c r="Q358" s="40">
        <v>39.052999999999997</v>
      </c>
      <c r="R358" s="40">
        <v>114.74993610736179</v>
      </c>
    </row>
    <row r="359" spans="1:18" x14ac:dyDescent="0.25">
      <c r="A359" s="52"/>
      <c r="C359" s="21" t="s">
        <v>581</v>
      </c>
      <c r="D359" s="56"/>
      <c r="E359" s="40">
        <f t="shared" si="29"/>
        <v>210620.28253699999</v>
      </c>
      <c r="F359" s="43">
        <f t="shared" si="30"/>
        <v>0.58599999999999997</v>
      </c>
      <c r="G359" s="40">
        <f t="shared" si="31"/>
        <v>7854.2727489999997</v>
      </c>
      <c r="J359" s="33"/>
      <c r="K359" s="33">
        <v>711.24</v>
      </c>
      <c r="L359" s="52"/>
      <c r="M359" s="52"/>
      <c r="N359" s="19" t="str">
        <f t="shared" ref="N359:N372" si="32">C359</f>
        <v>INSTITUTO DE DIAGNÓSTICO S.A.</v>
      </c>
      <c r="O359" s="24"/>
      <c r="P359" s="40">
        <v>296.13109855604296</v>
      </c>
      <c r="Q359" s="40">
        <v>0.58599999999999997</v>
      </c>
      <c r="R359" s="40">
        <v>11.04306949693493</v>
      </c>
    </row>
    <row r="360" spans="1:18" x14ac:dyDescent="0.25">
      <c r="A360" s="52"/>
      <c r="C360" s="21" t="s">
        <v>174</v>
      </c>
      <c r="D360" s="56"/>
      <c r="E360" s="40">
        <f t="shared" si="29"/>
        <v>1799.0936520000002</v>
      </c>
      <c r="F360" s="43">
        <f t="shared" si="30"/>
        <v>3.0000000000000001E-3</v>
      </c>
      <c r="G360" s="40">
        <f t="shared" si="31"/>
        <v>5.7598700000000003</v>
      </c>
      <c r="J360" s="33"/>
      <c r="K360" s="33">
        <v>711.24</v>
      </c>
      <c r="L360" s="52"/>
      <c r="M360" s="52"/>
      <c r="N360" s="19" t="str">
        <f t="shared" si="32"/>
        <v>INFODEMA S.A.</v>
      </c>
      <c r="O360" s="24"/>
      <c r="P360" s="40">
        <v>2.5295169731736125</v>
      </c>
      <c r="Q360" s="40">
        <v>3.0000000000000001E-3</v>
      </c>
      <c r="R360" s="40">
        <v>8.0983493616781956E-3</v>
      </c>
    </row>
    <row r="361" spans="1:18" x14ac:dyDescent="0.25">
      <c r="A361" s="52"/>
      <c r="C361" s="21" t="s">
        <v>47</v>
      </c>
      <c r="D361" s="56"/>
      <c r="E361" s="40">
        <f t="shared" si="29"/>
        <v>86778</v>
      </c>
      <c r="F361" s="43">
        <f t="shared" si="30"/>
        <v>0.29799999999999999</v>
      </c>
      <c r="G361" s="40">
        <f t="shared" si="31"/>
        <v>6018.8355949999996</v>
      </c>
      <c r="J361" s="33"/>
      <c r="K361" s="33">
        <v>711.24</v>
      </c>
      <c r="L361" s="52"/>
      <c r="M361" s="52"/>
      <c r="N361" s="19" t="str">
        <f t="shared" si="32"/>
        <v>INGEVEC S.A.</v>
      </c>
      <c r="O361" s="24"/>
      <c r="P361" s="40">
        <v>122.00944828749789</v>
      </c>
      <c r="Q361" s="40">
        <v>0.29799999999999999</v>
      </c>
      <c r="R361" s="40">
        <v>8.4624537357291487</v>
      </c>
    </row>
    <row r="362" spans="1:18" x14ac:dyDescent="0.25">
      <c r="A362" s="52"/>
      <c r="C362" s="21" t="s">
        <v>582</v>
      </c>
      <c r="D362" s="56"/>
      <c r="E362" s="40">
        <f t="shared" si="29"/>
        <v>87.2</v>
      </c>
      <c r="F362" s="43">
        <f t="shared" si="30"/>
        <v>0</v>
      </c>
      <c r="G362" s="40">
        <f t="shared" si="31"/>
        <v>0</v>
      </c>
      <c r="J362" s="33"/>
      <c r="K362" s="33">
        <v>711.24</v>
      </c>
      <c r="L362" s="52"/>
      <c r="M362" s="52"/>
      <c r="N362" s="19" t="str">
        <f t="shared" si="32"/>
        <v>SOCIEDAD INMOBILIARIA VINA DEL MAR S.A.</v>
      </c>
      <c r="O362" s="24"/>
      <c r="P362" s="40">
        <v>0.12260277824644283</v>
      </c>
      <c r="Q362" s="40">
        <v>0</v>
      </c>
      <c r="R362" s="40">
        <v>0</v>
      </c>
    </row>
    <row r="363" spans="1:18" x14ac:dyDescent="0.25">
      <c r="A363" s="52"/>
      <c r="C363" s="21" t="s">
        <v>68</v>
      </c>
      <c r="D363" s="56"/>
      <c r="E363" s="40">
        <f t="shared" si="29"/>
        <v>3507.78087</v>
      </c>
      <c r="F363" s="43">
        <f t="shared" si="30"/>
        <v>0</v>
      </c>
      <c r="G363" s="40">
        <f t="shared" si="31"/>
        <v>0</v>
      </c>
      <c r="J363" s="33"/>
      <c r="K363" s="33">
        <v>711.24</v>
      </c>
      <c r="L363" s="52"/>
      <c r="M363" s="52"/>
      <c r="N363" s="19" t="str">
        <f t="shared" si="32"/>
        <v>INTASA S.A.</v>
      </c>
      <c r="O363" s="24"/>
      <c r="P363" s="40">
        <v>4.931922937405095</v>
      </c>
      <c r="Q363" s="40">
        <v>0</v>
      </c>
      <c r="R363" s="40">
        <v>0</v>
      </c>
    </row>
    <row r="364" spans="1:18" x14ac:dyDescent="0.25">
      <c r="A364" s="52"/>
      <c r="C364" s="21" t="s">
        <v>146</v>
      </c>
      <c r="D364" s="56"/>
      <c r="E364" s="40">
        <f t="shared" si="29"/>
        <v>393556.6581407999</v>
      </c>
      <c r="F364" s="43">
        <f t="shared" si="30"/>
        <v>1.462</v>
      </c>
      <c r="G364" s="40">
        <f t="shared" si="31"/>
        <v>21093.793049</v>
      </c>
      <c r="J364" s="33"/>
      <c r="K364" s="33">
        <v>711.24</v>
      </c>
      <c r="L364" s="52"/>
      <c r="M364" s="52"/>
      <c r="N364" s="19" t="str">
        <f t="shared" si="32"/>
        <v>INVERCAP S.A.</v>
      </c>
      <c r="O364" s="24"/>
      <c r="P364" s="40">
        <v>553.33875786063766</v>
      </c>
      <c r="Q364" s="40">
        <v>1.462</v>
      </c>
      <c r="R364" s="40">
        <v>29.657771004161745</v>
      </c>
    </row>
    <row r="365" spans="1:18" x14ac:dyDescent="0.25">
      <c r="A365" s="52"/>
      <c r="B365" s="18"/>
      <c r="C365" s="21" t="s">
        <v>583</v>
      </c>
      <c r="D365" s="56"/>
      <c r="E365" s="40">
        <f t="shared" si="29"/>
        <v>0</v>
      </c>
      <c r="F365" s="43">
        <f t="shared" si="30"/>
        <v>0</v>
      </c>
      <c r="G365" s="40">
        <f t="shared" si="31"/>
        <v>0</v>
      </c>
      <c r="J365" s="33"/>
      <c r="K365" s="33">
        <v>711.24</v>
      </c>
      <c r="L365" s="52"/>
      <c r="M365" s="78"/>
      <c r="N365" s="19" t="str">
        <f t="shared" si="32"/>
        <v>INVERTEC FOODS S.A.</v>
      </c>
      <c r="O365" s="24"/>
      <c r="P365" s="40">
        <v>0</v>
      </c>
      <c r="Q365" s="40">
        <v>0</v>
      </c>
      <c r="R365" s="40">
        <v>0</v>
      </c>
    </row>
    <row r="366" spans="1:18" x14ac:dyDescent="0.25">
      <c r="A366" s="52"/>
      <c r="C366" s="21" t="s">
        <v>172</v>
      </c>
      <c r="D366" s="56"/>
      <c r="E366" s="40">
        <f t="shared" si="29"/>
        <v>5719.0088079999987</v>
      </c>
      <c r="F366" s="43">
        <f t="shared" si="30"/>
        <v>4.0000000000000001E-3</v>
      </c>
      <c r="G366" s="40">
        <f t="shared" si="31"/>
        <v>6.5361849999999997</v>
      </c>
      <c r="J366" s="33"/>
      <c r="K366" s="33">
        <v>711.24</v>
      </c>
      <c r="L366" s="52"/>
      <c r="M366" s="52"/>
      <c r="N366" s="19" t="str">
        <f t="shared" si="32"/>
        <v>INVERNOVA S.A.</v>
      </c>
      <c r="O366" s="24"/>
      <c r="P366" s="40">
        <v>8.0408987233563902</v>
      </c>
      <c r="Q366" s="40">
        <v>4.0000000000000001E-3</v>
      </c>
      <c r="R366" s="40">
        <v>9.1898444969349298E-3</v>
      </c>
    </row>
    <row r="367" spans="1:18" x14ac:dyDescent="0.25">
      <c r="A367" s="52"/>
      <c r="C367" s="21" t="s">
        <v>156</v>
      </c>
      <c r="D367" s="56"/>
      <c r="E367" s="40">
        <f t="shared" si="29"/>
        <v>762047.90315797983</v>
      </c>
      <c r="F367" s="43">
        <f t="shared" si="30"/>
        <v>0.13500000000000001</v>
      </c>
      <c r="G367" s="40">
        <f t="shared" si="31"/>
        <v>145.77891299999999</v>
      </c>
      <c r="J367" s="33"/>
      <c r="K367" s="33">
        <v>711.24</v>
      </c>
      <c r="L367" s="52"/>
      <c r="M367" s="52"/>
      <c r="N367" s="19" t="str">
        <f t="shared" si="32"/>
        <v>INVEXANS S.A.</v>
      </c>
      <c r="O367" s="24"/>
      <c r="P367" s="40">
        <v>1071.4356661014283</v>
      </c>
      <c r="Q367" s="40">
        <v>0.13500000000000001</v>
      </c>
      <c r="R367" s="40">
        <v>0.20496444660030369</v>
      </c>
    </row>
    <row r="368" spans="1:18" x14ac:dyDescent="0.25">
      <c r="A368" s="52"/>
      <c r="C368" s="21" t="s">
        <v>584</v>
      </c>
      <c r="D368" s="56"/>
      <c r="E368" s="40">
        <f t="shared" si="29"/>
        <v>33679.800000000003</v>
      </c>
      <c r="F368" s="43">
        <f t="shared" si="30"/>
        <v>4.0000000000000001E-3</v>
      </c>
      <c r="G368" s="40">
        <f t="shared" si="31"/>
        <v>3.6132019999999998</v>
      </c>
      <c r="J368" s="33"/>
      <c r="K368" s="33">
        <v>711.24</v>
      </c>
      <c r="L368" s="52"/>
      <c r="M368" s="52"/>
      <c r="N368" s="19" t="str">
        <f t="shared" si="32"/>
        <v>INVERSIONES UNIÓN ESPAÑOLA S.A.</v>
      </c>
      <c r="O368" s="24"/>
      <c r="P368" s="40">
        <v>47.353635903492496</v>
      </c>
      <c r="Q368" s="40">
        <v>4.0000000000000001E-3</v>
      </c>
      <c r="R368" s="40">
        <v>5.0801445363027947E-3</v>
      </c>
    </row>
    <row r="369" spans="1:18" x14ac:dyDescent="0.25">
      <c r="A369" s="52"/>
      <c r="C369" s="21" t="s">
        <v>585</v>
      </c>
      <c r="D369" s="56"/>
      <c r="E369" s="40">
        <f t="shared" si="29"/>
        <v>13307.307336000002</v>
      </c>
      <c r="F369" s="43">
        <f t="shared" si="30"/>
        <v>1E-3</v>
      </c>
      <c r="G369" s="40">
        <f t="shared" si="31"/>
        <v>1.70973</v>
      </c>
      <c r="J369" s="33"/>
      <c r="K369" s="33">
        <v>711.24</v>
      </c>
      <c r="L369" s="52"/>
      <c r="M369" s="52"/>
      <c r="N369" s="19" t="str">
        <f t="shared" si="32"/>
        <v>IPAL S.A.</v>
      </c>
      <c r="O369" s="24"/>
      <c r="P369" s="40">
        <v>18.710009751982454</v>
      </c>
      <c r="Q369" s="40">
        <v>1E-3</v>
      </c>
      <c r="R369" s="40">
        <v>2.4038721106799392E-3</v>
      </c>
    </row>
    <row r="370" spans="1:18" x14ac:dyDescent="0.25">
      <c r="A370" s="52"/>
      <c r="C370" s="21" t="s">
        <v>69</v>
      </c>
      <c r="D370" s="56"/>
      <c r="E370" s="40">
        <f t="shared" si="29"/>
        <v>21607.777903399998</v>
      </c>
      <c r="F370" s="43">
        <f t="shared" si="30"/>
        <v>3.2000000000000001E-2</v>
      </c>
      <c r="G370" s="40">
        <f t="shared" si="31"/>
        <v>12.024079</v>
      </c>
      <c r="J370" s="33"/>
      <c r="K370" s="33">
        <v>711.24</v>
      </c>
      <c r="L370" s="52"/>
      <c r="M370" s="52"/>
      <c r="N370" s="19" t="str">
        <f t="shared" si="32"/>
        <v>INMOBILIARIA SAN PATRICIO S.A.</v>
      </c>
      <c r="O370" s="24"/>
      <c r="P370" s="40">
        <v>30.380431223496988</v>
      </c>
      <c r="Q370" s="40">
        <v>3.2000000000000001E-2</v>
      </c>
      <c r="R370" s="40">
        <v>1.6905796918058602E-2</v>
      </c>
    </row>
    <row r="371" spans="1:18" x14ac:dyDescent="0.25">
      <c r="A371" s="52"/>
      <c r="C371" s="21" t="s">
        <v>125</v>
      </c>
      <c r="D371" s="56"/>
      <c r="E371" s="40">
        <f t="shared" si="29"/>
        <v>1224652.1566174899</v>
      </c>
      <c r="F371" s="43">
        <f t="shared" si="30"/>
        <v>196.53800000000001</v>
      </c>
      <c r="G371" s="40">
        <f t="shared" si="31"/>
        <v>375240.02022100001</v>
      </c>
      <c r="J371" s="33"/>
      <c r="K371" s="33">
        <v>711.24</v>
      </c>
      <c r="L371" s="52"/>
      <c r="M371" s="52"/>
      <c r="N371" s="19" t="str">
        <f t="shared" si="32"/>
        <v>ITAU CORPBANCA</v>
      </c>
      <c r="O371" s="24"/>
      <c r="P371" s="40">
        <v>1721.8550090229596</v>
      </c>
      <c r="Q371" s="40">
        <v>196.53800000000001</v>
      </c>
      <c r="R371" s="40">
        <v>527.58565353607787</v>
      </c>
    </row>
    <row r="372" spans="1:18" x14ac:dyDescent="0.25">
      <c r="A372" s="52"/>
      <c r="C372" s="21" t="s">
        <v>586</v>
      </c>
      <c r="D372" s="56"/>
      <c r="E372" s="40">
        <f t="shared" si="29"/>
        <v>209396.4</v>
      </c>
      <c r="F372" s="43">
        <f t="shared" si="30"/>
        <v>0.84799999999999998</v>
      </c>
      <c r="G372" s="40">
        <f t="shared" si="31"/>
        <v>7976.901221000001</v>
      </c>
      <c r="J372" s="33"/>
      <c r="K372" s="33">
        <v>711.24</v>
      </c>
      <c r="L372" s="52"/>
      <c r="M372" s="52"/>
      <c r="N372" s="19" t="str">
        <f t="shared" si="32"/>
        <v>CLÍNICA LAS CONDES S.A.</v>
      </c>
      <c r="O372" s="24"/>
      <c r="P372" s="40">
        <v>294.41032562847982</v>
      </c>
      <c r="Q372" s="40">
        <v>0.84799999999999998</v>
      </c>
      <c r="R372" s="40">
        <v>11.215484535459199</v>
      </c>
    </row>
    <row r="373" spans="1:18" x14ac:dyDescent="0.25">
      <c r="A373" s="52"/>
      <c r="C373" s="21" t="s">
        <v>587</v>
      </c>
      <c r="D373" s="56"/>
      <c r="E373" s="40">
        <f t="shared" si="29"/>
        <v>0</v>
      </c>
      <c r="F373" s="43">
        <f t="shared" si="30"/>
        <v>0</v>
      </c>
      <c r="G373" s="40">
        <f t="shared" si="31"/>
        <v>0</v>
      </c>
      <c r="J373" s="33"/>
      <c r="K373" s="33">
        <v>711.24</v>
      </c>
      <c r="L373" s="52"/>
      <c r="M373" s="52"/>
      <c r="N373" s="19" t="str">
        <f t="shared" ref="N373:N414" si="33">C373</f>
        <v>LIGA INDEPENDIENTE DE FUTBOL S.A.</v>
      </c>
      <c r="O373" s="24"/>
      <c r="P373" s="40">
        <v>0</v>
      </c>
      <c r="Q373" s="40">
        <v>0</v>
      </c>
      <c r="R373" s="40">
        <v>0</v>
      </c>
    </row>
    <row r="374" spans="1:18" x14ac:dyDescent="0.25">
      <c r="A374" s="52"/>
      <c r="C374" s="21" t="s">
        <v>77</v>
      </c>
      <c r="D374" s="56"/>
      <c r="E374" s="40">
        <f t="shared" ref="E374:E415" si="34">IF(P374="n.d.","n.d.",P374*K374)</f>
        <v>479125.4489790001</v>
      </c>
      <c r="F374" s="43">
        <f t="shared" ref="F374:F415" si="35">Q374</f>
        <v>1.845</v>
      </c>
      <c r="G374" s="40">
        <f t="shared" ref="G374:G415" si="36">IF(R374="n.d.","n.d.",R374*K374)</f>
        <v>34472.770207000001</v>
      </c>
      <c r="J374" s="33"/>
      <c r="K374" s="33">
        <v>711.24</v>
      </c>
      <c r="L374" s="52"/>
      <c r="M374" s="52"/>
      <c r="N374" s="19" t="str">
        <f t="shared" si="33"/>
        <v>EMPRESAS LIPIGAS S.A.</v>
      </c>
      <c r="O374" s="24"/>
      <c r="P374" s="40">
        <v>673.64806391513423</v>
      </c>
      <c r="Q374" s="40">
        <v>1.845</v>
      </c>
      <c r="R374" s="40">
        <v>48.468548179236265</v>
      </c>
    </row>
    <row r="375" spans="1:18" x14ac:dyDescent="0.25">
      <c r="A375" s="52"/>
      <c r="C375" s="21" t="s">
        <v>588</v>
      </c>
      <c r="D375" s="56"/>
      <c r="E375" s="40">
        <f t="shared" si="34"/>
        <v>30740</v>
      </c>
      <c r="F375" s="43">
        <f t="shared" si="35"/>
        <v>5.0000000000000001E-3</v>
      </c>
      <c r="G375" s="40">
        <f t="shared" si="36"/>
        <v>0.70796000000000014</v>
      </c>
      <c r="J375" s="33"/>
      <c r="K375" s="33">
        <v>711.24</v>
      </c>
      <c r="L375" s="52"/>
      <c r="M375" s="52"/>
      <c r="N375" s="19" t="str">
        <f t="shared" si="33"/>
        <v>COMPAÑÍA ELÉCTRICA DEL LITORAL S.A.</v>
      </c>
      <c r="O375" s="24"/>
      <c r="P375" s="40">
        <v>43.220291322197852</v>
      </c>
      <c r="Q375" s="40">
        <v>5.0000000000000001E-3</v>
      </c>
      <c r="R375" s="40">
        <v>9.9538833586412475E-4</v>
      </c>
    </row>
    <row r="376" spans="1:18" x14ac:dyDescent="0.25">
      <c r="A376" s="52"/>
      <c r="C376" s="21" t="s">
        <v>122</v>
      </c>
      <c r="D376" s="56"/>
      <c r="E376" s="40">
        <f t="shared" si="34"/>
        <v>767833.42087659996</v>
      </c>
      <c r="F376" s="43">
        <f t="shared" si="35"/>
        <v>379.11</v>
      </c>
      <c r="G376" s="40">
        <f t="shared" si="36"/>
        <v>1200474.6451727999</v>
      </c>
      <c r="J376" s="33"/>
      <c r="K376" s="33">
        <v>711.24</v>
      </c>
      <c r="L376" s="52"/>
      <c r="M376" s="52"/>
      <c r="N376" s="19" t="str">
        <f t="shared" si="33"/>
        <v>LATAM AIRLINES GROUP S.A.</v>
      </c>
      <c r="O376" s="24"/>
      <c r="P376" s="40">
        <v>1079.570076031438</v>
      </c>
      <c r="Q376" s="40">
        <v>379.11</v>
      </c>
      <c r="R376" s="40">
        <v>1687.8615448692424</v>
      </c>
    </row>
    <row r="377" spans="1:18" x14ac:dyDescent="0.25">
      <c r="A377" s="52"/>
      <c r="C377" s="21" t="s">
        <v>589</v>
      </c>
      <c r="D377" s="56"/>
      <c r="E377" s="40">
        <f t="shared" si="34"/>
        <v>0</v>
      </c>
      <c r="F377" s="43">
        <f t="shared" si="35"/>
        <v>0</v>
      </c>
      <c r="G377" s="40">
        <f t="shared" si="36"/>
        <v>0</v>
      </c>
      <c r="J377" s="33"/>
      <c r="K377" s="33">
        <v>711.24</v>
      </c>
      <c r="L377" s="52"/>
      <c r="M377" s="52"/>
      <c r="N377" s="19" t="str">
        <f t="shared" si="33"/>
        <v>COLEGIO LA MAISONNETTE S.A.</v>
      </c>
      <c r="O377" s="24"/>
      <c r="P377" s="40">
        <v>0</v>
      </c>
      <c r="Q377" s="40">
        <v>0</v>
      </c>
      <c r="R377" s="40">
        <v>0</v>
      </c>
    </row>
    <row r="378" spans="1:18" x14ac:dyDescent="0.25">
      <c r="A378" s="52"/>
      <c r="C378" s="21" t="s">
        <v>127</v>
      </c>
      <c r="D378" s="56"/>
      <c r="E378" s="40">
        <f t="shared" si="34"/>
        <v>2169132</v>
      </c>
      <c r="F378" s="43">
        <f t="shared" si="35"/>
        <v>31.062999999999999</v>
      </c>
      <c r="G378" s="40">
        <f t="shared" si="36"/>
        <v>285272.30410399998</v>
      </c>
      <c r="J378" s="33"/>
      <c r="K378" s="33">
        <v>711.24</v>
      </c>
      <c r="L378" s="52"/>
      <c r="M378" s="52"/>
      <c r="N378" s="19" t="str">
        <f t="shared" si="33"/>
        <v>PLAZA S.A.</v>
      </c>
      <c r="O378" s="24"/>
      <c r="P378" s="40">
        <v>3049.7891007254934</v>
      </c>
      <c r="Q378" s="40">
        <v>31.062999999999999</v>
      </c>
      <c r="R378" s="40">
        <v>401.09147981553338</v>
      </c>
    </row>
    <row r="379" spans="1:18" x14ac:dyDescent="0.25">
      <c r="A379" s="52"/>
      <c r="C379" s="21" t="s">
        <v>590</v>
      </c>
      <c r="D379" s="56"/>
      <c r="E379" s="40">
        <f t="shared" si="34"/>
        <v>68028.938389999996</v>
      </c>
      <c r="F379" s="43">
        <f t="shared" si="35"/>
        <v>1.1619999999999999</v>
      </c>
      <c r="G379" s="40">
        <f t="shared" si="36"/>
        <v>7573.4322200000006</v>
      </c>
      <c r="J379" s="33"/>
      <c r="K379" s="33">
        <v>711.24</v>
      </c>
      <c r="L379" s="52"/>
      <c r="M379" s="52"/>
      <c r="N379" s="19" t="str">
        <f t="shared" si="33"/>
        <v>INMOBILIARIA MANQUEHUE S.A.</v>
      </c>
      <c r="O379" s="24"/>
      <c r="P379" s="40">
        <v>95.648358345987276</v>
      </c>
      <c r="Q379" s="40">
        <v>1.1619999999999999</v>
      </c>
      <c r="R379" s="40">
        <v>10.648209071480794</v>
      </c>
    </row>
    <row r="380" spans="1:18" x14ac:dyDescent="0.25">
      <c r="A380" s="52"/>
      <c r="C380" s="21" t="s">
        <v>170</v>
      </c>
      <c r="D380" s="56"/>
      <c r="E380" s="40">
        <f t="shared" si="34"/>
        <v>8490.6</v>
      </c>
      <c r="F380" s="43">
        <f t="shared" si="35"/>
        <v>2E-3</v>
      </c>
      <c r="G380" s="40">
        <f t="shared" si="36"/>
        <v>7.22</v>
      </c>
      <c r="J380" s="33"/>
      <c r="K380" s="33">
        <v>711.24</v>
      </c>
      <c r="L380" s="52"/>
      <c r="M380" s="52"/>
      <c r="N380" s="19" t="str">
        <f t="shared" si="33"/>
        <v>MARBELLA COUNTRY CLUB S.A.</v>
      </c>
      <c r="O380" s="24"/>
      <c r="P380" s="40">
        <v>11.937742534165682</v>
      </c>
      <c r="Q380" s="40">
        <v>2E-3</v>
      </c>
      <c r="R380" s="40">
        <v>1.0151285079579325E-2</v>
      </c>
    </row>
    <row r="381" spans="1:18" x14ac:dyDescent="0.25">
      <c r="A381" s="52"/>
      <c r="C381" s="21" t="s">
        <v>591</v>
      </c>
      <c r="D381" s="56"/>
      <c r="E381" s="40">
        <f t="shared" si="34"/>
        <v>0</v>
      </c>
      <c r="F381" s="43">
        <f t="shared" si="35"/>
        <v>0</v>
      </c>
      <c r="G381" s="40">
        <f t="shared" si="36"/>
        <v>0</v>
      </c>
      <c r="J381" s="33"/>
      <c r="K381" s="33">
        <v>711.24</v>
      </c>
      <c r="L381" s="52"/>
      <c r="M381" s="52"/>
      <c r="N381" s="19" t="str">
        <f t="shared" si="33"/>
        <v>COLEGIO BRITÁNICO SAINT MARGARET'S S.A.</v>
      </c>
      <c r="O381" s="24"/>
      <c r="P381" s="40">
        <v>0</v>
      </c>
      <c r="Q381" s="40">
        <v>0</v>
      </c>
      <c r="R381" s="40">
        <v>0</v>
      </c>
    </row>
    <row r="382" spans="1:18" x14ac:dyDescent="0.25">
      <c r="A382" s="52"/>
      <c r="C382" s="21" t="s">
        <v>592</v>
      </c>
      <c r="D382" s="56"/>
      <c r="E382" s="40">
        <f t="shared" si="34"/>
        <v>137907.09470505003</v>
      </c>
      <c r="F382" s="43">
        <f t="shared" si="35"/>
        <v>5.0000000000000001E-3</v>
      </c>
      <c r="G382" s="40">
        <f t="shared" si="36"/>
        <v>0.49975199999999992</v>
      </c>
      <c r="J382" s="33"/>
      <c r="K382" s="33">
        <v>711.24</v>
      </c>
      <c r="L382" s="52"/>
      <c r="M382" s="52"/>
      <c r="N382" s="19" t="str">
        <f t="shared" si="33"/>
        <v>MARÍTIMA DE INVERSIONES S.A.</v>
      </c>
      <c r="O382" s="24"/>
      <c r="P382" s="40">
        <v>193.89670815062431</v>
      </c>
      <c r="Q382" s="40">
        <v>5.0000000000000001E-3</v>
      </c>
      <c r="R382" s="40">
        <v>7.026488948878015E-4</v>
      </c>
    </row>
    <row r="383" spans="1:18" x14ac:dyDescent="0.25">
      <c r="A383" s="52"/>
      <c r="C383" s="21" t="s">
        <v>149</v>
      </c>
      <c r="D383" s="56"/>
      <c r="E383" s="40">
        <f t="shared" si="34"/>
        <v>76823.23185180001</v>
      </c>
      <c r="F383" s="43">
        <f t="shared" si="35"/>
        <v>8.1709999999999994</v>
      </c>
      <c r="G383" s="40">
        <f t="shared" si="36"/>
        <v>23460.139271999997</v>
      </c>
      <c r="J383" s="33"/>
      <c r="K383" s="33">
        <v>711.24</v>
      </c>
      <c r="L383" s="52"/>
      <c r="M383" s="52"/>
      <c r="N383" s="19" t="str">
        <f t="shared" si="33"/>
        <v>MASISA S.A.</v>
      </c>
      <c r="O383" s="24"/>
      <c r="P383" s="40">
        <v>108.01309241859289</v>
      </c>
      <c r="Q383" s="40">
        <v>8.1709999999999994</v>
      </c>
      <c r="R383" s="40">
        <v>32.984842348574318</v>
      </c>
    </row>
    <row r="384" spans="1:18" x14ac:dyDescent="0.25">
      <c r="A384" s="52"/>
      <c r="C384" s="21" t="s">
        <v>593</v>
      </c>
      <c r="D384" s="56"/>
      <c r="E384" s="40">
        <f t="shared" si="34"/>
        <v>100603.36383948001</v>
      </c>
      <c r="F384" s="43">
        <f t="shared" si="35"/>
        <v>0.14899999999999999</v>
      </c>
      <c r="G384" s="40">
        <f t="shared" si="36"/>
        <v>71.833200000000005</v>
      </c>
      <c r="J384" s="33"/>
      <c r="K384" s="33">
        <v>711.24</v>
      </c>
      <c r="L384" s="52"/>
      <c r="M384" s="52"/>
      <c r="N384" s="19" t="str">
        <f t="shared" si="33"/>
        <v>MELÓN S.A.</v>
      </c>
      <c r="O384" s="24"/>
      <c r="P384" s="40">
        <v>141.44784297772904</v>
      </c>
      <c r="Q384" s="40">
        <v>0.14899999999999999</v>
      </c>
      <c r="R384" s="40">
        <v>0.10099713176986672</v>
      </c>
    </row>
    <row r="385" spans="1:18" x14ac:dyDescent="0.25">
      <c r="A385" s="52"/>
      <c r="C385" s="21" t="s">
        <v>594</v>
      </c>
      <c r="D385" s="56"/>
      <c r="E385" s="40">
        <f t="shared" si="34"/>
        <v>1749000</v>
      </c>
      <c r="F385" s="43">
        <f t="shared" si="35"/>
        <v>0.74399999999999999</v>
      </c>
      <c r="G385" s="40">
        <f t="shared" si="36"/>
        <v>8094.0761530000009</v>
      </c>
      <c r="J385" s="33"/>
      <c r="K385" s="33">
        <v>711.24</v>
      </c>
      <c r="L385" s="52"/>
      <c r="M385" s="52"/>
      <c r="N385" s="19" t="str">
        <f t="shared" si="33"/>
        <v>MINERA VALPARAÍSO S.A.</v>
      </c>
      <c r="O385" s="24"/>
      <c r="P385" s="40">
        <v>2459.0855407457398</v>
      </c>
      <c r="Q385" s="40">
        <v>0.74399999999999999</v>
      </c>
      <c r="R385" s="40">
        <v>11.380231923120185</v>
      </c>
    </row>
    <row r="386" spans="1:18" x14ac:dyDescent="0.25">
      <c r="A386" s="52"/>
      <c r="C386" s="21" t="s">
        <v>49</v>
      </c>
      <c r="D386" s="56"/>
      <c r="E386" s="40">
        <f t="shared" si="34"/>
        <v>82675.068399820011</v>
      </c>
      <c r="F386" s="43">
        <f t="shared" si="35"/>
        <v>0.57899999999999996</v>
      </c>
      <c r="G386" s="40">
        <f t="shared" si="36"/>
        <v>5692.6750599999996</v>
      </c>
      <c r="J386" s="33"/>
      <c r="K386" s="33">
        <v>711.24</v>
      </c>
      <c r="L386" s="52"/>
      <c r="M386" s="52"/>
      <c r="N386" s="19" t="str">
        <f t="shared" si="33"/>
        <v>EMP. CONST. MOLLER Y PEREZ-COTAPOS S.A.</v>
      </c>
      <c r="O386" s="24"/>
      <c r="P386" s="40">
        <v>116.24074630197966</v>
      </c>
      <c r="Q386" s="40">
        <v>0.57899999999999996</v>
      </c>
      <c r="R386" s="40">
        <v>8.0038736010348117</v>
      </c>
    </row>
    <row r="387" spans="1:18" x14ac:dyDescent="0.25">
      <c r="A387" s="52"/>
      <c r="C387" s="21" t="s">
        <v>130</v>
      </c>
      <c r="D387" s="56"/>
      <c r="E387" s="40">
        <f t="shared" si="34"/>
        <v>710216.28336</v>
      </c>
      <c r="F387" s="43">
        <f t="shared" si="35"/>
        <v>0.19600000000000001</v>
      </c>
      <c r="G387" s="40">
        <f t="shared" si="36"/>
        <v>4811.7598500000004</v>
      </c>
      <c r="J387" s="33"/>
      <c r="K387" s="33">
        <v>711.24</v>
      </c>
      <c r="L387" s="52"/>
      <c r="M387" s="52"/>
      <c r="N387" s="19" t="str">
        <f t="shared" si="33"/>
        <v>MOLIBDENOS Y METALES S.A.</v>
      </c>
      <c r="O387" s="24"/>
      <c r="P387" s="40">
        <v>998.56065935549179</v>
      </c>
      <c r="Q387" s="40">
        <v>0.19600000000000001</v>
      </c>
      <c r="R387" s="40">
        <v>6.7653110764298976</v>
      </c>
    </row>
    <row r="388" spans="1:18" x14ac:dyDescent="0.25">
      <c r="A388" s="52"/>
      <c r="C388" s="21" t="s">
        <v>595</v>
      </c>
      <c r="D388" s="56"/>
      <c r="E388" s="40">
        <f t="shared" si="34"/>
        <v>0</v>
      </c>
      <c r="F388" s="43">
        <f t="shared" si="35"/>
        <v>0</v>
      </c>
      <c r="G388" s="40">
        <f t="shared" si="36"/>
        <v>0</v>
      </c>
      <c r="J388" s="33"/>
      <c r="K388" s="33">
        <v>711.24</v>
      </c>
      <c r="L388" s="52"/>
      <c r="M388" s="52"/>
      <c r="N388" s="19" t="str">
        <f t="shared" si="33"/>
        <v>MUELLES DE PENCO S.A.</v>
      </c>
      <c r="O388" s="24"/>
      <c r="P388" s="40">
        <v>0</v>
      </c>
      <c r="Q388" s="40">
        <v>0</v>
      </c>
      <c r="R388" s="40">
        <v>0</v>
      </c>
    </row>
    <row r="389" spans="1:18" x14ac:dyDescent="0.25">
      <c r="A389" s="52"/>
      <c r="C389" s="21" t="s">
        <v>137</v>
      </c>
      <c r="D389" s="56"/>
      <c r="E389" s="40">
        <f t="shared" si="34"/>
        <v>373755.85071999999</v>
      </c>
      <c r="F389" s="43">
        <f t="shared" si="35"/>
        <v>9.1969999999999992</v>
      </c>
      <c r="G389" s="40">
        <f t="shared" si="36"/>
        <v>47732.148513</v>
      </c>
      <c r="J389" s="33"/>
      <c r="K389" s="33">
        <v>711.24</v>
      </c>
      <c r="L389" s="52"/>
      <c r="M389" s="52"/>
      <c r="N389" s="19" t="str">
        <f t="shared" si="33"/>
        <v>MULTIEXPORT FOODS S.A.</v>
      </c>
      <c r="O389" s="24"/>
      <c r="P389" s="40">
        <v>525.49891839604072</v>
      </c>
      <c r="Q389" s="40">
        <v>9.1969999999999992</v>
      </c>
      <c r="R389" s="40">
        <v>67.11116994685338</v>
      </c>
    </row>
    <row r="390" spans="1:18" x14ac:dyDescent="0.25">
      <c r="A390" s="52"/>
      <c r="C390" s="21" t="s">
        <v>158</v>
      </c>
      <c r="D390" s="56"/>
      <c r="E390" s="40">
        <f t="shared" si="34"/>
        <v>113778.79764999999</v>
      </c>
      <c r="F390" s="43">
        <f t="shared" si="35"/>
        <v>2E-3</v>
      </c>
      <c r="G390" s="40">
        <f t="shared" si="36"/>
        <v>0.63395000000000001</v>
      </c>
      <c r="J390" s="33"/>
      <c r="K390" s="33">
        <v>711.24</v>
      </c>
      <c r="L390" s="52"/>
      <c r="M390" s="52"/>
      <c r="N390" s="19" t="str">
        <f t="shared" si="33"/>
        <v>NAVARINO S. A.</v>
      </c>
      <c r="O390" s="24"/>
      <c r="P390" s="40">
        <v>159.97243919070917</v>
      </c>
      <c r="Q390" s="40">
        <v>2E-3</v>
      </c>
      <c r="R390" s="40">
        <v>8.9133063382261968E-4</v>
      </c>
    </row>
    <row r="391" spans="1:18" x14ac:dyDescent="0.25">
      <c r="A391" s="52"/>
      <c r="C391" s="21" t="s">
        <v>155</v>
      </c>
      <c r="D391" s="56"/>
      <c r="E391" s="40">
        <f t="shared" si="34"/>
        <v>131286.76813800001</v>
      </c>
      <c r="F391" s="43">
        <f t="shared" si="35"/>
        <v>0.17399999999999999</v>
      </c>
      <c r="G391" s="40">
        <f t="shared" si="36"/>
        <v>5332.6022560000001</v>
      </c>
      <c r="J391" s="33"/>
      <c r="K391" s="33">
        <v>711.24</v>
      </c>
      <c r="L391" s="52"/>
      <c r="M391" s="52"/>
      <c r="N391" s="19" t="str">
        <f t="shared" si="33"/>
        <v>GRUPO EMPRESAS NAVIERAS S.A.</v>
      </c>
      <c r="O391" s="24"/>
      <c r="P391" s="40">
        <v>184.58856101737811</v>
      </c>
      <c r="Q391" s="40">
        <v>0.17399999999999999</v>
      </c>
      <c r="R391" s="40">
        <v>7.4976129801473483</v>
      </c>
    </row>
    <row r="392" spans="1:18" x14ac:dyDescent="0.25">
      <c r="A392" s="52"/>
      <c r="C392" s="21" t="s">
        <v>66</v>
      </c>
      <c r="D392" s="56"/>
      <c r="E392" s="40">
        <f t="shared" si="34"/>
        <v>6231</v>
      </c>
      <c r="F392" s="43">
        <f t="shared" si="35"/>
        <v>0</v>
      </c>
      <c r="G392" s="40">
        <f t="shared" si="36"/>
        <v>0</v>
      </c>
      <c r="J392" s="33"/>
      <c r="K392" s="33">
        <v>711.24</v>
      </c>
      <c r="L392" s="52"/>
      <c r="M392" s="52"/>
      <c r="N392" s="19" t="str">
        <f t="shared" si="33"/>
        <v>NIBSA S.A.</v>
      </c>
      <c r="O392" s="24"/>
      <c r="P392" s="40">
        <v>8.7607558629998312</v>
      </c>
      <c r="Q392" s="40">
        <v>0</v>
      </c>
      <c r="R392" s="40">
        <v>0</v>
      </c>
    </row>
    <row r="393" spans="1:18" x14ac:dyDescent="0.25">
      <c r="A393" s="52"/>
      <c r="C393" s="21" t="s">
        <v>153</v>
      </c>
      <c r="D393" s="56"/>
      <c r="E393" s="40">
        <f t="shared" si="34"/>
        <v>93095.763540203989</v>
      </c>
      <c r="F393" s="43">
        <f t="shared" si="35"/>
        <v>0.39900000000000002</v>
      </c>
      <c r="G393" s="40">
        <f t="shared" si="36"/>
        <v>322.72253799999999</v>
      </c>
      <c r="J393" s="33"/>
      <c r="K393" s="33">
        <v>711.24</v>
      </c>
      <c r="L393" s="52"/>
      <c r="M393" s="52"/>
      <c r="N393" s="19" t="str">
        <f t="shared" si="33"/>
        <v>NITRATOS DE CHILE S.A.</v>
      </c>
      <c r="O393" s="24"/>
      <c r="P393" s="40">
        <v>130.89219326838196</v>
      </c>
      <c r="Q393" s="40">
        <v>0.39900000000000002</v>
      </c>
      <c r="R393" s="40">
        <v>0.45374632754063321</v>
      </c>
    </row>
    <row r="394" spans="1:18" x14ac:dyDescent="0.25">
      <c r="A394" s="52"/>
      <c r="C394" s="21" t="s">
        <v>140</v>
      </c>
      <c r="D394" s="56"/>
      <c r="E394" s="40">
        <f t="shared" si="34"/>
        <v>458542.72215985204</v>
      </c>
      <c r="F394" s="43">
        <f t="shared" si="35"/>
        <v>4.0869999999999997</v>
      </c>
      <c r="G394" s="40">
        <f t="shared" si="36"/>
        <v>13248.069078000002</v>
      </c>
      <c r="J394" s="33"/>
      <c r="K394" s="33">
        <v>711.24</v>
      </c>
      <c r="L394" s="52"/>
      <c r="M394" s="52"/>
      <c r="N394" s="19" t="str">
        <f t="shared" si="33"/>
        <v>NORTE GRANDE S.A.</v>
      </c>
      <c r="O394" s="24"/>
      <c r="P394" s="40">
        <v>644.70884955830945</v>
      </c>
      <c r="Q394" s="40">
        <v>4.0869999999999997</v>
      </c>
      <c r="R394" s="40">
        <v>18.626721047747598</v>
      </c>
    </row>
    <row r="395" spans="1:18" x14ac:dyDescent="0.25">
      <c r="A395" s="52"/>
      <c r="C395" s="21" t="s">
        <v>157</v>
      </c>
      <c r="D395" s="56"/>
      <c r="E395" s="40">
        <f t="shared" si="34"/>
        <v>33007.723819912004</v>
      </c>
      <c r="F395" s="43">
        <f t="shared" si="35"/>
        <v>9.4329999999999998</v>
      </c>
      <c r="G395" s="40">
        <f t="shared" si="36"/>
        <v>18606.92828294</v>
      </c>
      <c r="J395" s="33"/>
      <c r="K395" s="33">
        <v>711.24</v>
      </c>
      <c r="L395" s="52"/>
      <c r="M395" s="52"/>
      <c r="N395" s="19" t="str">
        <f t="shared" si="33"/>
        <v>EMPRESAS LA POLAR S.A.</v>
      </c>
      <c r="O395" s="24"/>
      <c r="P395" s="40">
        <v>46.40870004486812</v>
      </c>
      <c r="Q395" s="40">
        <v>9.4329999999999998</v>
      </c>
      <c r="R395" s="40">
        <v>26.161251171109612</v>
      </c>
    </row>
    <row r="396" spans="1:18" x14ac:dyDescent="0.25">
      <c r="A396" s="52"/>
      <c r="C396" s="21" t="s">
        <v>596</v>
      </c>
      <c r="D396" s="56"/>
      <c r="E396" s="40">
        <f t="shared" si="34"/>
        <v>0</v>
      </c>
      <c r="F396" s="43">
        <f t="shared" si="35"/>
        <v>0</v>
      </c>
      <c r="G396" s="40">
        <f t="shared" si="36"/>
        <v>0</v>
      </c>
      <c r="J396" s="33"/>
      <c r="K396" s="33">
        <v>711.24</v>
      </c>
      <c r="L396" s="52"/>
      <c r="M396" s="52"/>
      <c r="N396" s="19" t="str">
        <f t="shared" si="33"/>
        <v>INVERSIONES NUEVA REGIÓN S.A.</v>
      </c>
      <c r="O396" s="24"/>
      <c r="P396" s="40">
        <v>0</v>
      </c>
      <c r="Q396" s="40">
        <v>0</v>
      </c>
      <c r="R396" s="40">
        <v>0</v>
      </c>
    </row>
    <row r="397" spans="1:18" x14ac:dyDescent="0.25">
      <c r="A397" s="52"/>
      <c r="B397" s="18"/>
      <c r="C397" s="21" t="s">
        <v>597</v>
      </c>
      <c r="D397" s="56"/>
      <c r="E397" s="40">
        <f t="shared" si="34"/>
        <v>0</v>
      </c>
      <c r="F397" s="43">
        <f t="shared" si="35"/>
        <v>0</v>
      </c>
      <c r="G397" s="40">
        <f t="shared" si="36"/>
        <v>0</v>
      </c>
      <c r="J397" s="33"/>
      <c r="K397" s="33">
        <v>711.24</v>
      </c>
      <c r="L397" s="52"/>
      <c r="M397" s="78"/>
      <c r="N397" s="19" t="str">
        <f t="shared" si="33"/>
        <v>OLD GRANGONIAN CLUB S.A.</v>
      </c>
      <c r="O397" s="24"/>
      <c r="P397" s="40">
        <v>0</v>
      </c>
      <c r="Q397" s="40">
        <v>0</v>
      </c>
      <c r="R397" s="40">
        <v>0</v>
      </c>
    </row>
    <row r="398" spans="1:18" x14ac:dyDescent="0.25">
      <c r="A398" s="52"/>
      <c r="C398" s="21" t="s">
        <v>54</v>
      </c>
      <c r="D398" s="56"/>
      <c r="E398" s="40">
        <f t="shared" si="34"/>
        <v>506296.739465616</v>
      </c>
      <c r="F398" s="43">
        <f t="shared" si="35"/>
        <v>11.319000000000001</v>
      </c>
      <c r="G398" s="40">
        <f t="shared" si="36"/>
        <v>27303.680289</v>
      </c>
      <c r="J398" s="33"/>
      <c r="K398" s="33">
        <v>711.24</v>
      </c>
      <c r="L398" s="52"/>
      <c r="M398" s="52"/>
      <c r="N398" s="19" t="str">
        <f t="shared" si="33"/>
        <v>SOCIEDAD DE INVERSIONES ORO BLANCO S.A.</v>
      </c>
      <c r="O398" s="24"/>
      <c r="P398" s="40">
        <v>711.8507669220179</v>
      </c>
      <c r="Q398" s="40">
        <v>11.319000000000001</v>
      </c>
      <c r="R398" s="40">
        <v>38.388842428716046</v>
      </c>
    </row>
    <row r="399" spans="1:18" x14ac:dyDescent="0.25">
      <c r="A399" s="52"/>
      <c r="C399" s="21" t="s">
        <v>33</v>
      </c>
      <c r="D399" s="56"/>
      <c r="E399" s="40">
        <f t="shared" si="34"/>
        <v>136876.8775</v>
      </c>
      <c r="F399" s="43">
        <f t="shared" si="35"/>
        <v>4.2999999999999997E-2</v>
      </c>
      <c r="G399" s="40">
        <f t="shared" si="36"/>
        <v>136.57798600000001</v>
      </c>
      <c r="J399" s="33"/>
      <c r="K399" s="33">
        <v>711.24</v>
      </c>
      <c r="L399" s="52"/>
      <c r="M399" s="52"/>
      <c r="N399" s="19" t="str">
        <f t="shared" si="33"/>
        <v>OXIQUIM S.A.</v>
      </c>
      <c r="O399" s="24"/>
      <c r="P399" s="40">
        <v>192.44822774309657</v>
      </c>
      <c r="Q399" s="40">
        <v>4.2999999999999997E-2</v>
      </c>
      <c r="R399" s="40">
        <v>0.19202798773972218</v>
      </c>
    </row>
    <row r="400" spans="1:18" x14ac:dyDescent="0.25">
      <c r="A400" s="52"/>
      <c r="C400" s="21" t="s">
        <v>48</v>
      </c>
      <c r="D400" s="56"/>
      <c r="E400" s="40">
        <f t="shared" si="34"/>
        <v>1053347.5707660001</v>
      </c>
      <c r="F400" s="43">
        <f t="shared" si="35"/>
        <v>132.851</v>
      </c>
      <c r="G400" s="40">
        <f t="shared" si="36"/>
        <v>610092.28714300005</v>
      </c>
      <c r="J400" s="33"/>
      <c r="K400" s="33">
        <v>711.24</v>
      </c>
      <c r="L400" s="52"/>
      <c r="M400" s="52"/>
      <c r="N400" s="19" t="str">
        <f t="shared" si="33"/>
        <v>PARQUE ARAUCO S.A.</v>
      </c>
      <c r="O400" s="24"/>
      <c r="P400" s="40">
        <v>1481.0015898515269</v>
      </c>
      <c r="Q400" s="40">
        <v>132.851</v>
      </c>
      <c r="R400" s="40">
        <v>857.78680493644913</v>
      </c>
    </row>
    <row r="401" spans="1:18" x14ac:dyDescent="0.25">
      <c r="A401" s="52"/>
      <c r="C401" s="21" t="s">
        <v>57</v>
      </c>
      <c r="D401" s="56"/>
      <c r="E401" s="40">
        <f t="shared" si="34"/>
        <v>962500.00000000012</v>
      </c>
      <c r="F401" s="43">
        <f t="shared" si="35"/>
        <v>0.434</v>
      </c>
      <c r="G401" s="40">
        <f t="shared" si="36"/>
        <v>11683.110447999998</v>
      </c>
      <c r="J401" s="33"/>
      <c r="K401" s="33">
        <v>711.24</v>
      </c>
      <c r="L401" s="52"/>
      <c r="M401" s="52"/>
      <c r="N401" s="19" t="str">
        <f t="shared" si="33"/>
        <v>FORESTAL CONSTR Y COM DEL PACIFICO SUR</v>
      </c>
      <c r="O401" s="24"/>
      <c r="P401" s="40">
        <v>1353.2703447500141</v>
      </c>
      <c r="Q401" s="40">
        <v>0.434</v>
      </c>
      <c r="R401" s="40">
        <v>16.426396783083064</v>
      </c>
    </row>
    <row r="402" spans="1:18" x14ac:dyDescent="0.25">
      <c r="A402" s="52"/>
      <c r="C402" s="21" t="s">
        <v>46</v>
      </c>
      <c r="D402" s="56"/>
      <c r="E402" s="40">
        <f t="shared" si="34"/>
        <v>160103.59969500001</v>
      </c>
      <c r="F402" s="43">
        <f t="shared" si="35"/>
        <v>1.2030000000000001</v>
      </c>
      <c r="G402" s="40">
        <f t="shared" si="36"/>
        <v>16703.178175000001</v>
      </c>
      <c r="J402" s="33"/>
      <c r="K402" s="33">
        <v>711.24</v>
      </c>
      <c r="L402" s="52"/>
      <c r="M402" s="52"/>
      <c r="N402" s="19" t="str">
        <f t="shared" si="33"/>
        <v>PAZ CORP S.A.</v>
      </c>
      <c r="O402" s="24"/>
      <c r="P402" s="40">
        <v>225.10488681035937</v>
      </c>
      <c r="Q402" s="40">
        <v>1.2030000000000001</v>
      </c>
      <c r="R402" s="40">
        <v>23.48458772706822</v>
      </c>
    </row>
    <row r="403" spans="1:18" x14ac:dyDescent="0.25">
      <c r="A403" s="52"/>
      <c r="C403" s="21" t="s">
        <v>598</v>
      </c>
      <c r="D403" s="56"/>
      <c r="E403" s="40">
        <f t="shared" si="34"/>
        <v>1001152.8225221999</v>
      </c>
      <c r="F403" s="43">
        <f t="shared" si="35"/>
        <v>0.27700000000000002</v>
      </c>
      <c r="G403" s="40">
        <f t="shared" si="36"/>
        <v>726.69843400000002</v>
      </c>
      <c r="J403" s="33"/>
      <c r="K403" s="33">
        <v>711.24</v>
      </c>
      <c r="L403" s="52"/>
      <c r="M403" s="52"/>
      <c r="N403" s="19" t="str">
        <f t="shared" si="33"/>
        <v>EMPRESA ELÉCTRICA PEHUENCHE S.A.</v>
      </c>
      <c r="O403" s="24"/>
      <c r="P403" s="40">
        <v>1407.6160262670828</v>
      </c>
      <c r="Q403" s="40">
        <v>0.27700000000000002</v>
      </c>
      <c r="R403" s="40">
        <v>1.0217344834373769</v>
      </c>
    </row>
    <row r="404" spans="1:18" x14ac:dyDescent="0.25">
      <c r="A404" s="52"/>
      <c r="C404" s="21" t="s">
        <v>162</v>
      </c>
      <c r="D404" s="56"/>
      <c r="E404" s="40">
        <f t="shared" si="34"/>
        <v>118128.04969599999</v>
      </c>
      <c r="F404" s="43">
        <f t="shared" si="35"/>
        <v>2.5000000000000001E-2</v>
      </c>
      <c r="G404" s="40">
        <f t="shared" si="36"/>
        <v>30.431726999999999</v>
      </c>
      <c r="J404" s="33"/>
      <c r="K404" s="33">
        <v>711.24</v>
      </c>
      <c r="L404" s="52"/>
      <c r="M404" s="52"/>
      <c r="N404" s="19" t="str">
        <f t="shared" si="33"/>
        <v>A.F.P. PLANVITAL S.A.</v>
      </c>
      <c r="O404" s="24"/>
      <c r="P404" s="40">
        <v>166.08746653169112</v>
      </c>
      <c r="Q404" s="40">
        <v>2.5000000000000001E-2</v>
      </c>
      <c r="R404" s="40">
        <v>4.2786860975198245E-2</v>
      </c>
    </row>
    <row r="405" spans="1:18" x14ac:dyDescent="0.25">
      <c r="A405" s="52"/>
      <c r="C405" s="21" t="s">
        <v>44</v>
      </c>
      <c r="D405" s="56"/>
      <c r="E405" s="40">
        <f t="shared" si="34"/>
        <v>30000</v>
      </c>
      <c r="F405" s="43">
        <f t="shared" si="35"/>
        <v>6.0999999999999999E-2</v>
      </c>
      <c r="G405" s="40">
        <f t="shared" si="36"/>
        <v>294.21519999999998</v>
      </c>
      <c r="J405" s="33"/>
      <c r="K405" s="33">
        <v>711.24</v>
      </c>
      <c r="L405" s="52"/>
      <c r="M405" s="52"/>
      <c r="N405" s="19" t="str">
        <f t="shared" si="33"/>
        <v>CLUB DE POLO Y EQUITACION SAN CRISTOBAL</v>
      </c>
      <c r="O405" s="24"/>
      <c r="P405" s="40">
        <v>42.179854901299137</v>
      </c>
      <c r="Q405" s="40">
        <v>6.0999999999999999E-2</v>
      </c>
      <c r="R405" s="40">
        <v>0.41366514819189021</v>
      </c>
    </row>
    <row r="406" spans="1:18" x14ac:dyDescent="0.25">
      <c r="A406" s="52"/>
      <c r="C406" s="21" t="s">
        <v>154</v>
      </c>
      <c r="D406" s="56"/>
      <c r="E406" s="40">
        <f t="shared" si="34"/>
        <v>205199.38043999998</v>
      </c>
      <c r="F406" s="43">
        <f t="shared" si="35"/>
        <v>0.01</v>
      </c>
      <c r="G406" s="40">
        <f t="shared" si="36"/>
        <v>49.572429999999997</v>
      </c>
      <c r="J406" s="33"/>
      <c r="K406" s="33">
        <v>711.24</v>
      </c>
      <c r="L406" s="52"/>
      <c r="M406" s="52"/>
      <c r="N406" s="19" t="str">
        <f t="shared" si="33"/>
        <v>CEMENTO POLPAICO S.A.</v>
      </c>
      <c r="O406" s="24"/>
      <c r="P406" s="40">
        <v>288.50933642652268</v>
      </c>
      <c r="Q406" s="40">
        <v>0.01</v>
      </c>
      <c r="R406" s="40">
        <v>6.9698596816826941E-2</v>
      </c>
    </row>
    <row r="407" spans="1:18" x14ac:dyDescent="0.25">
      <c r="A407" s="52"/>
      <c r="C407" s="21" t="s">
        <v>599</v>
      </c>
      <c r="D407" s="56"/>
      <c r="E407" s="40">
        <f t="shared" si="34"/>
        <v>191835.51559751996</v>
      </c>
      <c r="F407" s="43">
        <f t="shared" si="35"/>
        <v>7.0000000000000001E-3</v>
      </c>
      <c r="G407" s="40">
        <f t="shared" si="36"/>
        <v>7.9510880000000004</v>
      </c>
      <c r="J407" s="33"/>
      <c r="K407" s="33">
        <v>711.24</v>
      </c>
      <c r="L407" s="52"/>
      <c r="M407" s="52"/>
      <c r="N407" s="19" t="str">
        <f t="shared" si="33"/>
        <v>POTASIOS DE CHILE S.A., SERIE A</v>
      </c>
      <c r="O407" s="24"/>
      <c r="P407" s="40">
        <v>269.71980709397667</v>
      </c>
      <c r="Q407" s="40">
        <v>7.0000000000000001E-3</v>
      </c>
      <c r="R407" s="40">
        <v>1.1179191271582026E-2</v>
      </c>
    </row>
    <row r="408" spans="1:18" x14ac:dyDescent="0.25">
      <c r="A408" s="52"/>
      <c r="C408" s="21" t="s">
        <v>600</v>
      </c>
      <c r="D408" s="56"/>
      <c r="E408" s="40">
        <f t="shared" si="34"/>
        <v>13455.777227829998</v>
      </c>
      <c r="F408" s="43">
        <f t="shared" si="35"/>
        <v>5.0000000000000001E-3</v>
      </c>
      <c r="G408" s="40">
        <f t="shared" si="36"/>
        <v>2.754521</v>
      </c>
      <c r="J408" s="33"/>
      <c r="K408" s="33">
        <v>711.24</v>
      </c>
      <c r="L408" s="52"/>
      <c r="M408" s="52"/>
      <c r="N408" s="19" t="str">
        <f t="shared" si="33"/>
        <v>POTASIOS DE CHILE S.A., SERIE B</v>
      </c>
      <c r="O408" s="24"/>
      <c r="P408" s="40">
        <v>18.918757701802484</v>
      </c>
      <c r="Q408" s="40">
        <v>5.0000000000000001E-3</v>
      </c>
      <c r="R408" s="40">
        <v>3.8728432034193802E-3</v>
      </c>
    </row>
    <row r="409" spans="1:18" x14ac:dyDescent="0.25">
      <c r="A409" s="52"/>
      <c r="C409" s="21" t="s">
        <v>601</v>
      </c>
      <c r="D409" s="56"/>
      <c r="E409" s="40">
        <f t="shared" si="34"/>
        <v>268201.48544000002</v>
      </c>
      <c r="F409" s="43">
        <f t="shared" si="35"/>
        <v>0</v>
      </c>
      <c r="G409" s="40">
        <f t="shared" si="36"/>
        <v>0</v>
      </c>
      <c r="J409" s="33"/>
      <c r="K409" s="33">
        <v>711.24</v>
      </c>
      <c r="L409" s="52"/>
      <c r="M409" s="52"/>
      <c r="N409" s="19" t="str">
        <f t="shared" si="33"/>
        <v>SEGUROS VIDA SECURITY PREVISIÓN S.A.</v>
      </c>
      <c r="O409" s="24"/>
      <c r="P409" s="40">
        <v>377.0899913390698</v>
      </c>
      <c r="Q409" s="40">
        <v>0</v>
      </c>
      <c r="R409" s="40">
        <v>0</v>
      </c>
    </row>
    <row r="410" spans="1:18" x14ac:dyDescent="0.25">
      <c r="A410" s="52"/>
      <c r="C410" s="21" t="s">
        <v>134</v>
      </c>
      <c r="D410" s="56"/>
      <c r="E410" s="40">
        <f t="shared" si="34"/>
        <v>587541.65019199997</v>
      </c>
      <c r="F410" s="43">
        <f t="shared" si="35"/>
        <v>0.67600000000000005</v>
      </c>
      <c r="G410" s="40">
        <f t="shared" si="36"/>
        <v>1480.675203</v>
      </c>
      <c r="J410" s="33"/>
      <c r="K410" s="33">
        <v>711.24</v>
      </c>
      <c r="L410" s="52"/>
      <c r="M410" s="52"/>
      <c r="N410" s="19" t="str">
        <f t="shared" si="33"/>
        <v>A.F.P. PROVIDA S.A.</v>
      </c>
      <c r="O410" s="24"/>
      <c r="P410" s="40">
        <v>826.08071845228051</v>
      </c>
      <c r="Q410" s="40">
        <v>0.67600000000000005</v>
      </c>
      <c r="R410" s="40">
        <v>2.0818221739497216</v>
      </c>
    </row>
    <row r="411" spans="1:18" x14ac:dyDescent="0.25">
      <c r="A411" s="52"/>
      <c r="C411" s="21" t="s">
        <v>135</v>
      </c>
      <c r="D411" s="56"/>
      <c r="E411" s="40">
        <f t="shared" si="34"/>
        <v>907208.88429000007</v>
      </c>
      <c r="F411" s="43">
        <f t="shared" si="35"/>
        <v>0.443</v>
      </c>
      <c r="G411" s="40">
        <f t="shared" si="36"/>
        <v>2445.6643960000001</v>
      </c>
      <c r="J411" s="33"/>
      <c r="K411" s="33">
        <v>711.24</v>
      </c>
      <c r="L411" s="52"/>
      <c r="M411" s="52"/>
      <c r="N411" s="19" t="str">
        <f t="shared" si="33"/>
        <v>SOCIEDAD PUNTA DEL COBRE S.A.</v>
      </c>
      <c r="O411" s="24"/>
      <c r="P411" s="40">
        <v>1275.531303484056</v>
      </c>
      <c r="Q411" s="40">
        <v>0.443</v>
      </c>
      <c r="R411" s="40">
        <v>3.438592312018447</v>
      </c>
    </row>
    <row r="412" spans="1:18" x14ac:dyDescent="0.25">
      <c r="A412" s="52"/>
      <c r="C412" s="21" t="s">
        <v>602</v>
      </c>
      <c r="D412" s="56"/>
      <c r="E412" s="40">
        <f t="shared" si="34"/>
        <v>150178.32399999999</v>
      </c>
      <c r="F412" s="43">
        <f t="shared" si="35"/>
        <v>0</v>
      </c>
      <c r="G412" s="40">
        <f t="shared" si="36"/>
        <v>0</v>
      </c>
      <c r="J412" s="33"/>
      <c r="K412" s="33">
        <v>711.24</v>
      </c>
      <c r="L412" s="52"/>
      <c r="M412" s="52"/>
      <c r="N412" s="19" t="str">
        <f t="shared" si="33"/>
        <v>ELÉCTRICA PUNTILLA S.A.</v>
      </c>
      <c r="O412" s="24"/>
      <c r="P412" s="40">
        <v>211.14999718800965</v>
      </c>
      <c r="Q412" s="40">
        <v>0</v>
      </c>
      <c r="R412" s="40">
        <v>0</v>
      </c>
    </row>
    <row r="413" spans="1:18" x14ac:dyDescent="0.25">
      <c r="A413" s="52"/>
      <c r="C413" s="21" t="s">
        <v>160</v>
      </c>
      <c r="D413" s="56"/>
      <c r="E413" s="40">
        <f t="shared" si="34"/>
        <v>95175.032160000017</v>
      </c>
      <c r="F413" s="43">
        <f t="shared" si="35"/>
        <v>4.0000000000000001E-3</v>
      </c>
      <c r="G413" s="40">
        <f t="shared" si="36"/>
        <v>7.0137469999999995</v>
      </c>
      <c r="J413" s="33"/>
      <c r="K413" s="33">
        <v>711.24</v>
      </c>
      <c r="L413" s="52"/>
      <c r="M413" s="52"/>
      <c r="N413" s="19" t="str">
        <f t="shared" si="33"/>
        <v>QUEMCHI S. A.</v>
      </c>
      <c r="O413" s="24"/>
      <c r="P413" s="40">
        <v>133.81563489117599</v>
      </c>
      <c r="Q413" s="40">
        <v>4.0000000000000001E-3</v>
      </c>
      <c r="R413" s="40">
        <v>9.8612943591474041E-3</v>
      </c>
    </row>
    <row r="414" spans="1:18" x14ac:dyDescent="0.25">
      <c r="A414" s="52"/>
      <c r="C414" s="21" t="s">
        <v>169</v>
      </c>
      <c r="D414" s="56"/>
      <c r="E414" s="40">
        <f t="shared" si="34"/>
        <v>23340.000000000004</v>
      </c>
      <c r="F414" s="43">
        <f t="shared" si="35"/>
        <v>8.9999999999999993E-3</v>
      </c>
      <c r="G414" s="40">
        <f t="shared" si="36"/>
        <v>344.584318</v>
      </c>
      <c r="J414" s="33"/>
      <c r="K414" s="33">
        <v>711.24</v>
      </c>
      <c r="L414" s="52"/>
      <c r="M414" s="52"/>
      <c r="N414" s="19" t="str">
        <f t="shared" si="33"/>
        <v>QUILICURA S.A.</v>
      </c>
      <c r="O414" s="24"/>
      <c r="P414" s="40">
        <v>32.815927113210734</v>
      </c>
      <c r="Q414" s="40">
        <v>8.9999999999999993E-3</v>
      </c>
      <c r="R414" s="40">
        <v>0.48448388448343738</v>
      </c>
    </row>
    <row r="415" spans="1:18" x14ac:dyDescent="0.25">
      <c r="A415" s="52"/>
      <c r="C415" s="21" t="s">
        <v>603</v>
      </c>
      <c r="D415" s="56"/>
      <c r="E415" s="40">
        <f t="shared" si="34"/>
        <v>2078449.49125</v>
      </c>
      <c r="F415" s="43">
        <f t="shared" si="35"/>
        <v>7.5090000000000003</v>
      </c>
      <c r="G415" s="40">
        <f t="shared" si="36"/>
        <v>118057.03053239999</v>
      </c>
      <c r="J415" s="33"/>
      <c r="K415" s="33">
        <v>711.24</v>
      </c>
      <c r="L415" s="52"/>
      <c r="M415" s="52"/>
      <c r="N415" s="19" t="str">
        <f t="shared" ref="N415:N416" si="37">C415</f>
        <v>QUIÑENCO S.A.</v>
      </c>
      <c r="O415" s="24"/>
      <c r="P415" s="40">
        <v>2922.2899320201336</v>
      </c>
      <c r="Q415" s="40">
        <v>7.5090000000000003</v>
      </c>
      <c r="R415" s="40">
        <v>165.98761393116246</v>
      </c>
    </row>
    <row r="416" spans="1:18" x14ac:dyDescent="0.25">
      <c r="A416" s="52"/>
      <c r="C416" s="21" t="s">
        <v>175</v>
      </c>
      <c r="D416" s="56"/>
      <c r="E416" s="40">
        <f>IF(P416="n.d.","n.d.",P416*K416)</f>
        <v>2043.0531520000002</v>
      </c>
      <c r="F416" s="43">
        <f>Q416</f>
        <v>0</v>
      </c>
      <c r="G416" s="40">
        <f>IF(R416="n.d.","n.d.",R416*K416)</f>
        <v>0</v>
      </c>
      <c r="J416" s="33"/>
      <c r="K416" s="33">
        <v>711.24</v>
      </c>
      <c r="L416" s="52"/>
      <c r="M416" s="52"/>
      <c r="N416" s="19" t="str">
        <f t="shared" si="37"/>
        <v>REBRISA S.A., SERIE A</v>
      </c>
      <c r="O416" s="24"/>
      <c r="P416" s="40">
        <v>2.8725228502333953</v>
      </c>
      <c r="Q416" s="40">
        <v>0</v>
      </c>
      <c r="R416" s="40">
        <v>0</v>
      </c>
    </row>
    <row r="417" spans="1:18" x14ac:dyDescent="0.25">
      <c r="A417" s="52"/>
      <c r="C417" s="21" t="s">
        <v>177</v>
      </c>
      <c r="D417" s="56"/>
      <c r="E417" s="40">
        <f t="shared" ref="E417:E453" si="38">IF(P417="n.d.","n.d.",P417*K417)</f>
        <v>703.47598740000001</v>
      </c>
      <c r="F417" s="43">
        <f t="shared" ref="F417:F453" si="39">Q417</f>
        <v>1E-3</v>
      </c>
      <c r="G417" s="40">
        <f t="shared" ref="G417:G453" si="40">IF(R417="n.d.","n.d.",R417*K417)</f>
        <v>0.5</v>
      </c>
      <c r="J417" s="33"/>
      <c r="K417" s="33">
        <v>711.24</v>
      </c>
      <c r="L417" s="52"/>
      <c r="M417" s="52"/>
      <c r="N417" s="21" t="str">
        <f>C417</f>
        <v>REBRISA S.A., SERIE B</v>
      </c>
      <c r="O417" s="21">
        <f>D417</f>
        <v>0</v>
      </c>
      <c r="P417" s="40">
        <v>0.98908383583600468</v>
      </c>
      <c r="Q417" s="40">
        <v>1E-3</v>
      </c>
      <c r="R417" s="40">
        <v>7.0299758168831895E-4</v>
      </c>
    </row>
    <row r="418" spans="1:18" x14ac:dyDescent="0.25">
      <c r="A418" s="52"/>
      <c r="C418" s="21" t="s">
        <v>41</v>
      </c>
      <c r="D418" s="56"/>
      <c r="E418" s="40">
        <f t="shared" si="38"/>
        <v>427867.55785800004</v>
      </c>
      <c r="F418" s="43">
        <f t="shared" si="39"/>
        <v>66.721999999999994</v>
      </c>
      <c r="G418" s="40">
        <f t="shared" si="40"/>
        <v>215762.50959599999</v>
      </c>
      <c r="J418" s="33"/>
      <c r="K418" s="33">
        <v>711.24</v>
      </c>
      <c r="L418" s="52"/>
      <c r="M418" s="52"/>
      <c r="N418" s="21" t="str">
        <f t="shared" ref="N418:N472" si="41">C418</f>
        <v>RIPLEY CORP S.A.</v>
      </c>
      <c r="O418" s="21">
        <f t="shared" ref="O418:O453" si="42">D418</f>
        <v>0</v>
      </c>
      <c r="P418" s="40">
        <v>601.57971691412183</v>
      </c>
      <c r="Q418" s="40">
        <v>66.721999999999994</v>
      </c>
      <c r="R418" s="40">
        <v>303.3610449299814</v>
      </c>
    </row>
    <row r="419" spans="1:18" x14ac:dyDescent="0.25">
      <c r="A419" s="52"/>
      <c r="C419" s="21" t="s">
        <v>142</v>
      </c>
      <c r="D419" s="56"/>
      <c r="E419" s="40">
        <f t="shared" si="38"/>
        <v>183986.92684365003</v>
      </c>
      <c r="F419" s="43">
        <f t="shared" si="39"/>
        <v>25.285</v>
      </c>
      <c r="G419" s="40">
        <f t="shared" si="40"/>
        <v>67551.966933000003</v>
      </c>
      <c r="J419" s="33"/>
      <c r="K419" s="33">
        <v>711.24</v>
      </c>
      <c r="L419" s="52"/>
      <c r="M419" s="52"/>
      <c r="N419" s="21" t="str">
        <f t="shared" si="41"/>
        <v>SALFACORP S.A.</v>
      </c>
      <c r="O419" s="21">
        <f t="shared" si="42"/>
        <v>0</v>
      </c>
      <c r="P419" s="40">
        <v>258.68472926670324</v>
      </c>
      <c r="Q419" s="40">
        <v>25.285</v>
      </c>
      <c r="R419" s="40">
        <v>94.977738784376584</v>
      </c>
    </row>
    <row r="420" spans="1:18" x14ac:dyDescent="0.25">
      <c r="A420" s="52"/>
      <c r="C420" s="21" t="s">
        <v>144</v>
      </c>
      <c r="D420" s="56"/>
      <c r="E420" s="40">
        <f t="shared" si="38"/>
        <v>297963.59999999998</v>
      </c>
      <c r="F420" s="43">
        <f t="shared" si="39"/>
        <v>0.56899999999999995</v>
      </c>
      <c r="G420" s="40">
        <f t="shared" si="40"/>
        <v>26736.372750999999</v>
      </c>
      <c r="J420" s="33"/>
      <c r="K420" s="33">
        <v>711.24</v>
      </c>
      <c r="L420" s="52"/>
      <c r="M420" s="52"/>
      <c r="N420" s="21" t="str">
        <f t="shared" si="41"/>
        <v>SALMONES CAMANCHACA S.A.</v>
      </c>
      <c r="O420" s="21">
        <f t="shared" si="42"/>
        <v>0</v>
      </c>
      <c r="P420" s="40">
        <v>418.93538046229116</v>
      </c>
      <c r="Q420" s="40">
        <v>0.56899999999999995</v>
      </c>
      <c r="R420" s="40">
        <v>37.591210774140933</v>
      </c>
    </row>
    <row r="421" spans="1:18" x14ac:dyDescent="0.25">
      <c r="A421" s="52"/>
      <c r="C421" s="21" t="s">
        <v>604</v>
      </c>
      <c r="D421" s="56"/>
      <c r="E421" s="40">
        <f t="shared" si="38"/>
        <v>148978.39449599999</v>
      </c>
      <c r="F421" s="43">
        <f t="shared" si="39"/>
        <v>1E-3</v>
      </c>
      <c r="G421" s="40">
        <f t="shared" si="40"/>
        <v>7.1999999999999995E-2</v>
      </c>
      <c r="J421" s="33"/>
      <c r="K421" s="33">
        <v>711.24</v>
      </c>
      <c r="L421" s="52"/>
      <c r="M421" s="52"/>
      <c r="N421" s="21" t="str">
        <f t="shared" si="41"/>
        <v>SOCIEDAD ANÓNIMA VIÑA SANTA RITA</v>
      </c>
      <c r="O421" s="21">
        <f t="shared" si="42"/>
        <v>0</v>
      </c>
      <c r="P421" s="40">
        <v>209.46290210899272</v>
      </c>
      <c r="Q421" s="40">
        <v>1E-3</v>
      </c>
      <c r="R421" s="40">
        <v>1.0123165176311793E-4</v>
      </c>
    </row>
    <row r="422" spans="1:18" x14ac:dyDescent="0.25">
      <c r="A422" s="52"/>
      <c r="C422" s="21" t="s">
        <v>25</v>
      </c>
      <c r="D422" s="56"/>
      <c r="E422" s="40">
        <f t="shared" si="38"/>
        <v>196383.61304</v>
      </c>
      <c r="F422" s="43">
        <f t="shared" si="39"/>
        <v>1E-3</v>
      </c>
      <c r="G422" s="40">
        <f t="shared" si="40"/>
        <v>0.37646400000000002</v>
      </c>
      <c r="J422" s="33"/>
      <c r="K422" s="33">
        <v>711.24</v>
      </c>
      <c r="L422" s="52"/>
      <c r="M422" s="52"/>
      <c r="N422" s="21" t="str">
        <f t="shared" si="41"/>
        <v>SANTANA S. A.</v>
      </c>
      <c r="O422" s="21">
        <f t="shared" si="42"/>
        <v>0</v>
      </c>
      <c r="P422" s="40">
        <v>276.11441010066926</v>
      </c>
      <c r="Q422" s="40">
        <v>1E-3</v>
      </c>
      <c r="R422" s="40">
        <v>5.2930656318542267E-4</v>
      </c>
    </row>
    <row r="423" spans="1:18" x14ac:dyDescent="0.25">
      <c r="A423" s="52"/>
      <c r="C423" s="21" t="s">
        <v>173</v>
      </c>
      <c r="D423" s="56"/>
      <c r="E423" s="40">
        <f t="shared" si="38"/>
        <v>7372.4520562839998</v>
      </c>
      <c r="F423" s="43">
        <f t="shared" si="39"/>
        <v>2.0009999999999999</v>
      </c>
      <c r="G423" s="40">
        <f t="shared" si="40"/>
        <v>2243.600852</v>
      </c>
      <c r="J423" s="33"/>
      <c r="K423" s="33">
        <v>711.24</v>
      </c>
      <c r="L423" s="52"/>
      <c r="M423" s="52"/>
      <c r="N423" s="21" t="str">
        <f t="shared" si="41"/>
        <v>SCHWAGER ENERGY S.A.</v>
      </c>
      <c r="O423" s="21">
        <f t="shared" si="42"/>
        <v>0</v>
      </c>
      <c r="P423" s="40">
        <v>10.365631933361453</v>
      </c>
      <c r="Q423" s="40">
        <v>2.0009999999999999</v>
      </c>
      <c r="R423" s="40">
        <v>3.1544919464597041</v>
      </c>
    </row>
    <row r="424" spans="1:18" x14ac:dyDescent="0.25">
      <c r="A424" s="52"/>
      <c r="C424" s="21" t="s">
        <v>35</v>
      </c>
      <c r="D424" s="56"/>
      <c r="E424" s="40">
        <f t="shared" si="38"/>
        <v>4172267.8423680002</v>
      </c>
      <c r="F424" s="43">
        <f t="shared" si="39"/>
        <v>0.05</v>
      </c>
      <c r="G424" s="40">
        <f t="shared" si="40"/>
        <v>594.69907699999999</v>
      </c>
      <c r="J424" s="33"/>
      <c r="K424" s="33">
        <v>711.24</v>
      </c>
      <c r="L424" s="52"/>
      <c r="M424" s="52"/>
      <c r="N424" s="21" t="str">
        <f t="shared" si="41"/>
        <v>SCOTIABANK CHILE</v>
      </c>
      <c r="O424" s="21">
        <f t="shared" si="42"/>
        <v>0</v>
      </c>
      <c r="P424" s="40">
        <v>5866.1884066812891</v>
      </c>
      <c r="Q424" s="40">
        <v>0.05</v>
      </c>
      <c r="R424" s="40">
        <v>0.83614402592655079</v>
      </c>
    </row>
    <row r="425" spans="1:18" x14ac:dyDescent="0.25">
      <c r="A425" s="52"/>
      <c r="C425" s="21" t="s">
        <v>131</v>
      </c>
      <c r="D425" s="56"/>
      <c r="E425" s="40">
        <f t="shared" si="38"/>
        <v>533299.41534924996</v>
      </c>
      <c r="F425" s="43">
        <f t="shared" si="39"/>
        <v>22.585000000000001</v>
      </c>
      <c r="G425" s="40">
        <f t="shared" si="40"/>
        <v>85302.110958999998</v>
      </c>
      <c r="J425" s="33"/>
      <c r="K425" s="33">
        <v>711.24</v>
      </c>
      <c r="L425" s="52"/>
      <c r="M425" s="52"/>
      <c r="N425" s="21" t="str">
        <f t="shared" si="41"/>
        <v>GRUPO SECURITY S.A.</v>
      </c>
      <c r="O425" s="21">
        <f t="shared" si="42"/>
        <v>0</v>
      </c>
      <c r="P425" s="40">
        <v>749.8163986126342</v>
      </c>
      <c r="Q425" s="40">
        <v>22.585000000000001</v>
      </c>
      <c r="R425" s="40">
        <v>119.93435543417131</v>
      </c>
    </row>
    <row r="426" spans="1:18" x14ac:dyDescent="0.25">
      <c r="A426" s="52"/>
      <c r="C426" s="21" t="s">
        <v>17</v>
      </c>
      <c r="D426" s="56"/>
      <c r="E426" s="40">
        <f t="shared" si="38"/>
        <v>119649.35730000002</v>
      </c>
      <c r="F426" s="43">
        <f t="shared" si="39"/>
        <v>3.5999999999999997E-2</v>
      </c>
      <c r="G426" s="40">
        <f t="shared" si="40"/>
        <v>85.746210000000005</v>
      </c>
      <c r="J426" s="33"/>
      <c r="K426" s="33">
        <v>711.24</v>
      </c>
      <c r="L426" s="52"/>
      <c r="M426" s="52"/>
      <c r="N426" s="21" t="str">
        <f t="shared" si="41"/>
        <v>INVERSIONES SIEMEL S.A.</v>
      </c>
      <c r="O426" s="21">
        <f t="shared" si="42"/>
        <v>0</v>
      </c>
      <c r="P426" s="40">
        <v>168.22641766492325</v>
      </c>
      <c r="Q426" s="40">
        <v>3.5999999999999997E-2</v>
      </c>
      <c r="R426" s="40">
        <v>0.12055875653787751</v>
      </c>
    </row>
    <row r="427" spans="1:18" x14ac:dyDescent="0.25">
      <c r="A427" s="52"/>
      <c r="C427" s="21" t="s">
        <v>55</v>
      </c>
      <c r="D427" s="56"/>
      <c r="E427" s="40">
        <f t="shared" si="38"/>
        <v>10827.4836</v>
      </c>
      <c r="F427" s="43">
        <f t="shared" si="39"/>
        <v>1.2999999999999999E-2</v>
      </c>
      <c r="G427" s="40">
        <f t="shared" si="40"/>
        <v>3.556613</v>
      </c>
      <c r="J427" s="33"/>
      <c r="K427" s="33">
        <v>711.24</v>
      </c>
      <c r="L427" s="52"/>
      <c r="M427" s="52"/>
      <c r="N427" s="21" t="str">
        <f t="shared" si="41"/>
        <v>SIPSA S.A.</v>
      </c>
      <c r="O427" s="21">
        <f t="shared" si="42"/>
        <v>0</v>
      </c>
      <c r="P427" s="40">
        <v>15.223389573139867</v>
      </c>
      <c r="Q427" s="40">
        <v>1.2999999999999999E-2</v>
      </c>
      <c r="R427" s="40">
        <v>5.0005806760024746E-3</v>
      </c>
    </row>
    <row r="428" spans="1:18" x14ac:dyDescent="0.25">
      <c r="A428" s="52"/>
      <c r="C428" s="21" t="s">
        <v>166</v>
      </c>
      <c r="D428" s="56"/>
      <c r="E428" s="40">
        <f t="shared" si="38"/>
        <v>18744.5</v>
      </c>
      <c r="F428" s="43">
        <f t="shared" si="39"/>
        <v>4.3999999999999997E-2</v>
      </c>
      <c r="G428" s="40">
        <f t="shared" si="40"/>
        <v>31.936425</v>
      </c>
      <c r="J428" s="33"/>
      <c r="K428" s="33">
        <v>711.24</v>
      </c>
      <c r="L428" s="52"/>
      <c r="M428" s="52"/>
      <c r="N428" s="21" t="str">
        <f t="shared" si="41"/>
        <v>INMOBILIARIA SIXTERRA S.A.</v>
      </c>
      <c r="O428" s="21">
        <f t="shared" si="42"/>
        <v>0</v>
      </c>
      <c r="P428" s="40">
        <v>26.354676339913389</v>
      </c>
      <c r="Q428" s="40">
        <v>4.3999999999999997E-2</v>
      </c>
      <c r="R428" s="40">
        <v>4.4902459085540747E-2</v>
      </c>
    </row>
    <row r="429" spans="1:18" x14ac:dyDescent="0.25">
      <c r="A429" s="52"/>
      <c r="C429" s="21" t="s">
        <v>61</v>
      </c>
      <c r="D429" s="56"/>
      <c r="E429" s="40">
        <f t="shared" si="38"/>
        <v>860000</v>
      </c>
      <c r="F429" s="43">
        <f t="shared" si="39"/>
        <v>2.1909999999999998</v>
      </c>
      <c r="G429" s="40">
        <f t="shared" si="40"/>
        <v>17986.989291000002</v>
      </c>
      <c r="J429" s="33"/>
      <c r="K429" s="33">
        <v>711.24</v>
      </c>
      <c r="L429" s="52"/>
      <c r="M429" s="52"/>
      <c r="N429" s="21" t="str">
        <f t="shared" si="41"/>
        <v>SIGDO KOPPERS S.A.</v>
      </c>
      <c r="O429" s="21">
        <f t="shared" si="42"/>
        <v>0</v>
      </c>
      <c r="P429" s="40">
        <v>1209.1558405039086</v>
      </c>
      <c r="Q429" s="40">
        <v>2.1909999999999998</v>
      </c>
      <c r="R429" s="40">
        <v>25.289619946853385</v>
      </c>
    </row>
    <row r="430" spans="1:18" x14ac:dyDescent="0.25">
      <c r="A430" s="52"/>
      <c r="C430" s="21" t="s">
        <v>70</v>
      </c>
      <c r="D430" s="56"/>
      <c r="E430" s="40">
        <f t="shared" si="38"/>
        <v>547986.65280323999</v>
      </c>
      <c r="F430" s="43">
        <f t="shared" si="39"/>
        <v>8.82</v>
      </c>
      <c r="G430" s="40">
        <f t="shared" si="40"/>
        <v>47606.31332600001</v>
      </c>
      <c r="J430" s="33"/>
      <c r="K430" s="33">
        <v>711.24</v>
      </c>
      <c r="L430" s="52"/>
      <c r="M430" s="52"/>
      <c r="N430" s="21" t="str">
        <f t="shared" si="41"/>
        <v>SOCIEDAD MATRIZ SAAM S.A.</v>
      </c>
      <c r="O430" s="21">
        <f t="shared" si="42"/>
        <v>0</v>
      </c>
      <c r="P430" s="40">
        <v>770.46658343630838</v>
      </c>
      <c r="Q430" s="40">
        <v>8.82</v>
      </c>
      <c r="R430" s="40">
        <v>66.934246282548798</v>
      </c>
    </row>
    <row r="431" spans="1:18" x14ac:dyDescent="0.25">
      <c r="A431" s="52"/>
      <c r="C431" s="21" t="s">
        <v>50</v>
      </c>
      <c r="D431" s="56"/>
      <c r="E431" s="40">
        <f t="shared" si="38"/>
        <v>617665.72359199997</v>
      </c>
      <c r="F431" s="43">
        <f t="shared" si="39"/>
        <v>32.637999999999998</v>
      </c>
      <c r="G431" s="40">
        <f t="shared" si="40"/>
        <v>165870.58883399999</v>
      </c>
      <c r="J431" s="33"/>
      <c r="K431" s="33">
        <v>711.24</v>
      </c>
      <c r="L431" s="52"/>
      <c r="M431" s="52"/>
      <c r="N431" s="21" t="str">
        <f t="shared" si="41"/>
        <v>SMU S.A.</v>
      </c>
      <c r="O431" s="21">
        <f t="shared" si="42"/>
        <v>0</v>
      </c>
      <c r="P431" s="40">
        <v>868.43501995388328</v>
      </c>
      <c r="Q431" s="40">
        <v>32.637999999999998</v>
      </c>
      <c r="R431" s="40">
        <v>233.21324564703897</v>
      </c>
    </row>
    <row r="432" spans="1:18" x14ac:dyDescent="0.25">
      <c r="A432" s="52"/>
      <c r="C432" s="21" t="s">
        <v>139</v>
      </c>
      <c r="D432" s="56"/>
      <c r="E432" s="40">
        <f t="shared" si="38"/>
        <v>242339.26681800003</v>
      </c>
      <c r="F432" s="43">
        <f t="shared" si="39"/>
        <v>1.1299999999999999</v>
      </c>
      <c r="G432" s="40">
        <f t="shared" si="40"/>
        <v>10472.288557</v>
      </c>
      <c r="J432" s="33"/>
      <c r="K432" s="33">
        <v>711.24</v>
      </c>
      <c r="L432" s="52"/>
      <c r="M432" s="52"/>
      <c r="N432" s="21" t="str">
        <f t="shared" si="41"/>
        <v>SOCOVESA S.A.</v>
      </c>
      <c r="O432" s="21">
        <f t="shared" si="42"/>
        <v>0</v>
      </c>
      <c r="P432" s="40">
        <v>340.7278370423486</v>
      </c>
      <c r="Q432" s="40">
        <v>1.1299999999999999</v>
      </c>
      <c r="R432" s="40">
        <v>14.723987060626511</v>
      </c>
    </row>
    <row r="433" spans="1:18" x14ac:dyDescent="0.25">
      <c r="A433" s="52"/>
      <c r="C433" s="21" t="s">
        <v>605</v>
      </c>
      <c r="D433" s="56"/>
      <c r="E433" s="40">
        <f t="shared" si="38"/>
        <v>22000</v>
      </c>
      <c r="F433" s="43">
        <f t="shared" si="39"/>
        <v>4.0000000000000001E-3</v>
      </c>
      <c r="G433" s="40">
        <f t="shared" si="40"/>
        <v>2.0877970000000001</v>
      </c>
      <c r="J433" s="33"/>
      <c r="K433" s="33">
        <v>711.24</v>
      </c>
      <c r="L433" s="52"/>
      <c r="M433" s="52"/>
      <c r="N433" s="21" t="str">
        <f t="shared" si="41"/>
        <v>SOCIEDAD AGRÍCOLA LA ROSA SOFRUCO S.A.</v>
      </c>
      <c r="O433" s="21">
        <f t="shared" si="42"/>
        <v>0</v>
      </c>
      <c r="P433" s="40">
        <v>30.931893594286034</v>
      </c>
      <c r="Q433" s="40">
        <v>4.0000000000000001E-3</v>
      </c>
      <c r="R433" s="40">
        <v>2.9354324841122546E-3</v>
      </c>
    </row>
    <row r="434" spans="1:18" x14ac:dyDescent="0.25">
      <c r="A434" s="52"/>
      <c r="C434" s="21" t="s">
        <v>62</v>
      </c>
      <c r="D434" s="56"/>
      <c r="E434" s="40">
        <f t="shared" si="38"/>
        <v>380181.61460049998</v>
      </c>
      <c r="F434" s="43">
        <f t="shared" si="39"/>
        <v>44.054000000000002</v>
      </c>
      <c r="G434" s="40">
        <f t="shared" si="40"/>
        <v>158738.60600699999</v>
      </c>
      <c r="J434" s="33"/>
      <c r="K434" s="33">
        <v>711.24</v>
      </c>
      <c r="L434" s="52"/>
      <c r="M434" s="52"/>
      <c r="N434" s="21" t="str">
        <f t="shared" si="41"/>
        <v>SONDA S.A.</v>
      </c>
      <c r="O434" s="21">
        <f t="shared" si="42"/>
        <v>0</v>
      </c>
      <c r="P434" s="40">
        <v>534.53351133302397</v>
      </c>
      <c r="Q434" s="40">
        <v>44.054000000000002</v>
      </c>
      <c r="R434" s="40">
        <v>223.18571228699173</v>
      </c>
    </row>
    <row r="435" spans="1:18" x14ac:dyDescent="0.25">
      <c r="A435" s="52"/>
      <c r="C435" s="21" t="s">
        <v>606</v>
      </c>
      <c r="D435" s="56"/>
      <c r="E435" s="40">
        <f t="shared" si="38"/>
        <v>2664.4250000000002</v>
      </c>
      <c r="F435" s="43">
        <f t="shared" si="39"/>
        <v>1.4999999999999999E-2</v>
      </c>
      <c r="G435" s="40">
        <f t="shared" si="40"/>
        <v>19.035928999999999</v>
      </c>
      <c r="J435" s="33"/>
      <c r="K435" s="33">
        <v>711.24</v>
      </c>
      <c r="L435" s="52"/>
      <c r="M435" s="52"/>
      <c r="N435" s="21" t="str">
        <f t="shared" si="41"/>
        <v>SOPROCAL, CALERÍAS E INDUSTRIAS S.A.</v>
      </c>
      <c r="O435" s="21">
        <f t="shared" si="42"/>
        <v>0</v>
      </c>
      <c r="P435" s="40">
        <v>3.746168663179799</v>
      </c>
      <c r="Q435" s="40">
        <v>1.4999999999999999E-2</v>
      </c>
      <c r="R435" s="40">
        <v>2.6764424104381079E-2</v>
      </c>
    </row>
    <row r="436" spans="1:18" x14ac:dyDescent="0.25">
      <c r="A436" s="52"/>
      <c r="C436" s="21" t="s">
        <v>161</v>
      </c>
      <c r="D436" s="56"/>
      <c r="E436" s="40">
        <f t="shared" si="38"/>
        <v>58758.157087630003</v>
      </c>
      <c r="F436" s="43">
        <f t="shared" si="39"/>
        <v>1.2869999999999999</v>
      </c>
      <c r="G436" s="40">
        <f t="shared" si="40"/>
        <v>5394.8190969999996</v>
      </c>
      <c r="J436" s="33"/>
      <c r="K436" s="33">
        <v>711.24</v>
      </c>
      <c r="L436" s="52"/>
      <c r="M436" s="52"/>
      <c r="N436" s="21" t="str">
        <f t="shared" si="41"/>
        <v>SOQUIMICH COMERCIAL S.A.</v>
      </c>
      <c r="O436" s="21">
        <f t="shared" si="42"/>
        <v>0</v>
      </c>
      <c r="P436" s="40">
        <v>82.6136846741325</v>
      </c>
      <c r="Q436" s="40">
        <v>1.2869999999999999</v>
      </c>
      <c r="R436" s="40">
        <v>7.5850895576739212</v>
      </c>
    </row>
    <row r="437" spans="1:18" x14ac:dyDescent="0.25">
      <c r="A437" s="52"/>
      <c r="C437" s="21" t="s">
        <v>168</v>
      </c>
      <c r="D437" s="56"/>
      <c r="E437" s="40">
        <f t="shared" si="38"/>
        <v>10581.48</v>
      </c>
      <c r="F437" s="43">
        <f t="shared" si="39"/>
        <v>1.6E-2</v>
      </c>
      <c r="G437" s="40">
        <f t="shared" si="40"/>
        <v>53.426299999999998</v>
      </c>
      <c r="J437" s="33"/>
      <c r="K437" s="33">
        <v>711.24</v>
      </c>
      <c r="L437" s="52"/>
      <c r="M437" s="52"/>
      <c r="N437" s="21" t="str">
        <f t="shared" si="41"/>
        <v>S.A. INMOBILIARIA SPORT FRANCAIS</v>
      </c>
      <c r="O437" s="21">
        <f t="shared" si="42"/>
        <v>0</v>
      </c>
      <c r="P437" s="40">
        <v>14.877509701366627</v>
      </c>
      <c r="Q437" s="40">
        <v>1.6E-2</v>
      </c>
      <c r="R437" s="40">
        <v>7.5117119397109272E-2</v>
      </c>
    </row>
    <row r="438" spans="1:18" x14ac:dyDescent="0.25">
      <c r="A438" s="52"/>
      <c r="C438" s="21" t="s">
        <v>607</v>
      </c>
      <c r="D438" s="56"/>
      <c r="E438" s="40">
        <f t="shared" si="38"/>
        <v>37760</v>
      </c>
      <c r="F438" s="43">
        <f t="shared" si="39"/>
        <v>2E-3</v>
      </c>
      <c r="G438" s="40">
        <f t="shared" si="40"/>
        <v>12.1</v>
      </c>
      <c r="J438" s="33"/>
      <c r="K438" s="33">
        <v>711.24</v>
      </c>
      <c r="L438" s="52"/>
      <c r="M438" s="52"/>
      <c r="N438" s="21" t="str">
        <f t="shared" si="41"/>
        <v>VALPARAÍSO SPORTING CLUB S.A.</v>
      </c>
      <c r="O438" s="21">
        <f t="shared" si="42"/>
        <v>0</v>
      </c>
      <c r="P438" s="40">
        <v>53.090377369101851</v>
      </c>
      <c r="Q438" s="40">
        <v>2E-3</v>
      </c>
      <c r="R438" s="40">
        <v>1.701254147685732E-2</v>
      </c>
    </row>
    <row r="439" spans="1:18" x14ac:dyDescent="0.25">
      <c r="A439" s="52"/>
      <c r="C439" s="21" t="s">
        <v>19</v>
      </c>
      <c r="D439" s="56"/>
      <c r="E439" s="40">
        <f t="shared" si="38"/>
        <v>3605622.4097920004</v>
      </c>
      <c r="F439" s="43">
        <f t="shared" si="39"/>
        <v>2.8439999999999999</v>
      </c>
      <c r="G439" s="40">
        <f t="shared" si="40"/>
        <v>16711.303929000002</v>
      </c>
      <c r="J439" s="33"/>
      <c r="K439" s="33">
        <v>711.24</v>
      </c>
      <c r="L439" s="52"/>
      <c r="M439" s="52"/>
      <c r="N439" s="21" t="str">
        <f t="shared" si="41"/>
        <v>SOC QUIMICA MINERA DE CHILE S.A. SERIE A</v>
      </c>
      <c r="O439" s="21">
        <f t="shared" si="42"/>
        <v>0</v>
      </c>
      <c r="P439" s="40">
        <v>5069.4876691299705</v>
      </c>
      <c r="Q439" s="40">
        <v>2.8439999999999999</v>
      </c>
      <c r="R439" s="40">
        <v>23.496012497891009</v>
      </c>
    </row>
    <row r="440" spans="1:18" x14ac:dyDescent="0.25">
      <c r="A440" s="52"/>
      <c r="C440" s="21" t="s">
        <v>126</v>
      </c>
      <c r="D440" s="56"/>
      <c r="E440" s="40">
        <f t="shared" si="38"/>
        <v>4165043.2311999998</v>
      </c>
      <c r="F440" s="43">
        <f t="shared" si="39"/>
        <v>289.69299999999998</v>
      </c>
      <c r="G440" s="40">
        <f t="shared" si="40"/>
        <v>2251375.5632560002</v>
      </c>
      <c r="J440" s="33"/>
      <c r="K440" s="33">
        <v>711.24</v>
      </c>
      <c r="L440" s="52"/>
      <c r="M440" s="52"/>
      <c r="N440" s="21" t="str">
        <f t="shared" si="41"/>
        <v>SOC QUIMICA MINERA DE CHILE S.A. SERIE B</v>
      </c>
      <c r="O440" s="21">
        <f t="shared" si="42"/>
        <v>0</v>
      </c>
      <c r="P440" s="40">
        <v>5856.030638321804</v>
      </c>
      <c r="Q440" s="40">
        <v>289.69299999999998</v>
      </c>
      <c r="R440" s="40">
        <v>3165.4231528822902</v>
      </c>
    </row>
    <row r="441" spans="1:18" x14ac:dyDescent="0.25">
      <c r="A441" s="52"/>
      <c r="C441" s="21" t="s">
        <v>608</v>
      </c>
      <c r="D441" s="56"/>
      <c r="E441" s="40">
        <f t="shared" si="38"/>
        <v>0</v>
      </c>
      <c r="F441" s="43">
        <f t="shared" si="39"/>
        <v>0</v>
      </c>
      <c r="G441" s="40">
        <f t="shared" si="40"/>
        <v>0</v>
      </c>
      <c r="J441" s="33"/>
      <c r="K441" s="33">
        <v>711.24</v>
      </c>
      <c r="L441" s="52"/>
      <c r="M441" s="52"/>
      <c r="N441" s="21" t="str">
        <f t="shared" si="41"/>
        <v>INMOBILIARIA STADIO ITALIANO S.A.</v>
      </c>
      <c r="O441" s="21">
        <f t="shared" si="42"/>
        <v>0</v>
      </c>
      <c r="P441" s="40">
        <v>0</v>
      </c>
      <c r="Q441" s="40">
        <v>0</v>
      </c>
      <c r="R441" s="40">
        <v>0</v>
      </c>
    </row>
    <row r="442" spans="1:18" x14ac:dyDescent="0.25">
      <c r="A442" s="52"/>
      <c r="C442" s="21" t="s">
        <v>164</v>
      </c>
      <c r="D442" s="56"/>
      <c r="E442" s="40">
        <f t="shared" si="38"/>
        <v>25044.134249999999</v>
      </c>
      <c r="F442" s="43">
        <f t="shared" si="39"/>
        <v>8.5999999999999993E-2</v>
      </c>
      <c r="G442" s="40">
        <f t="shared" si="40"/>
        <v>6022.5284611000006</v>
      </c>
      <c r="J442" s="33"/>
      <c r="K442" s="33">
        <v>711.24</v>
      </c>
      <c r="L442" s="52"/>
      <c r="M442" s="52"/>
      <c r="N442" s="21" t="str">
        <f t="shared" si="41"/>
        <v>INVERSIONES TRICAHUE S.A.</v>
      </c>
      <c r="O442" s="21">
        <f t="shared" si="42"/>
        <v>0</v>
      </c>
      <c r="P442" s="40">
        <v>35.211931626455204</v>
      </c>
      <c r="Q442" s="40">
        <v>8.5999999999999993E-2</v>
      </c>
      <c r="R442" s="40">
        <v>8.467645887604748</v>
      </c>
    </row>
    <row r="443" spans="1:18" x14ac:dyDescent="0.25">
      <c r="A443" s="52"/>
      <c r="C443" s="21" t="s">
        <v>42</v>
      </c>
      <c r="D443" s="56"/>
      <c r="E443" s="40">
        <f t="shared" si="38"/>
        <v>190501.35208691997</v>
      </c>
      <c r="F443" s="43">
        <f t="shared" si="39"/>
        <v>3.395</v>
      </c>
      <c r="G443" s="40">
        <f t="shared" si="40"/>
        <v>19850.638356200001</v>
      </c>
      <c r="J443" s="33"/>
      <c r="K443" s="33">
        <v>711.24</v>
      </c>
      <c r="L443" s="52"/>
      <c r="M443" s="52"/>
      <c r="N443" s="21" t="str">
        <f t="shared" si="41"/>
        <v>EMPRESAS TRICOT S.A.</v>
      </c>
      <c r="O443" s="21">
        <f t="shared" si="42"/>
        <v>0</v>
      </c>
      <c r="P443" s="40">
        <v>267.84397965091949</v>
      </c>
      <c r="Q443" s="40">
        <v>3.395</v>
      </c>
      <c r="R443" s="40">
        <v>27.909901518755976</v>
      </c>
    </row>
    <row r="444" spans="1:18" x14ac:dyDescent="0.25">
      <c r="A444" s="52"/>
      <c r="C444" s="21" t="s">
        <v>71</v>
      </c>
      <c r="D444" s="56"/>
      <c r="E444" s="40">
        <f t="shared" si="38"/>
        <v>7720</v>
      </c>
      <c r="F444" s="43">
        <f t="shared" si="39"/>
        <v>3.0000000000000001E-3</v>
      </c>
      <c r="G444" s="40">
        <f t="shared" si="40"/>
        <v>2.4030399999999998</v>
      </c>
      <c r="J444" s="33"/>
      <c r="K444" s="33">
        <v>711.24</v>
      </c>
      <c r="L444" s="52"/>
      <c r="M444" s="52"/>
      <c r="N444" s="21" t="str">
        <f t="shared" si="41"/>
        <v>INVERSIONES UNESPA S.A.</v>
      </c>
      <c r="O444" s="21">
        <f t="shared" si="42"/>
        <v>0</v>
      </c>
      <c r="P444" s="40">
        <v>10.854282661267645</v>
      </c>
      <c r="Q444" s="40">
        <v>3.0000000000000001E-3</v>
      </c>
      <c r="R444" s="40">
        <v>3.3786626174005961E-3</v>
      </c>
    </row>
    <row r="445" spans="1:18" x14ac:dyDescent="0.25">
      <c r="A445" s="52"/>
      <c r="C445" s="21" t="s">
        <v>609</v>
      </c>
      <c r="D445" s="56"/>
      <c r="E445" s="40">
        <f t="shared" si="38"/>
        <v>6258.0000000000009</v>
      </c>
      <c r="F445" s="43">
        <f t="shared" si="39"/>
        <v>2E-3</v>
      </c>
      <c r="G445" s="40">
        <f t="shared" si="40"/>
        <v>4.4000000000000004</v>
      </c>
      <c r="J445" s="33"/>
      <c r="K445" s="33">
        <v>711.24</v>
      </c>
      <c r="L445" s="52"/>
      <c r="M445" s="52"/>
      <c r="N445" s="21" t="str">
        <f t="shared" si="41"/>
        <v>UNIÓN EL GOLF S.A.</v>
      </c>
      <c r="O445" s="21">
        <f t="shared" si="42"/>
        <v>0</v>
      </c>
      <c r="P445" s="40">
        <v>8.7987177324110011</v>
      </c>
      <c r="Q445" s="40">
        <v>2E-3</v>
      </c>
      <c r="R445" s="40">
        <v>6.1863787188572075E-3</v>
      </c>
    </row>
    <row r="446" spans="1:18" x14ac:dyDescent="0.25">
      <c r="A446" s="52"/>
      <c r="C446" s="21" t="s">
        <v>610</v>
      </c>
      <c r="D446" s="56"/>
      <c r="E446" s="40">
        <f t="shared" si="38"/>
        <v>1471340.8503099601</v>
      </c>
      <c r="F446" s="43">
        <f t="shared" si="39"/>
        <v>113.56699999999999</v>
      </c>
      <c r="G446" s="40">
        <f t="shared" si="40"/>
        <v>476185.41768100002</v>
      </c>
      <c r="J446" s="33"/>
      <c r="K446" s="33">
        <v>711.24</v>
      </c>
      <c r="L446" s="52"/>
      <c r="M446" s="52"/>
      <c r="N446" s="21" t="str">
        <f t="shared" si="41"/>
        <v>COMPAÑÍA SUD AMERICANA DE VAPORES S.A.</v>
      </c>
      <c r="O446" s="21">
        <f t="shared" si="42"/>
        <v>0</v>
      </c>
      <c r="P446" s="40">
        <v>2068.6981192142739</v>
      </c>
      <c r="Q446" s="40">
        <v>113.56699999999999</v>
      </c>
      <c r="R446" s="40">
        <v>669.51439412997024</v>
      </c>
    </row>
    <row r="447" spans="1:18" x14ac:dyDescent="0.25">
      <c r="A447" s="52"/>
      <c r="C447" s="21" t="s">
        <v>152</v>
      </c>
      <c r="D447" s="56"/>
      <c r="E447" s="40">
        <f t="shared" si="38"/>
        <v>201350.05558064999</v>
      </c>
      <c r="F447" s="43">
        <f t="shared" si="39"/>
        <v>6.2E-2</v>
      </c>
      <c r="G447" s="40">
        <f t="shared" si="40"/>
        <v>364.65840200000002</v>
      </c>
      <c r="J447" s="33"/>
      <c r="K447" s="33">
        <v>711.24</v>
      </c>
      <c r="L447" s="52"/>
      <c r="M447" s="52"/>
      <c r="N447" s="21" t="str">
        <f t="shared" si="41"/>
        <v>PUERTO VENTANAS S.A.</v>
      </c>
      <c r="O447" s="21">
        <f t="shared" si="42"/>
        <v>0</v>
      </c>
      <c r="P447" s="40">
        <v>283.0972042920111</v>
      </c>
      <c r="Q447" s="40">
        <v>6.2E-2</v>
      </c>
      <c r="R447" s="40">
        <v>0.51270794949665377</v>
      </c>
    </row>
    <row r="448" spans="1:18" x14ac:dyDescent="0.25">
      <c r="A448" s="52"/>
      <c r="C448" s="21" t="s">
        <v>611</v>
      </c>
      <c r="D448" s="56"/>
      <c r="E448" s="40">
        <f t="shared" si="38"/>
        <v>18705.599999999999</v>
      </c>
      <c r="F448" s="43">
        <f t="shared" si="39"/>
        <v>4.2999999999999997E-2</v>
      </c>
      <c r="G448" s="40">
        <f t="shared" si="40"/>
        <v>13.613362</v>
      </c>
      <c r="J448" s="33"/>
      <c r="K448" s="33">
        <v>711.24</v>
      </c>
      <c r="L448" s="52"/>
      <c r="M448" s="52"/>
      <c r="N448" s="21" t="str">
        <f t="shared" si="41"/>
        <v>FRUTÍCOLA VICONTO SA</v>
      </c>
      <c r="O448" s="21">
        <f t="shared" si="42"/>
        <v>0</v>
      </c>
      <c r="P448" s="40">
        <v>26.299983128058038</v>
      </c>
      <c r="Q448" s="40">
        <v>4.2999999999999997E-2</v>
      </c>
      <c r="R448" s="40">
        <v>1.9140321129295316E-2</v>
      </c>
    </row>
    <row r="449" spans="1:18" x14ac:dyDescent="0.25">
      <c r="A449" s="52"/>
      <c r="C449" s="21" t="s">
        <v>612</v>
      </c>
      <c r="D449" s="56"/>
      <c r="E449" s="40">
        <f t="shared" si="38"/>
        <v>144750</v>
      </c>
      <c r="F449" s="43">
        <f t="shared" si="39"/>
        <v>2.9000000000000001E-2</v>
      </c>
      <c r="G449" s="40">
        <f t="shared" si="40"/>
        <v>90.164547999999996</v>
      </c>
      <c r="J449" s="33"/>
      <c r="K449" s="33">
        <v>711.24</v>
      </c>
      <c r="L449" s="52"/>
      <c r="M449" s="52"/>
      <c r="N449" s="21" t="str">
        <f t="shared" si="41"/>
        <v>COMPAÑÍA INDUSTRIAL EL VOLCÁN S.A.</v>
      </c>
      <c r="O449" s="21">
        <f t="shared" si="42"/>
        <v>0</v>
      </c>
      <c r="P449" s="40">
        <v>203.51779989876835</v>
      </c>
      <c r="Q449" s="40">
        <v>2.9000000000000001E-2</v>
      </c>
      <c r="R449" s="40">
        <v>0.12677091839604071</v>
      </c>
    </row>
    <row r="450" spans="1:18" x14ac:dyDescent="0.25">
      <c r="A450" s="52"/>
      <c r="C450" s="21" t="s">
        <v>151</v>
      </c>
      <c r="D450" s="56"/>
      <c r="E450" s="40">
        <f t="shared" si="38"/>
        <v>291379.08844728005</v>
      </c>
      <c r="F450" s="43">
        <f t="shared" si="39"/>
        <v>0.13800000000000001</v>
      </c>
      <c r="G450" s="40">
        <f t="shared" si="40"/>
        <v>608.01947099999995</v>
      </c>
      <c r="J450" s="33"/>
      <c r="K450" s="33">
        <v>711.24</v>
      </c>
      <c r="L450" s="52"/>
      <c r="M450" s="52"/>
      <c r="N450" s="21" t="str">
        <f t="shared" si="41"/>
        <v>VINA SAN PEDRO TARAPACA S.A.</v>
      </c>
      <c r="O450" s="21">
        <f t="shared" si="42"/>
        <v>0</v>
      </c>
      <c r="P450" s="40">
        <v>409.67758906596936</v>
      </c>
      <c r="Q450" s="40">
        <v>0.13800000000000001</v>
      </c>
      <c r="R450" s="40">
        <v>0.85487243546482194</v>
      </c>
    </row>
    <row r="451" spans="1:18" x14ac:dyDescent="0.25">
      <c r="A451" s="52"/>
      <c r="C451" s="21" t="s">
        <v>145</v>
      </c>
      <c r="D451" s="56"/>
      <c r="E451" s="40">
        <f t="shared" si="38"/>
        <v>304135.17842000001</v>
      </c>
      <c r="F451" s="43">
        <f t="shared" si="39"/>
        <v>0.49399999999999999</v>
      </c>
      <c r="G451" s="40">
        <f t="shared" si="40"/>
        <v>6584.808594000001</v>
      </c>
      <c r="J451" s="33"/>
      <c r="K451" s="33">
        <v>711.24</v>
      </c>
      <c r="L451" s="52"/>
      <c r="M451" s="52"/>
      <c r="N451" s="21" t="str">
        <f t="shared" si="41"/>
        <v>WATTS S.A.</v>
      </c>
      <c r="O451" s="21">
        <f t="shared" si="42"/>
        <v>0</v>
      </c>
      <c r="P451" s="40">
        <v>427.61258987121084</v>
      </c>
      <c r="Q451" s="40">
        <v>0.49399999999999999</v>
      </c>
      <c r="R451" s="40">
        <v>9.2582090349249206</v>
      </c>
    </row>
    <row r="452" spans="1:18" x14ac:dyDescent="0.25">
      <c r="A452" s="52"/>
      <c r="C452" s="21" t="s">
        <v>613</v>
      </c>
      <c r="D452" s="56"/>
      <c r="E452" s="40">
        <f t="shared" si="38"/>
        <v>0</v>
      </c>
      <c r="F452" s="43">
        <f t="shared" si="39"/>
        <v>0</v>
      </c>
      <c r="G452" s="40">
        <f t="shared" si="40"/>
        <v>0</v>
      </c>
      <c r="J452" s="33"/>
      <c r="K452" s="33">
        <v>711.24</v>
      </c>
      <c r="L452" s="52"/>
      <c r="M452" s="52"/>
      <c r="N452" s="21" t="str">
        <f t="shared" si="41"/>
        <v>INMOBILIARIA YUGOSLAVA S.A.</v>
      </c>
      <c r="O452" s="21">
        <f t="shared" si="42"/>
        <v>0</v>
      </c>
      <c r="P452" s="40">
        <v>0</v>
      </c>
      <c r="Q452" s="40">
        <v>0</v>
      </c>
      <c r="R452" s="40">
        <v>0</v>
      </c>
    </row>
    <row r="453" spans="1:18" x14ac:dyDescent="0.25">
      <c r="A453" s="52"/>
      <c r="C453" s="21" t="s">
        <v>40</v>
      </c>
      <c r="D453" s="56"/>
      <c r="E453" s="40">
        <f t="shared" si="38"/>
        <v>102566.90926755</v>
      </c>
      <c r="F453" s="43">
        <f t="shared" si="39"/>
        <v>0.89700000000000002</v>
      </c>
      <c r="G453" s="40">
        <f t="shared" si="40"/>
        <v>2815.707265</v>
      </c>
      <c r="J453" s="33"/>
      <c r="K453" s="33">
        <v>711.24</v>
      </c>
      <c r="L453" s="52"/>
      <c r="M453" s="52"/>
      <c r="N453" s="21" t="str">
        <f t="shared" si="41"/>
        <v>ZONA FRANCA DE IQUIQUE S.A.</v>
      </c>
      <c r="O453" s="21">
        <f t="shared" si="42"/>
        <v>0</v>
      </c>
      <c r="P453" s="40">
        <v>144.20857835266577</v>
      </c>
      <c r="Q453" s="40">
        <v>0.89700000000000002</v>
      </c>
      <c r="R453" s="40">
        <v>3.9588707960744616</v>
      </c>
    </row>
    <row r="454" spans="1:18" s="64" customFormat="1" x14ac:dyDescent="0.25">
      <c r="A454" s="52"/>
      <c r="C454" s="71"/>
      <c r="D454" s="74"/>
      <c r="E454" s="63"/>
      <c r="F454" s="73"/>
      <c r="G454" s="63"/>
      <c r="I454" s="68"/>
      <c r="J454" s="66"/>
      <c r="K454" s="66"/>
      <c r="L454" s="52"/>
      <c r="M454" s="52"/>
      <c r="N454" s="71"/>
      <c r="O454" s="71"/>
      <c r="P454" s="63"/>
      <c r="Q454" s="63"/>
      <c r="R454" s="63"/>
    </row>
    <row r="455" spans="1:18" x14ac:dyDescent="0.25">
      <c r="A455" s="52"/>
      <c r="B455" s="54" t="s">
        <v>79</v>
      </c>
      <c r="C455" s="21" t="s">
        <v>968</v>
      </c>
      <c r="D455" s="24"/>
      <c r="E455" s="40">
        <f>VLOOKUP(C455,[1]Dinam2020!$D:$E,2,FALSE)</f>
        <v>1024173.2638440999</v>
      </c>
      <c r="F455" s="40">
        <v>3.1E-2</v>
      </c>
      <c r="G455" s="40">
        <v>42.970142299999999</v>
      </c>
      <c r="I455" s="27" t="s">
        <v>79</v>
      </c>
      <c r="J455" s="33"/>
      <c r="K455" s="33">
        <v>3418.12</v>
      </c>
      <c r="L455" s="52"/>
      <c r="M455" s="54" t="s">
        <v>79</v>
      </c>
      <c r="N455" s="21" t="str">
        <f t="shared" ref="N455" si="43">C455</f>
        <v>ACERIAS PAZ DEL RIO S.A.</v>
      </c>
      <c r="O455" s="21"/>
      <c r="P455" s="39">
        <f>E455/K455</f>
        <v>299.63057582650697</v>
      </c>
      <c r="Q455" s="43">
        <f>F455</f>
        <v>3.1E-2</v>
      </c>
      <c r="R455" s="40">
        <f>G455/K455</f>
        <v>1.2571279621546347E-2</v>
      </c>
    </row>
    <row r="456" spans="1:18" s="60" customFormat="1" x14ac:dyDescent="0.25">
      <c r="A456" s="52"/>
      <c r="B456" s="54"/>
      <c r="C456" s="21" t="s">
        <v>969</v>
      </c>
      <c r="D456" s="24"/>
      <c r="E456" s="40">
        <f>VLOOKUP(C456,[1]Dinam2020!$D:$E,2,FALSE)</f>
        <v>1827848.7601111599</v>
      </c>
      <c r="F456" s="40">
        <v>5.0000000000000001E-3</v>
      </c>
      <c r="G456" s="40">
        <v>183.834</v>
      </c>
      <c r="I456" s="27"/>
      <c r="J456" s="33"/>
      <c r="K456" s="33">
        <v>3418.12</v>
      </c>
      <c r="L456" s="52"/>
      <c r="M456" s="54"/>
      <c r="N456" s="21" t="str">
        <f t="shared" si="41"/>
        <v>ADMINISTRADORA DE FONDOS DE PENSIONES Y CES PROTECCION</v>
      </c>
      <c r="O456" s="21"/>
      <c r="P456" s="39">
        <f>E456/K456</f>
        <v>534.75265938912617</v>
      </c>
      <c r="Q456" s="43">
        <f>F456</f>
        <v>5.0000000000000001E-3</v>
      </c>
      <c r="R456" s="40">
        <f>G456/K456</f>
        <v>5.3782196060992597E-2</v>
      </c>
    </row>
    <row r="457" spans="1:18" s="60" customFormat="1" x14ac:dyDescent="0.25">
      <c r="A457" s="52"/>
      <c r="B457" s="54"/>
      <c r="C457" s="21" t="s">
        <v>970</v>
      </c>
      <c r="D457" s="24"/>
      <c r="E457" s="40">
        <f>VLOOKUP(C457,[1]Dinam2020!$D:$E,2,FALSE)</f>
        <v>6217223.94924</v>
      </c>
      <c r="F457" s="40">
        <v>3.758</v>
      </c>
      <c r="G457" s="40">
        <v>81564.409480000002</v>
      </c>
      <c r="I457" s="27"/>
      <c r="J457" s="33"/>
      <c r="K457" s="33">
        <v>3418.12</v>
      </c>
      <c r="L457" s="52"/>
      <c r="M457" s="54"/>
      <c r="N457" s="21" t="str">
        <f t="shared" si="41"/>
        <v>ALMACENES EXITO S.A.</v>
      </c>
      <c r="O457" s="21"/>
      <c r="P457" s="39">
        <f t="shared" ref="P457:P520" si="44">E457/K457</f>
        <v>1818.9016035832562</v>
      </c>
      <c r="Q457" s="43">
        <f t="shared" ref="Q457:Q520" si="45">F457</f>
        <v>3.758</v>
      </c>
      <c r="R457" s="40">
        <f t="shared" ref="R457:R520" si="46">G457/K457</f>
        <v>23.862359858635742</v>
      </c>
    </row>
    <row r="458" spans="1:18" s="60" customFormat="1" x14ac:dyDescent="0.25">
      <c r="A458" s="52"/>
      <c r="B458" s="54"/>
      <c r="C458" s="21" t="s">
        <v>971</v>
      </c>
      <c r="D458" s="24"/>
      <c r="E458" s="40">
        <f>VLOOKUP(C458,[1]Dinam2020!$D:$E,2,FALSE)</f>
        <v>67761.075482999993</v>
      </c>
      <c r="F458" s="40">
        <v>22.643000000000001</v>
      </c>
      <c r="G458" s="40">
        <v>138474.67500079999</v>
      </c>
      <c r="I458" s="27"/>
      <c r="J458" s="33"/>
      <c r="K458" s="33">
        <v>3418.12</v>
      </c>
      <c r="L458" s="52"/>
      <c r="M458" s="54"/>
      <c r="N458" s="21" t="str">
        <f t="shared" si="41"/>
        <v>AVIANCA HOLDINGS S.A</v>
      </c>
      <c r="O458" s="21"/>
      <c r="P458" s="39">
        <f t="shared" si="44"/>
        <v>19.824077411852127</v>
      </c>
      <c r="Q458" s="43">
        <f t="shared" si="45"/>
        <v>22.643000000000001</v>
      </c>
      <c r="R458" s="40">
        <f t="shared" si="46"/>
        <v>40.511940774694864</v>
      </c>
    </row>
    <row r="459" spans="1:18" s="60" customFormat="1" x14ac:dyDescent="0.25">
      <c r="A459" s="52"/>
      <c r="B459" s="54"/>
      <c r="C459" s="21" t="s">
        <v>972</v>
      </c>
      <c r="D459" s="24"/>
      <c r="E459" s="40">
        <f>VLOOKUP(C459,[1]Dinam2020!$D:$E,2,FALSE)</f>
        <v>4424135.6989259999</v>
      </c>
      <c r="F459" s="40">
        <v>0.22500000000000001</v>
      </c>
      <c r="G459" s="40">
        <v>1792.8292336</v>
      </c>
      <c r="I459" s="27"/>
      <c r="J459" s="33"/>
      <c r="K459" s="33">
        <v>3418.12</v>
      </c>
      <c r="L459" s="52"/>
      <c r="M459" s="54"/>
      <c r="N459" s="21" t="str">
        <f t="shared" si="41"/>
        <v>BANCO BILBAO VIZCAYA ARGENTARIA COLOMBIA S.A.</v>
      </c>
      <c r="O459" s="21"/>
      <c r="P459" s="39">
        <f t="shared" si="44"/>
        <v>1294.3184261892502</v>
      </c>
      <c r="Q459" s="43">
        <f t="shared" si="45"/>
        <v>0.22500000000000001</v>
      </c>
      <c r="R459" s="40">
        <f t="shared" si="46"/>
        <v>0.52450739985723149</v>
      </c>
    </row>
    <row r="460" spans="1:18" s="60" customFormat="1" x14ac:dyDescent="0.25">
      <c r="A460" s="52"/>
      <c r="B460" s="54"/>
      <c r="C460" s="21" t="s">
        <v>973</v>
      </c>
      <c r="D460" s="24"/>
      <c r="E460" s="40">
        <f>VLOOKUP(C460,[1]Dinam2020!$D:$E,2,FALSE)</f>
        <v>1212383.3372136399</v>
      </c>
      <c r="F460" s="40">
        <v>0.189</v>
      </c>
      <c r="G460" s="40">
        <v>2066.4716250000001</v>
      </c>
      <c r="I460" s="27"/>
      <c r="J460" s="33"/>
      <c r="K460" s="33">
        <v>3418.12</v>
      </c>
      <c r="L460" s="52"/>
      <c r="M460" s="54"/>
      <c r="N460" s="21" t="str">
        <f t="shared" si="41"/>
        <v>BANCO COMERCIAL AV VILLAS S.A.</v>
      </c>
      <c r="O460" s="21"/>
      <c r="P460" s="39">
        <f t="shared" si="44"/>
        <v>354.69302927154104</v>
      </c>
      <c r="Q460" s="43">
        <f t="shared" si="45"/>
        <v>0.189</v>
      </c>
      <c r="R460" s="40">
        <f t="shared" si="46"/>
        <v>0.60456380261664311</v>
      </c>
    </row>
    <row r="461" spans="1:18" s="60" customFormat="1" x14ac:dyDescent="0.25">
      <c r="A461" s="52"/>
      <c r="B461" s="54"/>
      <c r="C461" s="21" t="s">
        <v>974</v>
      </c>
      <c r="D461" s="24"/>
      <c r="E461" s="40">
        <f>VLOOKUP(C461,[1]Dinam2020!$D:$E,2,FALSE)</f>
        <v>3930962.8176000002</v>
      </c>
      <c r="F461" s="40">
        <v>15.798999999999999</v>
      </c>
      <c r="G461" s="40">
        <v>1070991.88558082</v>
      </c>
      <c r="I461" s="27"/>
      <c r="J461" s="33"/>
      <c r="K461" s="33">
        <v>3418.12</v>
      </c>
      <c r="L461" s="52"/>
      <c r="M461" s="54"/>
      <c r="N461" s="21" t="str">
        <f t="shared" si="41"/>
        <v>BANCO DAVIVIENDA S.A</v>
      </c>
      <c r="O461" s="21"/>
      <c r="P461" s="39">
        <f t="shared" si="44"/>
        <v>1150.036516447638</v>
      </c>
      <c r="Q461" s="43">
        <f t="shared" si="45"/>
        <v>15.798999999999999</v>
      </c>
      <c r="R461" s="40">
        <f t="shared" si="46"/>
        <v>313.32776075176417</v>
      </c>
    </row>
    <row r="462" spans="1:18" s="60" customFormat="1" x14ac:dyDescent="0.25">
      <c r="A462" s="52"/>
      <c r="B462" s="54"/>
      <c r="C462" s="21" t="s">
        <v>975</v>
      </c>
      <c r="D462" s="24"/>
      <c r="E462" s="40">
        <f>VLOOKUP(C462,[1]Dinam2020!$D:$E,2,FALSE)</f>
        <v>25044809.958000001</v>
      </c>
      <c r="F462" s="40">
        <v>6.069</v>
      </c>
      <c r="G462" s="40">
        <v>324713.74818817998</v>
      </c>
      <c r="I462" s="27"/>
      <c r="J462" s="33"/>
      <c r="K462" s="33">
        <v>3418.12</v>
      </c>
      <c r="L462" s="52"/>
      <c r="M462" s="54"/>
      <c r="N462" s="21" t="str">
        <f t="shared" si="41"/>
        <v>BANCO DE BOGOTA S.A.</v>
      </c>
      <c r="O462" s="21"/>
      <c r="P462" s="39">
        <f t="shared" si="44"/>
        <v>7327.071594326706</v>
      </c>
      <c r="Q462" s="43">
        <f t="shared" si="45"/>
        <v>6.069</v>
      </c>
      <c r="R462" s="40">
        <f t="shared" si="46"/>
        <v>94.997761397546014</v>
      </c>
    </row>
    <row r="463" spans="1:18" s="60" customFormat="1" x14ac:dyDescent="0.25">
      <c r="A463" s="52"/>
      <c r="B463" s="54"/>
      <c r="C463" s="21" t="s">
        <v>976</v>
      </c>
      <c r="D463" s="24"/>
      <c r="E463" s="40">
        <f>VLOOKUP(C463,[1]Dinam2020!$D:$E,2,FALSE)</f>
        <v>5300591.466</v>
      </c>
      <c r="F463" s="40">
        <v>2.9000000000000001E-2</v>
      </c>
      <c r="G463" s="40">
        <v>3624.2866800000002</v>
      </c>
      <c r="I463" s="27"/>
      <c r="J463" s="33"/>
      <c r="K463" s="33">
        <v>3418.12</v>
      </c>
      <c r="L463" s="52"/>
      <c r="M463" s="54"/>
      <c r="N463" s="21" t="str">
        <f t="shared" si="41"/>
        <v>BANCO DE OCCIDENTE S.A.</v>
      </c>
      <c r="O463" s="21"/>
      <c r="P463" s="39">
        <f t="shared" si="44"/>
        <v>1550.7329953307667</v>
      </c>
      <c r="Q463" s="43">
        <f t="shared" si="45"/>
        <v>2.9000000000000001E-2</v>
      </c>
      <c r="R463" s="40">
        <f t="shared" si="46"/>
        <v>1.060315811030625</v>
      </c>
    </row>
    <row r="464" spans="1:18" s="60" customFormat="1" x14ac:dyDescent="0.25">
      <c r="A464" s="52"/>
      <c r="B464" s="54"/>
      <c r="C464" s="21" t="s">
        <v>977</v>
      </c>
      <c r="D464" s="24"/>
      <c r="E464" s="40">
        <f>VLOOKUP(C464,[1]Dinam2020!$D:$E,2,FALSE)</f>
        <v>2163091.4208399998</v>
      </c>
      <c r="F464" s="40">
        <v>3.6999999999999998E-2</v>
      </c>
      <c r="G464" s="40">
        <v>288.93893700000001</v>
      </c>
      <c r="I464" s="27"/>
      <c r="J464" s="33"/>
      <c r="K464" s="33">
        <v>3418.12</v>
      </c>
      <c r="L464" s="52"/>
      <c r="M464" s="54"/>
      <c r="N464" s="21" t="str">
        <f t="shared" si="41"/>
        <v>BANCO POPULAR S.A.</v>
      </c>
      <c r="O464" s="21"/>
      <c r="P464" s="39">
        <f t="shared" si="44"/>
        <v>632.83074346131787</v>
      </c>
      <c r="Q464" s="43">
        <f t="shared" si="45"/>
        <v>3.6999999999999998E-2</v>
      </c>
      <c r="R464" s="40">
        <f t="shared" si="46"/>
        <v>8.4531536926731654E-2</v>
      </c>
    </row>
    <row r="465" spans="1:18" s="60" customFormat="1" x14ac:dyDescent="0.25">
      <c r="A465" s="52"/>
      <c r="B465" s="54"/>
      <c r="C465" s="21" t="s">
        <v>978</v>
      </c>
      <c r="D465" s="24"/>
      <c r="E465" s="40">
        <f>VLOOKUP(C465,[1]Dinam2020!$D:$E,2,FALSE)</f>
        <v>33698963.149920002</v>
      </c>
      <c r="F465" s="40">
        <v>231.541</v>
      </c>
      <c r="G465" s="40">
        <v>8831463.9723265711</v>
      </c>
      <c r="I465" s="27"/>
      <c r="J465" s="33"/>
      <c r="K465" s="33">
        <v>3418.12</v>
      </c>
      <c r="L465" s="52"/>
      <c r="M465" s="54"/>
      <c r="N465" s="21" t="str">
        <f t="shared" si="41"/>
        <v>BANCOLOMBIA S.A.</v>
      </c>
      <c r="O465" s="21"/>
      <c r="P465" s="39">
        <f t="shared" si="44"/>
        <v>9858.9175189636408</v>
      </c>
      <c r="Q465" s="43">
        <f t="shared" si="45"/>
        <v>231.541</v>
      </c>
      <c r="R465" s="40">
        <f t="shared" si="46"/>
        <v>2583.7196974730468</v>
      </c>
    </row>
    <row r="466" spans="1:18" s="60" customFormat="1" x14ac:dyDescent="0.25">
      <c r="A466" s="52"/>
      <c r="B466" s="54"/>
      <c r="C466" s="21" t="s">
        <v>979</v>
      </c>
      <c r="D466" s="24"/>
      <c r="E466" s="40">
        <f>VLOOKUP(C466,[1]Dinam2020!$D:$E,2,FALSE)</f>
        <v>84088.081023759994</v>
      </c>
      <c r="F466" s="40">
        <v>3.0000000000000001E-3</v>
      </c>
      <c r="G466" s="40">
        <v>16.671721000000002</v>
      </c>
      <c r="I466" s="27"/>
      <c r="J466" s="33"/>
      <c r="K466" s="33">
        <v>3418.12</v>
      </c>
      <c r="L466" s="52"/>
      <c r="M466" s="54"/>
      <c r="N466" s="21" t="str">
        <f t="shared" si="41"/>
        <v>BMC BOLSA MERCANTIL DE COLOMBIA</v>
      </c>
      <c r="O466" s="21"/>
      <c r="P466" s="39">
        <f t="shared" si="44"/>
        <v>24.600681375656794</v>
      </c>
      <c r="Q466" s="43">
        <f t="shared" si="45"/>
        <v>3.0000000000000001E-3</v>
      </c>
      <c r="R466" s="40">
        <f t="shared" si="46"/>
        <v>4.8774533954337477E-3</v>
      </c>
    </row>
    <row r="467" spans="1:18" s="60" customFormat="1" x14ac:dyDescent="0.25">
      <c r="A467" s="52"/>
      <c r="B467" s="54"/>
      <c r="C467" s="21" t="s">
        <v>980</v>
      </c>
      <c r="D467" s="24"/>
      <c r="E467" s="40">
        <f>VLOOKUP(C467,[1]Dinam2020!$D:$E,2,FALSE)</f>
        <v>718900.01171999995</v>
      </c>
      <c r="F467" s="40">
        <v>3.3559999999999999</v>
      </c>
      <c r="G467" s="40">
        <v>88491.846420000002</v>
      </c>
      <c r="I467" s="27"/>
      <c r="J467" s="33"/>
      <c r="K467" s="33">
        <v>3418.12</v>
      </c>
      <c r="L467" s="52"/>
      <c r="M467" s="54"/>
      <c r="N467" s="21" t="str">
        <f t="shared" si="41"/>
        <v>BOLSA DE VALORES DE COLOMBIA S.A.</v>
      </c>
      <c r="O467" s="21"/>
      <c r="P467" s="39">
        <f t="shared" si="44"/>
        <v>210.32029645536142</v>
      </c>
      <c r="Q467" s="43">
        <f t="shared" si="45"/>
        <v>3.3559999999999999</v>
      </c>
      <c r="R467" s="40">
        <f t="shared" si="46"/>
        <v>25.889040297005373</v>
      </c>
    </row>
    <row r="468" spans="1:18" s="60" customFormat="1" x14ac:dyDescent="0.25">
      <c r="A468" s="52"/>
      <c r="B468" s="54"/>
      <c r="C468" s="21" t="s">
        <v>981</v>
      </c>
      <c r="D468" s="24"/>
      <c r="E468" s="40">
        <f>VLOOKUP(C468,[1]Dinam2020!$D:$E,2,FALSE)</f>
        <v>1061003.0925</v>
      </c>
      <c r="F468" s="40">
        <v>3.9E-2</v>
      </c>
      <c r="G468" s="40">
        <v>19572.3894</v>
      </c>
      <c r="I468" s="27"/>
      <c r="J468" s="33"/>
      <c r="K468" s="33">
        <v>3418.12</v>
      </c>
      <c r="L468" s="52"/>
      <c r="M468" s="54"/>
      <c r="N468" s="21" t="str">
        <f t="shared" si="41"/>
        <v>CARTON DE COLOMBIA S.A.</v>
      </c>
      <c r="O468" s="21"/>
      <c r="P468" s="39">
        <f t="shared" si="44"/>
        <v>310.40545460662588</v>
      </c>
      <c r="Q468" s="43">
        <f t="shared" si="45"/>
        <v>3.9E-2</v>
      </c>
      <c r="R468" s="40">
        <f t="shared" si="46"/>
        <v>5.7260685406012666</v>
      </c>
    </row>
    <row r="469" spans="1:18" s="60" customFormat="1" x14ac:dyDescent="0.25">
      <c r="A469" s="52"/>
      <c r="B469" s="54"/>
      <c r="C469" s="21" t="s">
        <v>982</v>
      </c>
      <c r="D469" s="24"/>
      <c r="E469" s="40">
        <f>VLOOKUP(C469,[1]Dinam2020!$D:$E,2,FALSE)</f>
        <v>192142.18527168001</v>
      </c>
      <c r="F469" s="40">
        <v>0.01</v>
      </c>
      <c r="G469" s="40">
        <v>83.571899999999999</v>
      </c>
      <c r="I469" s="27"/>
      <c r="J469" s="33"/>
      <c r="K469" s="33">
        <v>3418.12</v>
      </c>
      <c r="L469" s="52"/>
      <c r="M469" s="54"/>
      <c r="N469" s="21" t="str">
        <f t="shared" si="41"/>
        <v>CARVAJAL EMPAQUES S.A</v>
      </c>
      <c r="O469" s="21"/>
      <c r="P469" s="39">
        <f t="shared" si="44"/>
        <v>56.212826135910973</v>
      </c>
      <c r="Q469" s="43">
        <f t="shared" si="45"/>
        <v>0.01</v>
      </c>
      <c r="R469" s="40">
        <f t="shared" si="46"/>
        <v>2.4449668238680913E-2</v>
      </c>
    </row>
    <row r="470" spans="1:18" s="60" customFormat="1" x14ac:dyDescent="0.25">
      <c r="A470" s="52"/>
      <c r="B470" s="54"/>
      <c r="C470" s="21" t="s">
        <v>983</v>
      </c>
      <c r="D470" s="24"/>
      <c r="E470" s="40">
        <f>VLOOKUP(C470,[1]Dinam2020!$D:$E,2,FALSE)</f>
        <v>4207213.3686993998</v>
      </c>
      <c r="F470" s="40">
        <v>0</v>
      </c>
      <c r="G470" s="40">
        <v>0</v>
      </c>
      <c r="I470" s="27"/>
      <c r="J470" s="33"/>
      <c r="K470" s="33">
        <v>3418.12</v>
      </c>
      <c r="L470" s="52"/>
      <c r="M470" s="54"/>
      <c r="N470" s="21" t="str">
        <f t="shared" si="41"/>
        <v>CELSIA COLOMBIA S.A. E.S.P.</v>
      </c>
      <c r="O470" s="21"/>
      <c r="P470" s="39">
        <f t="shared" si="44"/>
        <v>1230.8559584506688</v>
      </c>
      <c r="Q470" s="43">
        <f t="shared" si="45"/>
        <v>0</v>
      </c>
      <c r="R470" s="40">
        <f t="shared" si="46"/>
        <v>0</v>
      </c>
    </row>
    <row r="471" spans="1:18" s="60" customFormat="1" x14ac:dyDescent="0.25">
      <c r="A471" s="52"/>
      <c r="B471" s="54"/>
      <c r="C471" s="21" t="s">
        <v>1150</v>
      </c>
      <c r="D471" s="24"/>
      <c r="E471" s="40">
        <f>VLOOKUP(C471,[1]Dinam2020!$D:$E,2,FALSE)</f>
        <v>5069529.9608519999</v>
      </c>
      <c r="F471" s="40">
        <v>7.96</v>
      </c>
      <c r="G471" s="40">
        <v>286920.43589998997</v>
      </c>
      <c r="I471" s="27"/>
      <c r="J471" s="33"/>
      <c r="K471" s="33">
        <v>3418.12</v>
      </c>
      <c r="L471" s="52"/>
      <c r="M471" s="54"/>
      <c r="N471" s="21" t="str">
        <f t="shared" si="41"/>
        <v>CELSIA S.A</v>
      </c>
      <c r="O471" s="21"/>
      <c r="P471" s="39">
        <f t="shared" si="44"/>
        <v>1483.1339920342177</v>
      </c>
      <c r="Q471" s="43">
        <f t="shared" si="45"/>
        <v>7.96</v>
      </c>
      <c r="R471" s="40">
        <f t="shared" si="46"/>
        <v>83.941007308107956</v>
      </c>
    </row>
    <row r="472" spans="1:18" s="60" customFormat="1" x14ac:dyDescent="0.25">
      <c r="A472" s="52"/>
      <c r="B472" s="54"/>
      <c r="C472" s="21" t="s">
        <v>984</v>
      </c>
      <c r="D472" s="24"/>
      <c r="E472" s="40">
        <f>VLOOKUP(C472,[1]Dinam2020!$D:$E,2,FALSE)</f>
        <v>1847279.2</v>
      </c>
      <c r="F472" s="40">
        <v>9.9710000000000001</v>
      </c>
      <c r="G472" s="40">
        <v>537074.32250500005</v>
      </c>
      <c r="I472" s="27"/>
      <c r="J472" s="33"/>
      <c r="K472" s="33">
        <v>3418.12</v>
      </c>
      <c r="L472" s="52"/>
      <c r="M472" s="54"/>
      <c r="N472" s="21" t="str">
        <f t="shared" si="41"/>
        <v>CANACOL ENERGY LTD</v>
      </c>
      <c r="O472" s="21"/>
      <c r="P472" s="39">
        <f t="shared" si="44"/>
        <v>540.43719939615926</v>
      </c>
      <c r="Q472" s="43">
        <f t="shared" si="45"/>
        <v>9.9710000000000001</v>
      </c>
      <c r="R472" s="40">
        <f t="shared" si="46"/>
        <v>157.12564874989764</v>
      </c>
    </row>
    <row r="473" spans="1:18" s="60" customFormat="1" x14ac:dyDescent="0.25">
      <c r="A473" s="52"/>
      <c r="B473" s="54"/>
      <c r="C473" s="21" t="s">
        <v>985</v>
      </c>
      <c r="D473" s="24"/>
      <c r="E473" s="40">
        <f>VLOOKUP(C473,[1]Dinam2020!$D:$E,2,FALSE)</f>
        <v>8058725.2007999998</v>
      </c>
      <c r="F473" s="40">
        <v>38.703000000000003</v>
      </c>
      <c r="G473" s="40">
        <v>1000090.29400786</v>
      </c>
      <c r="I473" s="27"/>
      <c r="J473" s="33"/>
      <c r="K473" s="33">
        <v>3418.12</v>
      </c>
      <c r="L473" s="52"/>
      <c r="M473" s="54"/>
      <c r="N473" s="21" t="str">
        <f t="shared" ref="N473:N522" si="47">C473</f>
        <v>CEMENTOS ARGOS S.A.</v>
      </c>
      <c r="O473" s="21"/>
      <c r="P473" s="39">
        <f t="shared" si="44"/>
        <v>2357.648415152189</v>
      </c>
      <c r="Q473" s="43">
        <f t="shared" si="45"/>
        <v>38.703000000000003</v>
      </c>
      <c r="R473" s="40">
        <f t="shared" si="46"/>
        <v>292.58489871855289</v>
      </c>
    </row>
    <row r="474" spans="1:18" s="60" customFormat="1" x14ac:dyDescent="0.25">
      <c r="A474" s="52"/>
      <c r="B474" s="54"/>
      <c r="C474" s="21" t="s">
        <v>986</v>
      </c>
      <c r="D474" s="24"/>
      <c r="E474" s="40">
        <f>VLOOKUP(C474,[1]Dinam2020!$D:$E,2,FALSE)</f>
        <v>2678585.280144</v>
      </c>
      <c r="F474" s="40">
        <v>17.239999999999998</v>
      </c>
      <c r="G474" s="40">
        <v>289161.72567399999</v>
      </c>
      <c r="I474" s="27"/>
      <c r="J474" s="33"/>
      <c r="K474" s="33">
        <v>3418.12</v>
      </c>
      <c r="L474" s="52"/>
      <c r="M474" s="54"/>
      <c r="N474" s="21" t="str">
        <f t="shared" si="47"/>
        <v>CEMEX LATAM HOLDING</v>
      </c>
      <c r="O474" s="21"/>
      <c r="P474" s="39">
        <f t="shared" si="44"/>
        <v>783.64284464676496</v>
      </c>
      <c r="Q474" s="43">
        <f t="shared" si="45"/>
        <v>17.239999999999998</v>
      </c>
      <c r="R474" s="40">
        <f t="shared" si="46"/>
        <v>84.596715643102058</v>
      </c>
    </row>
    <row r="475" spans="1:18" s="60" customFormat="1" x14ac:dyDescent="0.25">
      <c r="A475" s="52"/>
      <c r="B475" s="54"/>
      <c r="C475" s="21" t="s">
        <v>987</v>
      </c>
      <c r="D475" s="24"/>
      <c r="E475" s="40">
        <f>VLOOKUP(C475,[1]Dinam2020!$D:$E,2,FALSE)</f>
        <v>281458.61026302003</v>
      </c>
      <c r="F475" s="40">
        <v>2E-3</v>
      </c>
      <c r="G475" s="40">
        <v>25.8688</v>
      </c>
      <c r="I475" s="27"/>
      <c r="J475" s="33"/>
      <c r="K475" s="33">
        <v>3418.12</v>
      </c>
      <c r="L475" s="52"/>
      <c r="M475" s="54"/>
      <c r="N475" s="21" t="str">
        <f t="shared" si="47"/>
        <v>CLINICA DE MARLY S.A.</v>
      </c>
      <c r="O475" s="21"/>
      <c r="P475" s="39">
        <f t="shared" si="44"/>
        <v>82.343103888400648</v>
      </c>
      <c r="Q475" s="43">
        <f t="shared" si="45"/>
        <v>2E-3</v>
      </c>
      <c r="R475" s="40">
        <f t="shared" si="46"/>
        <v>7.5681368705604254E-3</v>
      </c>
    </row>
    <row r="476" spans="1:18" s="60" customFormat="1" x14ac:dyDescent="0.25">
      <c r="A476" s="52"/>
      <c r="B476" s="54"/>
      <c r="C476" s="21" t="s">
        <v>988</v>
      </c>
      <c r="D476" s="24"/>
      <c r="E476" s="40">
        <f>VLOOKUP(C476,[1]Dinam2020!$D:$E,2,FALSE)</f>
        <v>707738.5</v>
      </c>
      <c r="F476" s="40">
        <v>2.5000000000000001E-2</v>
      </c>
      <c r="G476" s="40">
        <v>13.991249</v>
      </c>
      <c r="I476" s="27"/>
      <c r="J476" s="33"/>
      <c r="K476" s="33">
        <v>3418.12</v>
      </c>
      <c r="L476" s="52"/>
      <c r="M476" s="54"/>
      <c r="N476" s="21" t="str">
        <f t="shared" si="47"/>
        <v>COLTEJER S.A.</v>
      </c>
      <c r="O476" s="21"/>
      <c r="P476" s="39">
        <f t="shared" si="44"/>
        <v>207.05490152481482</v>
      </c>
      <c r="Q476" s="43">
        <f t="shared" si="45"/>
        <v>2.5000000000000001E-2</v>
      </c>
      <c r="R476" s="40">
        <f t="shared" si="46"/>
        <v>4.0932585748891205E-3</v>
      </c>
    </row>
    <row r="477" spans="1:18" s="60" customFormat="1" x14ac:dyDescent="0.25">
      <c r="A477" s="52"/>
      <c r="B477" s="54"/>
      <c r="C477" s="21" t="s">
        <v>989</v>
      </c>
      <c r="D477" s="24"/>
      <c r="E477" s="40">
        <f>VLOOKUP(C477,[1]Dinam2020!$D:$E,2,FALSE)</f>
        <v>688664.61817999999</v>
      </c>
      <c r="F477" s="40">
        <v>1.1559999999999999</v>
      </c>
      <c r="G477" s="40">
        <v>13465.7556604</v>
      </c>
      <c r="I477" s="27"/>
      <c r="J477" s="33"/>
      <c r="K477" s="33">
        <v>3418.12</v>
      </c>
      <c r="L477" s="52"/>
      <c r="M477" s="54"/>
      <c r="N477" s="21" t="str">
        <f t="shared" si="47"/>
        <v>CONSTRUCCIONES EL CONDOR S.A</v>
      </c>
      <c r="O477" s="21"/>
      <c r="P477" s="39">
        <f t="shared" si="44"/>
        <v>201.4746756053035</v>
      </c>
      <c r="Q477" s="43">
        <f t="shared" si="45"/>
        <v>1.1559999999999999</v>
      </c>
      <c r="R477" s="40">
        <f t="shared" si="46"/>
        <v>3.9395210409230805</v>
      </c>
    </row>
    <row r="478" spans="1:18" s="60" customFormat="1" x14ac:dyDescent="0.25">
      <c r="A478" s="52"/>
      <c r="B478" s="54"/>
      <c r="C478" s="21" t="s">
        <v>990</v>
      </c>
      <c r="D478" s="24"/>
      <c r="E478" s="40">
        <f>VLOOKUP(C478,[1]Dinam2020!$D:$E,2,FALSE)</f>
        <v>497937.918221</v>
      </c>
      <c r="F478" s="40">
        <v>3.5249999999999999</v>
      </c>
      <c r="G478" s="40">
        <v>30544.195359599998</v>
      </c>
      <c r="I478" s="27"/>
      <c r="J478" s="33"/>
      <c r="K478" s="33">
        <v>3418.12</v>
      </c>
      <c r="L478" s="52"/>
      <c r="M478" s="54"/>
      <c r="N478" s="21" t="str">
        <f t="shared" si="47"/>
        <v>CONSTRUCTORA CONCRETO S.A</v>
      </c>
      <c r="O478" s="21"/>
      <c r="P478" s="39">
        <f t="shared" si="44"/>
        <v>145.67596170438722</v>
      </c>
      <c r="Q478" s="43">
        <f t="shared" si="45"/>
        <v>3.5249999999999999</v>
      </c>
      <c r="R478" s="40">
        <f t="shared" si="46"/>
        <v>8.9359634417750105</v>
      </c>
    </row>
    <row r="479" spans="1:18" s="60" customFormat="1" x14ac:dyDescent="0.25">
      <c r="A479" s="52"/>
      <c r="B479" s="54"/>
      <c r="C479" s="21" t="s">
        <v>991</v>
      </c>
      <c r="D479" s="24"/>
      <c r="E479" s="40">
        <f>VLOOKUP(C479,[1]Dinam2020!$D:$E,2,FALSE)</f>
        <v>517231.06035341998</v>
      </c>
      <c r="F479" s="40">
        <v>0</v>
      </c>
      <c r="G479" s="40">
        <v>0</v>
      </c>
      <c r="I479" s="27"/>
      <c r="J479" s="33"/>
      <c r="K479" s="33">
        <v>3418.12</v>
      </c>
      <c r="L479" s="52"/>
      <c r="M479" s="54"/>
      <c r="N479" s="21" t="str">
        <f t="shared" si="47"/>
        <v>CORPORACION DE FERIAS Y EXPOSICIONES S.A.</v>
      </c>
      <c r="O479" s="21"/>
      <c r="P479" s="39">
        <f t="shared" si="44"/>
        <v>151.32033408815957</v>
      </c>
      <c r="Q479" s="43">
        <f t="shared" si="45"/>
        <v>0</v>
      </c>
      <c r="R479" s="40">
        <f t="shared" si="46"/>
        <v>0</v>
      </c>
    </row>
    <row r="480" spans="1:18" s="60" customFormat="1" x14ac:dyDescent="0.25">
      <c r="A480" s="52"/>
      <c r="B480" s="54"/>
      <c r="C480" s="21" t="s">
        <v>992</v>
      </c>
      <c r="D480" s="24"/>
      <c r="E480" s="40">
        <f>VLOOKUP(C480,[1]Dinam2020!$D:$E,2,FALSE)</f>
        <v>10391391.065790001</v>
      </c>
      <c r="F480" s="40">
        <v>17.812000000000001</v>
      </c>
      <c r="G480" s="40">
        <v>1134382.2991049399</v>
      </c>
      <c r="I480" s="27"/>
      <c r="J480" s="33"/>
      <c r="K480" s="33">
        <v>3418.12</v>
      </c>
      <c r="L480" s="52"/>
      <c r="M480" s="54"/>
      <c r="N480" s="21" t="str">
        <f t="shared" si="47"/>
        <v>CORPORACION FINANCIERA COLOMBIANA S.A.</v>
      </c>
      <c r="O480" s="21"/>
      <c r="P480" s="39">
        <f t="shared" si="44"/>
        <v>3040.0896006547464</v>
      </c>
      <c r="Q480" s="43">
        <f t="shared" si="45"/>
        <v>17.812000000000001</v>
      </c>
      <c r="R480" s="40">
        <f t="shared" si="46"/>
        <v>331.8731639336653</v>
      </c>
    </row>
    <row r="481" spans="1:18" s="60" customFormat="1" x14ac:dyDescent="0.25">
      <c r="A481" s="52"/>
      <c r="B481" s="54"/>
      <c r="C481" s="21" t="s">
        <v>993</v>
      </c>
      <c r="D481" s="24"/>
      <c r="E481" s="40">
        <f>VLOOKUP(C481,[1]Dinam2020!$D:$E,2,FALSE)</f>
        <v>92306979.579050004</v>
      </c>
      <c r="F481" s="40">
        <v>235.46199999999999</v>
      </c>
      <c r="G481" s="40">
        <v>6003407.62426278</v>
      </c>
      <c r="I481" s="27"/>
      <c r="J481" s="33"/>
      <c r="K481" s="33">
        <v>3418.12</v>
      </c>
      <c r="L481" s="52"/>
      <c r="M481" s="54"/>
      <c r="N481" s="21" t="str">
        <f t="shared" si="47"/>
        <v>ECOPETROL S.A.</v>
      </c>
      <c r="O481" s="21"/>
      <c r="P481" s="39">
        <f t="shared" si="44"/>
        <v>27005.189864326007</v>
      </c>
      <c r="Q481" s="43">
        <f t="shared" si="45"/>
        <v>235.46199999999999</v>
      </c>
      <c r="R481" s="40">
        <f t="shared" si="46"/>
        <v>1756.3478240268862</v>
      </c>
    </row>
    <row r="482" spans="1:18" s="60" customFormat="1" x14ac:dyDescent="0.25">
      <c r="A482" s="52"/>
      <c r="B482" s="54"/>
      <c r="C482" s="21" t="s">
        <v>994</v>
      </c>
      <c r="D482" s="24"/>
      <c r="E482" s="40">
        <f>VLOOKUP(C482,[1]Dinam2020!$D:$E,2,FALSE)</f>
        <v>770470.09040400002</v>
      </c>
      <c r="F482" s="40">
        <v>4.0529999999999999</v>
      </c>
      <c r="G482" s="40">
        <v>55803.571195699995</v>
      </c>
      <c r="I482" s="27"/>
      <c r="J482" s="33"/>
      <c r="K482" s="33">
        <v>3418.12</v>
      </c>
      <c r="L482" s="52"/>
      <c r="M482" s="54"/>
      <c r="N482" s="21" t="str">
        <f t="shared" si="47"/>
        <v>EMPRESA DE TELECOMUNICACIONES DE BOGOTA S.A. E.S.P.</v>
      </c>
      <c r="O482" s="21"/>
      <c r="P482" s="39">
        <f t="shared" si="44"/>
        <v>225.40756041449686</v>
      </c>
      <c r="Q482" s="43">
        <f t="shared" si="45"/>
        <v>4.0529999999999999</v>
      </c>
      <c r="R482" s="40">
        <f t="shared" si="46"/>
        <v>16.325808103782194</v>
      </c>
    </row>
    <row r="483" spans="1:18" s="60" customFormat="1" x14ac:dyDescent="0.25">
      <c r="A483" s="52"/>
      <c r="B483" s="54"/>
      <c r="C483" s="21" t="s">
        <v>995</v>
      </c>
      <c r="D483" s="24"/>
      <c r="E483" s="40">
        <f>VLOOKUP(C483,[1]Dinam2020!$D:$E,2,FALSE)</f>
        <v>138341.25915025</v>
      </c>
      <c r="F483" s="40">
        <v>0.42899999999999999</v>
      </c>
      <c r="G483" s="40">
        <v>4888.1840775500004</v>
      </c>
      <c r="I483" s="27"/>
      <c r="J483" s="33"/>
      <c r="K483" s="33">
        <v>3418.12</v>
      </c>
      <c r="L483" s="52"/>
      <c r="M483" s="54"/>
      <c r="N483" s="21" t="str">
        <f t="shared" si="47"/>
        <v>ENKA DE COLOMBIA S.A.</v>
      </c>
      <c r="O483" s="21"/>
      <c r="P483" s="39">
        <f t="shared" si="44"/>
        <v>40.472908835924429</v>
      </c>
      <c r="Q483" s="43">
        <f t="shared" si="45"/>
        <v>0.42899999999999999</v>
      </c>
      <c r="R483" s="40">
        <f t="shared" si="46"/>
        <v>1.4300797156185274</v>
      </c>
    </row>
    <row r="484" spans="1:18" s="60" customFormat="1" x14ac:dyDescent="0.25">
      <c r="A484" s="52"/>
      <c r="B484" s="54"/>
      <c r="C484" s="21" t="s">
        <v>996</v>
      </c>
      <c r="D484" s="24"/>
      <c r="E484" s="40">
        <f>VLOOKUP(C484,[1]Dinam2020!$D:$E,2,FALSE)</f>
        <v>42788.595046050003</v>
      </c>
      <c r="F484" s="40">
        <v>0.45500000000000002</v>
      </c>
      <c r="G484" s="40">
        <v>1775.86538578</v>
      </c>
      <c r="I484" s="27"/>
      <c r="J484" s="33"/>
      <c r="K484" s="33">
        <v>3418.12</v>
      </c>
      <c r="L484" s="52"/>
      <c r="M484" s="54"/>
      <c r="N484" s="21" t="str">
        <f t="shared" si="47"/>
        <v>FABRICATO  S.A.</v>
      </c>
      <c r="O484" s="21"/>
      <c r="P484" s="39">
        <f t="shared" si="44"/>
        <v>12.51816643243947</v>
      </c>
      <c r="Q484" s="43">
        <f t="shared" si="45"/>
        <v>0.45500000000000002</v>
      </c>
      <c r="R484" s="40">
        <f t="shared" si="46"/>
        <v>0.51954448228265837</v>
      </c>
    </row>
    <row r="485" spans="1:18" s="60" customFormat="1" x14ac:dyDescent="0.25">
      <c r="A485" s="52"/>
      <c r="B485" s="54"/>
      <c r="C485" s="21" t="s">
        <v>997</v>
      </c>
      <c r="D485" s="24"/>
      <c r="E485" s="40" t="s">
        <v>1151</v>
      </c>
      <c r="F485" s="40">
        <v>0.56799999999999995</v>
      </c>
      <c r="G485" s="40">
        <v>1101637.8999999999</v>
      </c>
      <c r="I485" s="27"/>
      <c r="J485" s="33"/>
      <c r="K485" s="33">
        <v>3418.12</v>
      </c>
      <c r="L485" s="52"/>
      <c r="M485" s="54"/>
      <c r="N485" s="21" t="str">
        <f t="shared" si="47"/>
        <v>FONDO BURSATIL GLOBAL X COLOMBIA SELECT DE SYP</v>
      </c>
      <c r="O485" s="21"/>
      <c r="P485" s="39" t="e">
        <f t="shared" si="44"/>
        <v>#VALUE!</v>
      </c>
      <c r="Q485" s="43">
        <f t="shared" si="45"/>
        <v>0.56799999999999995</v>
      </c>
      <c r="R485" s="40">
        <f t="shared" si="46"/>
        <v>322.29351222309339</v>
      </c>
    </row>
    <row r="486" spans="1:18" s="60" customFormat="1" x14ac:dyDescent="0.25">
      <c r="A486" s="52"/>
      <c r="B486" s="54"/>
      <c r="C486" s="21" t="s">
        <v>998</v>
      </c>
      <c r="D486" s="24"/>
      <c r="E486" s="40" t="s">
        <v>1151</v>
      </c>
      <c r="F486" s="40">
        <v>3.6909999999999998</v>
      </c>
      <c r="G486" s="40">
        <v>2010888.87</v>
      </c>
      <c r="I486" s="27"/>
      <c r="J486" s="33"/>
      <c r="K486" s="33">
        <v>3418.12</v>
      </c>
      <c r="L486" s="52"/>
      <c r="M486" s="54"/>
      <c r="N486" s="21" t="str">
        <f t="shared" si="47"/>
        <v>FONDO BURSATIL ISHARES COLCAP</v>
      </c>
      <c r="O486" s="21"/>
      <c r="P486" s="39" t="e">
        <f t="shared" si="44"/>
        <v>#VALUE!</v>
      </c>
      <c r="Q486" s="43">
        <f t="shared" si="45"/>
        <v>3.6909999999999998</v>
      </c>
      <c r="R486" s="40">
        <f t="shared" si="46"/>
        <v>588.30259616397325</v>
      </c>
    </row>
    <row r="487" spans="1:18" s="60" customFormat="1" x14ac:dyDescent="0.25">
      <c r="A487" s="52"/>
      <c r="B487" s="54"/>
      <c r="C487" s="21" t="s">
        <v>999</v>
      </c>
      <c r="D487" s="24"/>
      <c r="E487" s="40">
        <f>VLOOKUP(C487,[1]Dinam2020!$D:$E,2,FALSE)</f>
        <v>64359.194367999997</v>
      </c>
      <c r="F487" s="40">
        <v>0</v>
      </c>
      <c r="G487" s="40">
        <v>0</v>
      </c>
      <c r="I487" s="27"/>
      <c r="J487" s="33"/>
      <c r="K487" s="33">
        <v>3418.12</v>
      </c>
      <c r="L487" s="52"/>
      <c r="M487" s="54"/>
      <c r="N487" s="21" t="str">
        <f t="shared" si="47"/>
        <v>GAS NATURAL DEL ORIENTE S.A. E.S.P.</v>
      </c>
      <c r="O487" s="21"/>
      <c r="P487" s="39">
        <f t="shared" si="44"/>
        <v>18.828828235404256</v>
      </c>
      <c r="Q487" s="43">
        <f t="shared" si="45"/>
        <v>0</v>
      </c>
      <c r="R487" s="40">
        <f t="shared" si="46"/>
        <v>0</v>
      </c>
    </row>
    <row r="488" spans="1:18" s="60" customFormat="1" x14ac:dyDescent="0.25">
      <c r="A488" s="52"/>
      <c r="B488" s="54"/>
      <c r="C488" s="21" t="s">
        <v>1000</v>
      </c>
      <c r="D488" s="24"/>
      <c r="E488" s="40">
        <f>VLOOKUP(C488,[1]Dinam2020!$D:$E,2,FALSE)</f>
        <v>11195245.390000001</v>
      </c>
      <c r="F488" s="40">
        <v>42.213999999999999</v>
      </c>
      <c r="G488" s="40">
        <v>1556370.74711328</v>
      </c>
      <c r="I488" s="27"/>
      <c r="J488" s="33"/>
      <c r="K488" s="33">
        <v>3418.12</v>
      </c>
      <c r="L488" s="52"/>
      <c r="M488" s="54"/>
      <c r="N488" s="21" t="str">
        <f t="shared" si="47"/>
        <v>GRUPO ARGOS S.A.</v>
      </c>
      <c r="O488" s="21"/>
      <c r="P488" s="39">
        <f t="shared" si="44"/>
        <v>3275.2640018489701</v>
      </c>
      <c r="Q488" s="43">
        <f t="shared" si="45"/>
        <v>42.213999999999999</v>
      </c>
      <c r="R488" s="40">
        <f t="shared" si="46"/>
        <v>455.32946389046612</v>
      </c>
    </row>
    <row r="489" spans="1:18" s="60" customFormat="1" x14ac:dyDescent="0.25">
      <c r="A489" s="52"/>
      <c r="B489" s="54"/>
      <c r="C489" s="21" t="s">
        <v>1001</v>
      </c>
      <c r="D489" s="24"/>
      <c r="E489" s="40">
        <f>VLOOKUP(C489,[1]Dinam2020!$D:$E,2,FALSE)</f>
        <v>26013160.678859998</v>
      </c>
      <c r="F489" s="40">
        <v>84.488</v>
      </c>
      <c r="G489" s="40">
        <v>2959734.48057228</v>
      </c>
      <c r="I489" s="27"/>
      <c r="J489" s="33"/>
      <c r="K489" s="33">
        <v>3418.12</v>
      </c>
      <c r="L489" s="52"/>
      <c r="M489" s="54"/>
      <c r="N489" s="21" t="str">
        <f t="shared" si="47"/>
        <v>GRUPO AVAL ACCIONES Y VALORES S.A.</v>
      </c>
      <c r="O489" s="21"/>
      <c r="P489" s="39">
        <f t="shared" si="44"/>
        <v>7610.3708116918069</v>
      </c>
      <c r="Q489" s="43">
        <f t="shared" si="45"/>
        <v>84.488</v>
      </c>
      <c r="R489" s="40">
        <f t="shared" si="46"/>
        <v>865.89542806346185</v>
      </c>
    </row>
    <row r="490" spans="1:18" s="60" customFormat="1" x14ac:dyDescent="0.25">
      <c r="A490" s="52"/>
      <c r="B490" s="54"/>
      <c r="C490" s="21" t="s">
        <v>1002</v>
      </c>
      <c r="D490" s="24"/>
      <c r="E490" s="40">
        <f>VLOOKUP(C490,[1]Dinam2020!$D:$E,2,FALSE)</f>
        <v>5294082.9879999999</v>
      </c>
      <c r="F490" s="40">
        <v>1.962</v>
      </c>
      <c r="G490" s="40">
        <v>50516.584560000003</v>
      </c>
      <c r="I490" s="27"/>
      <c r="J490" s="33"/>
      <c r="K490" s="33">
        <v>3418.12</v>
      </c>
      <c r="L490" s="52"/>
      <c r="M490" s="54"/>
      <c r="N490" s="21" t="str">
        <f t="shared" si="47"/>
        <v>GRUPO BOLIVAR S.A.</v>
      </c>
      <c r="O490" s="21"/>
      <c r="P490" s="39">
        <f t="shared" si="44"/>
        <v>1548.8288848840884</v>
      </c>
      <c r="Q490" s="43">
        <f t="shared" si="45"/>
        <v>1.962</v>
      </c>
      <c r="R490" s="40">
        <f t="shared" si="46"/>
        <v>14.77905531695786</v>
      </c>
    </row>
    <row r="491" spans="1:18" s="60" customFormat="1" x14ac:dyDescent="0.25">
      <c r="A491" s="52"/>
      <c r="B491" s="54"/>
      <c r="C491" s="21" t="s">
        <v>1003</v>
      </c>
      <c r="D491" s="24"/>
      <c r="E491" s="40">
        <f>VLOOKUP(C491,[1]Dinam2020!$D:$E,2,FALSE)</f>
        <v>24330119.09505</v>
      </c>
      <c r="F491" s="40">
        <v>20.718</v>
      </c>
      <c r="G491" s="40">
        <v>1243706.0860875901</v>
      </c>
      <c r="I491" s="27"/>
      <c r="J491" s="33"/>
      <c r="K491" s="33">
        <v>3418.12</v>
      </c>
      <c r="L491" s="52"/>
      <c r="M491" s="54"/>
      <c r="N491" s="21" t="str">
        <f t="shared" si="47"/>
        <v>GRUPO ENERGIA BOGOTA S.A. E.S.P.</v>
      </c>
      <c r="O491" s="21"/>
      <c r="P491" s="39">
        <f t="shared" si="44"/>
        <v>7117.982720047863</v>
      </c>
      <c r="Q491" s="43">
        <f t="shared" si="45"/>
        <v>20.718</v>
      </c>
      <c r="R491" s="40">
        <f t="shared" si="46"/>
        <v>363.85676514797319</v>
      </c>
    </row>
    <row r="492" spans="1:18" s="60" customFormat="1" x14ac:dyDescent="0.25">
      <c r="A492" s="52"/>
      <c r="B492" s="54"/>
      <c r="C492" s="21" t="s">
        <v>1004</v>
      </c>
      <c r="D492" s="24"/>
      <c r="E492" s="40">
        <f>VLOOKUP(C492,[1]Dinam2020!$D:$E,2,FALSE)</f>
        <v>14341948.268800002</v>
      </c>
      <c r="F492" s="40">
        <v>64.682000000000002</v>
      </c>
      <c r="G492" s="40">
        <v>2635822.18936039</v>
      </c>
      <c r="I492" s="27"/>
      <c r="J492" s="33"/>
      <c r="K492" s="33">
        <v>3418.12</v>
      </c>
      <c r="L492" s="52"/>
      <c r="M492" s="54"/>
      <c r="N492" s="21" t="str">
        <f t="shared" si="47"/>
        <v>GRUPO INVERSIONES SURAMERICANA</v>
      </c>
      <c r="O492" s="21"/>
      <c r="P492" s="39">
        <f t="shared" si="44"/>
        <v>4195.8586207622911</v>
      </c>
      <c r="Q492" s="43">
        <f t="shared" si="45"/>
        <v>64.682000000000002</v>
      </c>
      <c r="R492" s="40">
        <f t="shared" si="46"/>
        <v>771.13213970264064</v>
      </c>
    </row>
    <row r="493" spans="1:18" s="60" customFormat="1" x14ac:dyDescent="0.25">
      <c r="A493" s="52"/>
      <c r="B493" s="54"/>
      <c r="C493" s="21" t="s">
        <v>1005</v>
      </c>
      <c r="D493" s="24"/>
      <c r="E493" s="40">
        <f>VLOOKUP(C493,[1]Dinam2020!$D:$E,2,FALSE)</f>
        <v>11042962.992000001</v>
      </c>
      <c r="F493" s="40">
        <v>17.227</v>
      </c>
      <c r="G493" s="40">
        <v>996757.42501290003</v>
      </c>
      <c r="I493" s="27"/>
      <c r="J493" s="33"/>
      <c r="K493" s="33">
        <v>3418.12</v>
      </c>
      <c r="L493" s="52"/>
      <c r="M493" s="54"/>
      <c r="N493" s="21" t="str">
        <f t="shared" si="47"/>
        <v>GRUPO NUTRESA S.A</v>
      </c>
      <c r="O493" s="21"/>
      <c r="P493" s="39">
        <f t="shared" si="44"/>
        <v>3230.7124945876685</v>
      </c>
      <c r="Q493" s="43">
        <f t="shared" si="45"/>
        <v>17.227</v>
      </c>
      <c r="R493" s="40">
        <f t="shared" si="46"/>
        <v>291.60983962321393</v>
      </c>
    </row>
    <row r="494" spans="1:18" s="60" customFormat="1" x14ac:dyDescent="0.25">
      <c r="A494" s="52"/>
      <c r="B494" s="54"/>
      <c r="C494" s="21" t="s">
        <v>1006</v>
      </c>
      <c r="D494" s="24"/>
      <c r="E494" s="40">
        <f>VLOOKUP(C494,[1]Dinam2020!$D:$E,2,FALSE)</f>
        <v>27688.440656799998</v>
      </c>
      <c r="F494" s="40">
        <v>2E-3</v>
      </c>
      <c r="G494" s="40">
        <v>13.75</v>
      </c>
      <c r="I494" s="27"/>
      <c r="J494" s="33"/>
      <c r="K494" s="33">
        <v>3418.12</v>
      </c>
      <c r="L494" s="52"/>
      <c r="M494" s="54"/>
      <c r="N494" s="21" t="str">
        <f t="shared" si="47"/>
        <v>INDUSTRIAS ESTRA S.A.</v>
      </c>
      <c r="O494" s="21"/>
      <c r="P494" s="39">
        <f t="shared" si="44"/>
        <v>8.1004881797011219</v>
      </c>
      <c r="Q494" s="43">
        <f t="shared" si="45"/>
        <v>2E-3</v>
      </c>
      <c r="R494" s="40">
        <f t="shared" si="46"/>
        <v>4.0226791335587989E-3</v>
      </c>
    </row>
    <row r="495" spans="1:18" s="60" customFormat="1" x14ac:dyDescent="0.25">
      <c r="A495" s="52"/>
      <c r="B495" s="54"/>
      <c r="C495" s="21" t="s">
        <v>1007</v>
      </c>
      <c r="D495" s="24"/>
      <c r="E495" s="40">
        <f>VLOOKUP(C495,[1]Dinam2020!$D:$E,2,FALSE)</f>
        <v>28467321.875799999</v>
      </c>
      <c r="F495" s="40">
        <v>39.348999999999997</v>
      </c>
      <c r="G495" s="40">
        <v>2015040.4517081699</v>
      </c>
      <c r="I495" s="27"/>
      <c r="J495" s="33"/>
      <c r="K495" s="33">
        <v>3418.12</v>
      </c>
      <c r="L495" s="52"/>
      <c r="M495" s="54"/>
      <c r="N495" s="21" t="str">
        <f t="shared" si="47"/>
        <v>INTERCONEXION ELECTRICA S.A. E.S.P.</v>
      </c>
      <c r="O495" s="21"/>
      <c r="P495" s="39">
        <f t="shared" si="44"/>
        <v>8328.3564871332783</v>
      </c>
      <c r="Q495" s="43">
        <f t="shared" si="45"/>
        <v>39.348999999999997</v>
      </c>
      <c r="R495" s="40">
        <f t="shared" si="46"/>
        <v>589.51717660824374</v>
      </c>
    </row>
    <row r="496" spans="1:18" s="60" customFormat="1" x14ac:dyDescent="0.25">
      <c r="A496" s="52"/>
      <c r="B496" s="54"/>
      <c r="C496" s="21" t="s">
        <v>1008</v>
      </c>
      <c r="D496" s="24"/>
      <c r="E496" s="40">
        <f>VLOOKUP(C496,[1]Dinam2020!$D:$E,2,FALSE)</f>
        <v>23773.853999999999</v>
      </c>
      <c r="F496" s="40">
        <v>6.0000000000000001E-3</v>
      </c>
      <c r="G496" s="40">
        <v>155</v>
      </c>
      <c r="I496" s="27"/>
      <c r="J496" s="33"/>
      <c r="K496" s="33">
        <v>3418.12</v>
      </c>
      <c r="L496" s="52"/>
      <c r="M496" s="54"/>
      <c r="N496" s="21" t="str">
        <f t="shared" si="47"/>
        <v>MANUFACTURAS DE CEMENTO S.A.</v>
      </c>
      <c r="O496" s="21"/>
      <c r="P496" s="39">
        <f t="shared" si="44"/>
        <v>6.9552426480053366</v>
      </c>
      <c r="Q496" s="43">
        <f t="shared" si="45"/>
        <v>6.0000000000000001E-3</v>
      </c>
      <c r="R496" s="40">
        <f t="shared" si="46"/>
        <v>4.5346564778299181E-2</v>
      </c>
    </row>
    <row r="497" spans="1:18" s="60" customFormat="1" x14ac:dyDescent="0.25">
      <c r="A497" s="52"/>
      <c r="B497" s="54"/>
      <c r="C497" s="21" t="s">
        <v>1009</v>
      </c>
      <c r="D497" s="24"/>
      <c r="E497" s="40">
        <f>VLOOKUP(C497,[1]Dinam2020!$D:$E,2,FALSE)</f>
        <v>1090451.404134</v>
      </c>
      <c r="F497" s="40">
        <v>6.02</v>
      </c>
      <c r="G497" s="40">
        <v>97339.879696999997</v>
      </c>
      <c r="I497" s="27"/>
      <c r="J497" s="33"/>
      <c r="K497" s="33">
        <v>3418.12</v>
      </c>
      <c r="L497" s="52"/>
      <c r="M497" s="54"/>
      <c r="N497" s="21" t="str">
        <f t="shared" si="47"/>
        <v>MINEROS S.A.</v>
      </c>
      <c r="O497" s="21"/>
      <c r="P497" s="39">
        <f t="shared" si="44"/>
        <v>319.02080796870791</v>
      </c>
      <c r="Q497" s="43">
        <f t="shared" si="45"/>
        <v>6.02</v>
      </c>
      <c r="R497" s="40">
        <f t="shared" si="46"/>
        <v>28.477607485108773</v>
      </c>
    </row>
    <row r="498" spans="1:18" s="60" customFormat="1" x14ac:dyDescent="0.25">
      <c r="A498" s="52"/>
      <c r="B498" s="54"/>
      <c r="C498" s="21" t="s">
        <v>1010</v>
      </c>
      <c r="D498" s="24"/>
      <c r="E498" s="40">
        <f>VLOOKUP(C498,[1]Dinam2020!$D:$E,2,FALSE)</f>
        <v>1560250.743</v>
      </c>
      <c r="F498" s="40">
        <v>3.4</v>
      </c>
      <c r="G498" s="40">
        <v>75497.82604</v>
      </c>
      <c r="I498" s="27"/>
      <c r="J498" s="33"/>
      <c r="K498" s="33">
        <v>3418.12</v>
      </c>
      <c r="L498" s="52"/>
      <c r="M498" s="54"/>
      <c r="N498" s="21" t="str">
        <f t="shared" si="47"/>
        <v>ORGANIZACION TERPEL S.A</v>
      </c>
      <c r="O498" s="21"/>
      <c r="P498" s="39">
        <f t="shared" si="44"/>
        <v>456.46458959896086</v>
      </c>
      <c r="Q498" s="43">
        <f t="shared" si="45"/>
        <v>3.4</v>
      </c>
      <c r="R498" s="40">
        <f t="shared" si="46"/>
        <v>22.087529413829824</v>
      </c>
    </row>
    <row r="499" spans="1:18" s="60" customFormat="1" x14ac:dyDescent="0.25">
      <c r="A499" s="52"/>
      <c r="B499" s="54"/>
      <c r="C499" s="21" t="s">
        <v>1011</v>
      </c>
      <c r="D499" s="24"/>
      <c r="E499" s="40">
        <f>VLOOKUP(C499,[1]Dinam2020!$D:$E,2,FALSE)</f>
        <v>4331604.7631999999</v>
      </c>
      <c r="F499" s="40">
        <v>1E-3</v>
      </c>
      <c r="G499" s="40">
        <v>8.2446000000000002</v>
      </c>
      <c r="I499" s="27"/>
      <c r="J499" s="33"/>
      <c r="K499" s="33">
        <v>3418.12</v>
      </c>
      <c r="L499" s="52"/>
      <c r="M499" s="54"/>
      <c r="N499" s="21" t="str">
        <f t="shared" si="47"/>
        <v>PRODUCTOS FAMILIA S.A.</v>
      </c>
      <c r="O499" s="21"/>
      <c r="P499" s="39">
        <f t="shared" si="44"/>
        <v>1267.2477160544393</v>
      </c>
      <c r="Q499" s="43">
        <f t="shared" si="45"/>
        <v>1E-3</v>
      </c>
      <c r="R499" s="40">
        <f t="shared" si="46"/>
        <v>2.4120276643300998E-3</v>
      </c>
    </row>
    <row r="500" spans="1:18" s="60" customFormat="1" x14ac:dyDescent="0.25">
      <c r="A500" s="52"/>
      <c r="B500" s="54"/>
      <c r="C500" s="21" t="s">
        <v>1012</v>
      </c>
      <c r="D500" s="24"/>
      <c r="E500" s="40">
        <f>VLOOKUP(C500,[1]Dinam2020!$D:$E,2,FALSE)</f>
        <v>9532723.5612000003</v>
      </c>
      <c r="F500" s="40">
        <v>1.911</v>
      </c>
      <c r="G500" s="40">
        <v>85961.072354999997</v>
      </c>
      <c r="I500" s="27"/>
      <c r="J500" s="33"/>
      <c r="K500" s="33">
        <v>3418.12</v>
      </c>
      <c r="L500" s="52"/>
      <c r="M500" s="54"/>
      <c r="N500" s="21" t="str">
        <f t="shared" si="47"/>
        <v>PROMIGAS S.A. E.S.P.</v>
      </c>
      <c r="O500" s="21"/>
      <c r="P500" s="39">
        <f t="shared" si="44"/>
        <v>2788.8791385908044</v>
      </c>
      <c r="Q500" s="43">
        <f t="shared" si="45"/>
        <v>1.911</v>
      </c>
      <c r="R500" s="40">
        <f t="shared" si="46"/>
        <v>25.148640877148843</v>
      </c>
    </row>
    <row r="501" spans="1:18" s="60" customFormat="1" x14ac:dyDescent="0.25">
      <c r="A501" s="52"/>
      <c r="B501" s="54"/>
      <c r="C501" s="21" t="s">
        <v>1013</v>
      </c>
      <c r="D501" s="24"/>
      <c r="E501" s="40">
        <f>VLOOKUP(C501,[1]Dinam2020!$D:$E,2,FALSE)</f>
        <v>161172.98000000001</v>
      </c>
      <c r="F501" s="40">
        <v>6.0999999999999999E-2</v>
      </c>
      <c r="G501" s="40">
        <v>507.83269999999999</v>
      </c>
      <c r="I501" s="27"/>
      <c r="J501" s="33"/>
      <c r="K501" s="33">
        <v>3418.12</v>
      </c>
      <c r="L501" s="52"/>
      <c r="M501" s="54"/>
      <c r="N501" s="21" t="str">
        <f t="shared" si="47"/>
        <v>VALORES SIMESA S.A.</v>
      </c>
      <c r="O501" s="21"/>
      <c r="P501" s="39">
        <f t="shared" si="44"/>
        <v>47.152522439235611</v>
      </c>
      <c r="Q501" s="43">
        <f t="shared" si="45"/>
        <v>6.0999999999999999E-2</v>
      </c>
      <c r="R501" s="40">
        <f t="shared" si="46"/>
        <v>0.14857076404573274</v>
      </c>
    </row>
    <row r="502" spans="1:18" s="60" customFormat="1" x14ac:dyDescent="0.25">
      <c r="A502" s="52"/>
      <c r="B502" s="54"/>
      <c r="C502" s="21" t="s">
        <v>1014</v>
      </c>
      <c r="D502" s="24"/>
      <c r="E502" s="40">
        <f>VLOOKUP(C502,[1]Dinam2020!$D:$E,2,FALSE)</f>
        <v>30360</v>
      </c>
      <c r="F502" s="40">
        <v>8.9999999999999993E-3</v>
      </c>
      <c r="G502" s="40">
        <v>44.112068000000001</v>
      </c>
      <c r="I502" s="27"/>
      <c r="J502" s="33"/>
      <c r="K502" s="33">
        <v>3418.12</v>
      </c>
      <c r="L502" s="52"/>
      <c r="M502" s="54"/>
      <c r="N502" s="21" t="str">
        <f t="shared" si="47"/>
        <v>AGROGUACHAL S.A.</v>
      </c>
      <c r="O502" s="21"/>
      <c r="P502" s="39">
        <f t="shared" si="44"/>
        <v>8.8820755268978271</v>
      </c>
      <c r="Q502" s="43">
        <f t="shared" si="45"/>
        <v>8.9999999999999993E-3</v>
      </c>
      <c r="R502" s="40">
        <f t="shared" si="46"/>
        <v>1.2905359671398314E-2</v>
      </c>
    </row>
    <row r="503" spans="1:18" s="60" customFormat="1" x14ac:dyDescent="0.25">
      <c r="A503" s="52"/>
      <c r="B503" s="54"/>
      <c r="C503" s="21" t="s">
        <v>1015</v>
      </c>
      <c r="D503" s="24"/>
      <c r="E503" s="40">
        <f>VLOOKUP(C503,[1]Dinam2020!$D:$E,2,FALSE)</f>
        <v>56612.838159519997</v>
      </c>
      <c r="F503" s="40">
        <v>0</v>
      </c>
      <c r="G503" s="40">
        <v>0</v>
      </c>
      <c r="I503" s="27"/>
      <c r="J503" s="33"/>
      <c r="K503" s="33">
        <v>3418.12</v>
      </c>
      <c r="L503" s="52"/>
      <c r="M503" s="54"/>
      <c r="N503" s="21" t="str">
        <f t="shared" si="47"/>
        <v>ALIMENTOS DERIVADOS DE LA CANA S.A.</v>
      </c>
      <c r="O503" s="21"/>
      <c r="P503" s="39">
        <f t="shared" si="44"/>
        <v>16.56256601860672</v>
      </c>
      <c r="Q503" s="43">
        <f t="shared" si="45"/>
        <v>0</v>
      </c>
      <c r="R503" s="40">
        <f t="shared" si="46"/>
        <v>0</v>
      </c>
    </row>
    <row r="504" spans="1:18" s="60" customFormat="1" x14ac:dyDescent="0.25">
      <c r="A504" s="52"/>
      <c r="B504" s="54"/>
      <c r="C504" s="21" t="s">
        <v>1016</v>
      </c>
      <c r="D504" s="24"/>
      <c r="E504" s="40">
        <f>VLOOKUP(C504,[1]Dinam2020!$D:$E,2,FALSE)</f>
        <v>600637.97402220999</v>
      </c>
      <c r="F504" s="40">
        <v>0</v>
      </c>
      <c r="G504" s="40">
        <v>0</v>
      </c>
      <c r="I504" s="27"/>
      <c r="J504" s="33"/>
      <c r="K504" s="33">
        <v>3418.12</v>
      </c>
      <c r="L504" s="52"/>
      <c r="M504" s="54"/>
      <c r="N504" s="21" t="str">
        <f t="shared" si="47"/>
        <v>CARACOL TELEVISION S.A.</v>
      </c>
      <c r="O504" s="21"/>
      <c r="P504" s="39">
        <f t="shared" si="44"/>
        <v>175.72173417615824</v>
      </c>
      <c r="Q504" s="43">
        <f t="shared" si="45"/>
        <v>0</v>
      </c>
      <c r="R504" s="40">
        <f t="shared" si="46"/>
        <v>0</v>
      </c>
    </row>
    <row r="505" spans="1:18" s="60" customFormat="1" x14ac:dyDescent="0.25">
      <c r="A505" s="52"/>
      <c r="B505" s="54"/>
      <c r="C505" s="21" t="s">
        <v>1017</v>
      </c>
      <c r="D505" s="24"/>
      <c r="E505" s="40">
        <f>VLOOKUP(C505,[1]Dinam2020!$D:$E,2,FALSE)</f>
        <v>283409.71197785996</v>
      </c>
      <c r="F505" s="40">
        <v>0</v>
      </c>
      <c r="G505" s="40">
        <v>0</v>
      </c>
      <c r="I505" s="27"/>
      <c r="J505" s="33"/>
      <c r="K505" s="33">
        <v>3418.12</v>
      </c>
      <c r="L505" s="52"/>
      <c r="M505" s="54"/>
      <c r="N505" s="21" t="str">
        <f t="shared" si="47"/>
        <v>CASTILLA AGRICOLA S.A.</v>
      </c>
      <c r="O505" s="21"/>
      <c r="P505" s="39">
        <f t="shared" si="44"/>
        <v>82.913915245181556</v>
      </c>
      <c r="Q505" s="43">
        <f t="shared" si="45"/>
        <v>0</v>
      </c>
      <c r="R505" s="40">
        <f t="shared" si="46"/>
        <v>0</v>
      </c>
    </row>
    <row r="506" spans="1:18" s="60" customFormat="1" x14ac:dyDescent="0.25">
      <c r="A506" s="52"/>
      <c r="B506" s="54"/>
      <c r="C506" s="21" t="s">
        <v>1018</v>
      </c>
      <c r="D506" s="24"/>
      <c r="E506" s="40">
        <f>VLOOKUP(C506,[1]Dinam2020!$D:$E,2,FALSE)</f>
        <v>6697867.95641765</v>
      </c>
      <c r="F506" s="40">
        <v>0</v>
      </c>
      <c r="G506" s="40">
        <v>0</v>
      </c>
      <c r="I506" s="27"/>
      <c r="J506" s="33"/>
      <c r="K506" s="33">
        <v>3418.12</v>
      </c>
      <c r="L506" s="52"/>
      <c r="M506" s="54"/>
      <c r="N506" s="21" t="str">
        <f t="shared" si="47"/>
        <v>COLOMBIA TELECOMUNICACIONES SA</v>
      </c>
      <c r="O506" s="21"/>
      <c r="P506" s="39">
        <f t="shared" si="44"/>
        <v>1959.5180849173375</v>
      </c>
      <c r="Q506" s="43">
        <f t="shared" si="45"/>
        <v>0</v>
      </c>
      <c r="R506" s="40">
        <f t="shared" si="46"/>
        <v>0</v>
      </c>
    </row>
    <row r="507" spans="1:18" s="60" customFormat="1" x14ac:dyDescent="0.25">
      <c r="A507" s="52"/>
      <c r="B507" s="54"/>
      <c r="C507" s="21" t="s">
        <v>1019</v>
      </c>
      <c r="D507" s="24"/>
      <c r="E507" s="40">
        <f>VLOOKUP(C507,[1]Dinam2020!$D:$E,2,FALSE)</f>
        <v>447873.82622136001</v>
      </c>
      <c r="F507" s="40">
        <v>0</v>
      </c>
      <c r="G507" s="40">
        <v>0</v>
      </c>
      <c r="I507" s="27"/>
      <c r="J507" s="33"/>
      <c r="K507" s="33">
        <v>3418.12</v>
      </c>
      <c r="L507" s="52"/>
      <c r="M507" s="54"/>
      <c r="N507" s="21" t="str">
        <f t="shared" si="47"/>
        <v>COLOMBINA S.A.</v>
      </c>
      <c r="O507" s="21"/>
      <c r="P507" s="39">
        <f t="shared" si="44"/>
        <v>131.02928692420394</v>
      </c>
      <c r="Q507" s="43">
        <f t="shared" si="45"/>
        <v>0</v>
      </c>
      <c r="R507" s="40">
        <f t="shared" si="46"/>
        <v>0</v>
      </c>
    </row>
    <row r="508" spans="1:18" s="60" customFormat="1" x14ac:dyDescent="0.25">
      <c r="A508" s="52"/>
      <c r="B508" s="54"/>
      <c r="C508" s="21" t="s">
        <v>1020</v>
      </c>
      <c r="D508" s="24"/>
      <c r="E508" s="40">
        <f>VLOOKUP(C508,[1]Dinam2020!$D:$E,2,FALSE)</f>
        <v>28800</v>
      </c>
      <c r="F508" s="40">
        <v>7.0000000000000001E-3</v>
      </c>
      <c r="G508" s="40">
        <v>41.845440000000004</v>
      </c>
      <c r="I508" s="27"/>
      <c r="J508" s="33"/>
      <c r="K508" s="33">
        <v>3418.12</v>
      </c>
      <c r="L508" s="52"/>
      <c r="M508" s="54"/>
      <c r="N508" s="21" t="str">
        <f t="shared" si="47"/>
        <v>COMPANIA AGRICOLA SAN FELIPE S.A.</v>
      </c>
      <c r="O508" s="21"/>
      <c r="P508" s="39">
        <f t="shared" si="44"/>
        <v>8.4256842942904289</v>
      </c>
      <c r="Q508" s="43">
        <f t="shared" si="45"/>
        <v>7.0000000000000001E-3</v>
      </c>
      <c r="R508" s="40">
        <f t="shared" si="46"/>
        <v>1.224223842346085E-2</v>
      </c>
    </row>
    <row r="509" spans="1:18" s="60" customFormat="1" x14ac:dyDescent="0.25">
      <c r="A509" s="52"/>
      <c r="B509" s="54"/>
      <c r="C509" s="21" t="s">
        <v>1021</v>
      </c>
      <c r="D509" s="24"/>
      <c r="E509" s="40">
        <f>VLOOKUP(C509,[1]Dinam2020!$D:$E,2,FALSE)</f>
        <v>140578.96833032</v>
      </c>
      <c r="F509" s="40">
        <v>0</v>
      </c>
      <c r="G509" s="40">
        <v>0</v>
      </c>
      <c r="I509" s="27"/>
      <c r="J509" s="33"/>
      <c r="K509" s="33">
        <v>3418.12</v>
      </c>
      <c r="L509" s="52"/>
      <c r="M509" s="54"/>
      <c r="N509" s="21" t="str">
        <f t="shared" si="47"/>
        <v>COMPANIA DE ELECTRICIDAD DE TULUA S.A. E.S.P.</v>
      </c>
      <c r="O509" s="21"/>
      <c r="P509" s="39">
        <f t="shared" si="44"/>
        <v>41.127569637789193</v>
      </c>
      <c r="Q509" s="43">
        <f t="shared" si="45"/>
        <v>0</v>
      </c>
      <c r="R509" s="40">
        <f t="shared" si="46"/>
        <v>0</v>
      </c>
    </row>
    <row r="510" spans="1:18" s="60" customFormat="1" x14ac:dyDescent="0.25">
      <c r="A510" s="52"/>
      <c r="B510" s="54"/>
      <c r="C510" s="21" t="s">
        <v>1022</v>
      </c>
      <c r="D510" s="24"/>
      <c r="E510" s="40">
        <f>VLOOKUP(C510,[1]Dinam2020!$D:$E,2,FALSE)</f>
        <v>244033.35787824</v>
      </c>
      <c r="F510" s="40">
        <v>0</v>
      </c>
      <c r="G510" s="40">
        <v>0</v>
      </c>
      <c r="I510" s="27"/>
      <c r="J510" s="33"/>
      <c r="K510" s="33">
        <v>3418.12</v>
      </c>
      <c r="L510" s="52"/>
      <c r="M510" s="54"/>
      <c r="N510" s="21" t="str">
        <f t="shared" si="47"/>
        <v>COMPANIA DE EMPAQUES S.A.</v>
      </c>
      <c r="O510" s="21"/>
      <c r="P510" s="39">
        <f t="shared" si="44"/>
        <v>71.394028845751464</v>
      </c>
      <c r="Q510" s="43">
        <f t="shared" si="45"/>
        <v>0</v>
      </c>
      <c r="R510" s="40">
        <f t="shared" si="46"/>
        <v>0</v>
      </c>
    </row>
    <row r="511" spans="1:18" s="60" customFormat="1" x14ac:dyDescent="0.25">
      <c r="A511" s="52"/>
      <c r="B511" s="54"/>
      <c r="C511" s="21" t="s">
        <v>1023</v>
      </c>
      <c r="D511" s="24"/>
      <c r="E511" s="40">
        <f>VLOOKUP(C511,[1]Dinam2020!$D:$E,2,FALSE)</f>
        <v>18348.291111040002</v>
      </c>
      <c r="F511" s="40">
        <v>0</v>
      </c>
      <c r="G511" s="40">
        <v>0</v>
      </c>
      <c r="I511" s="27"/>
      <c r="J511" s="33"/>
      <c r="K511" s="33">
        <v>3418.12</v>
      </c>
      <c r="L511" s="52"/>
      <c r="M511" s="54"/>
      <c r="N511" s="21" t="str">
        <f t="shared" si="47"/>
        <v>CONSTRUCCIONES CIVILES S.A.</v>
      </c>
      <c r="O511" s="21"/>
      <c r="P511" s="39">
        <f t="shared" si="44"/>
        <v>5.3679482028249454</v>
      </c>
      <c r="Q511" s="43">
        <f t="shared" si="45"/>
        <v>0</v>
      </c>
      <c r="R511" s="40">
        <f t="shared" si="46"/>
        <v>0</v>
      </c>
    </row>
    <row r="512" spans="1:18" s="60" customFormat="1" x14ac:dyDescent="0.25">
      <c r="A512" s="52"/>
      <c r="B512" s="54"/>
      <c r="C512" s="21" t="s">
        <v>1024</v>
      </c>
      <c r="D512" s="24"/>
      <c r="E512" s="40">
        <f>VLOOKUP(C512,[1]Dinam2020!$D:$E,2,FALSE)</f>
        <v>1567337.111705</v>
      </c>
      <c r="F512" s="40">
        <v>0</v>
      </c>
      <c r="G512" s="40">
        <v>0</v>
      </c>
      <c r="I512" s="27"/>
      <c r="J512" s="33"/>
      <c r="K512" s="33">
        <v>3418.12</v>
      </c>
      <c r="L512" s="52"/>
      <c r="M512" s="54"/>
      <c r="N512" s="21" t="str">
        <f t="shared" si="47"/>
        <v>COOMEVA ENTIDAD PROMOTORA DE SALUD S.A.</v>
      </c>
      <c r="O512" s="21"/>
      <c r="P512" s="39">
        <f t="shared" si="44"/>
        <v>458.53776687331049</v>
      </c>
      <c r="Q512" s="43">
        <f t="shared" si="45"/>
        <v>0</v>
      </c>
      <c r="R512" s="40">
        <f t="shared" si="46"/>
        <v>0</v>
      </c>
    </row>
    <row r="513" spans="1:18" s="60" customFormat="1" x14ac:dyDescent="0.25">
      <c r="A513" s="52"/>
      <c r="B513" s="54"/>
      <c r="C513" s="21" t="s">
        <v>1025</v>
      </c>
      <c r="D513" s="24"/>
      <c r="E513" s="40">
        <f>VLOOKUP(C513,[1]Dinam2020!$D:$E,2,FALSE)</f>
        <v>90153.087499999994</v>
      </c>
      <c r="F513" s="40">
        <v>6.0000000000000001E-3</v>
      </c>
      <c r="G513" s="40">
        <v>1191.0350000000001</v>
      </c>
      <c r="I513" s="27"/>
      <c r="J513" s="33"/>
      <c r="K513" s="33">
        <v>3418.12</v>
      </c>
      <c r="L513" s="52"/>
      <c r="M513" s="54"/>
      <c r="N513" s="21" t="str">
        <f t="shared" si="47"/>
        <v>CREDIFAMILIA COMPAÑIA DE FINANCIAMIENTO SA</v>
      </c>
      <c r="O513" s="21"/>
      <c r="P513" s="39">
        <f t="shared" si="44"/>
        <v>26.375050466338219</v>
      </c>
      <c r="Q513" s="43">
        <f t="shared" si="45"/>
        <v>6.0000000000000001E-3</v>
      </c>
      <c r="R513" s="40">
        <f t="shared" si="46"/>
        <v>0.34844739213368758</v>
      </c>
    </row>
    <row r="514" spans="1:18" s="60" customFormat="1" x14ac:dyDescent="0.25">
      <c r="A514" s="52"/>
      <c r="B514" s="54"/>
      <c r="C514" s="21" t="s">
        <v>1026</v>
      </c>
      <c r="D514" s="24"/>
      <c r="E514" s="40">
        <f>VLOOKUP(C514,[1]Dinam2020!$D:$E,2,FALSE)</f>
        <v>45784.245887999998</v>
      </c>
      <c r="F514" s="40">
        <v>0</v>
      </c>
      <c r="G514" s="40">
        <v>0</v>
      </c>
      <c r="I514" s="27"/>
      <c r="J514" s="33"/>
      <c r="K514" s="33">
        <v>3418.12</v>
      </c>
      <c r="L514" s="52"/>
      <c r="M514" s="54"/>
      <c r="N514" s="21" t="str">
        <f t="shared" si="47"/>
        <v>FONDO GANADERO DEL TOLIMA S.A.</v>
      </c>
      <c r="O514" s="21"/>
      <c r="P514" s="39">
        <f t="shared" si="44"/>
        <v>13.394569496682387</v>
      </c>
      <c r="Q514" s="43">
        <f t="shared" si="45"/>
        <v>0</v>
      </c>
      <c r="R514" s="40">
        <f t="shared" si="46"/>
        <v>0</v>
      </c>
    </row>
    <row r="515" spans="1:18" s="60" customFormat="1" x14ac:dyDescent="0.25">
      <c r="A515" s="52"/>
      <c r="B515" s="54"/>
      <c r="C515" s="21" t="s">
        <v>1027</v>
      </c>
      <c r="D515" s="24"/>
      <c r="E515" s="40">
        <f>VLOOKUP(C515,[1]Dinam2020!$D:$E,2,FALSE)</f>
        <v>751488.41047559993</v>
      </c>
      <c r="F515" s="40">
        <v>0</v>
      </c>
      <c r="G515" s="40">
        <v>0</v>
      </c>
      <c r="I515" s="27"/>
      <c r="J515" s="33"/>
      <c r="K515" s="33">
        <v>3418.12</v>
      </c>
      <c r="L515" s="52"/>
      <c r="M515" s="54"/>
      <c r="N515" s="21" t="str">
        <f t="shared" si="47"/>
        <v>GRUPO ORBIS S.A</v>
      </c>
      <c r="O515" s="21"/>
      <c r="P515" s="39">
        <f t="shared" si="44"/>
        <v>219.85430894047019</v>
      </c>
      <c r="Q515" s="43">
        <f t="shared" si="45"/>
        <v>0</v>
      </c>
      <c r="R515" s="40">
        <f t="shared" si="46"/>
        <v>0</v>
      </c>
    </row>
    <row r="516" spans="1:18" s="60" customFormat="1" x14ac:dyDescent="0.25">
      <c r="A516" s="52"/>
      <c r="B516" s="54"/>
      <c r="C516" s="21" t="s">
        <v>1028</v>
      </c>
      <c r="D516" s="24"/>
      <c r="E516" s="40">
        <f>VLOOKUP(C516,[1]Dinam2020!$D:$E,2,FALSE)</f>
        <v>41892.015117000003</v>
      </c>
      <c r="F516" s="40">
        <v>7.0000000000000001E-3</v>
      </c>
      <c r="G516" s="40">
        <v>112.45876199999999</v>
      </c>
      <c r="I516" s="27"/>
      <c r="J516" s="33"/>
      <c r="K516" s="33">
        <v>3418.12</v>
      </c>
      <c r="L516" s="52"/>
      <c r="M516" s="54"/>
      <c r="N516" s="21" t="str">
        <f t="shared" si="47"/>
        <v>INVERSIONES EQUIPOS Y SERVICIOS S.A.</v>
      </c>
      <c r="O516" s="21"/>
      <c r="P516" s="39">
        <f t="shared" si="44"/>
        <v>12.255864369009867</v>
      </c>
      <c r="Q516" s="43">
        <f t="shared" si="45"/>
        <v>7.0000000000000001E-3</v>
      </c>
      <c r="R516" s="40">
        <f t="shared" si="46"/>
        <v>3.2900764747873096E-2</v>
      </c>
    </row>
    <row r="517" spans="1:18" s="60" customFormat="1" x14ac:dyDescent="0.25">
      <c r="A517" s="52"/>
      <c r="B517" s="54"/>
      <c r="C517" s="21" t="s">
        <v>1029</v>
      </c>
      <c r="D517" s="24"/>
      <c r="E517" s="40">
        <f>VLOOKUP(C517,[1]Dinam2020!$D:$E,2,FALSE)</f>
        <v>31625</v>
      </c>
      <c r="F517" s="40">
        <v>7.0000000000000001E-3</v>
      </c>
      <c r="G517" s="40">
        <v>88.164934000000002</v>
      </c>
      <c r="I517" s="27"/>
      <c r="J517" s="33"/>
      <c r="K517" s="33">
        <v>3418.12</v>
      </c>
      <c r="L517" s="52"/>
      <c r="M517" s="54"/>
      <c r="N517" s="21" t="str">
        <f t="shared" si="47"/>
        <v>INVERSIONES VENECIA S.A.</v>
      </c>
      <c r="O517" s="21"/>
      <c r="P517" s="39">
        <f t="shared" si="44"/>
        <v>9.2521620071852357</v>
      </c>
      <c r="Q517" s="43">
        <f t="shared" si="45"/>
        <v>7.0000000000000001E-3</v>
      </c>
      <c r="R517" s="40">
        <f t="shared" si="46"/>
        <v>2.5793399295519177E-2</v>
      </c>
    </row>
    <row r="518" spans="1:18" s="60" customFormat="1" x14ac:dyDescent="0.25">
      <c r="A518" s="52"/>
      <c r="B518" s="54"/>
      <c r="C518" s="21" t="s">
        <v>1030</v>
      </c>
      <c r="D518" s="24"/>
      <c r="E518" s="40">
        <f>VLOOKUP(C518,[1]Dinam2020!$D:$E,2,FALSE)</f>
        <v>524187.31200264004</v>
      </c>
      <c r="F518" s="40">
        <v>0</v>
      </c>
      <c r="G518" s="40">
        <v>0</v>
      </c>
      <c r="I518" s="27"/>
      <c r="J518" s="33"/>
      <c r="K518" s="33">
        <v>3418.12</v>
      </c>
      <c r="L518" s="52"/>
      <c r="M518" s="54"/>
      <c r="N518" s="21" t="str">
        <f t="shared" si="47"/>
        <v>MAYAGUEZ S.A.</v>
      </c>
      <c r="O518" s="21"/>
      <c r="P518" s="39">
        <f t="shared" si="44"/>
        <v>153.3554445141306</v>
      </c>
      <c r="Q518" s="43">
        <f t="shared" si="45"/>
        <v>0</v>
      </c>
      <c r="R518" s="40">
        <f t="shared" si="46"/>
        <v>0</v>
      </c>
    </row>
    <row r="519" spans="1:18" s="60" customFormat="1" x14ac:dyDescent="0.25">
      <c r="A519" s="52"/>
      <c r="B519" s="54"/>
      <c r="C519" s="21" t="s">
        <v>1031</v>
      </c>
      <c r="D519" s="24"/>
      <c r="E519" s="40">
        <f>VLOOKUP(C519,[1]Dinam2020!$D:$E,2,FALSE)</f>
        <v>279230.11094528</v>
      </c>
      <c r="F519" s="40">
        <v>0</v>
      </c>
      <c r="G519" s="40">
        <v>0</v>
      </c>
      <c r="I519" s="27"/>
      <c r="J519" s="33"/>
      <c r="K519" s="33">
        <v>3418.12</v>
      </c>
      <c r="L519" s="52"/>
      <c r="M519" s="54"/>
      <c r="N519" s="21" t="str">
        <f t="shared" si="47"/>
        <v>R.C.N. TELEVISION S.A.</v>
      </c>
      <c r="O519" s="21"/>
      <c r="P519" s="39">
        <f t="shared" si="44"/>
        <v>81.691137509882623</v>
      </c>
      <c r="Q519" s="43">
        <f t="shared" si="45"/>
        <v>0</v>
      </c>
      <c r="R519" s="40">
        <f t="shared" si="46"/>
        <v>0</v>
      </c>
    </row>
    <row r="520" spans="1:18" s="60" customFormat="1" x14ac:dyDescent="0.25">
      <c r="A520" s="52"/>
      <c r="B520" s="54"/>
      <c r="C520" s="21" t="s">
        <v>1032</v>
      </c>
      <c r="D520" s="24"/>
      <c r="E520" s="40">
        <f>VLOOKUP(C520,[1]Dinam2020!$D:$E,2,FALSE)</f>
        <v>260220.38945165</v>
      </c>
      <c r="F520" s="40">
        <v>0</v>
      </c>
      <c r="G520" s="40">
        <v>0</v>
      </c>
      <c r="I520" s="27"/>
      <c r="J520" s="33"/>
      <c r="K520" s="33">
        <v>3418.12</v>
      </c>
      <c r="L520" s="52"/>
      <c r="M520" s="54"/>
      <c r="N520" s="21" t="str">
        <f t="shared" si="47"/>
        <v>RIOPAILA AGRICOLA S.A.</v>
      </c>
      <c r="O520" s="21"/>
      <c r="P520" s="39">
        <f t="shared" si="44"/>
        <v>76.129682238087028</v>
      </c>
      <c r="Q520" s="43">
        <f t="shared" si="45"/>
        <v>0</v>
      </c>
      <c r="R520" s="40">
        <f t="shared" si="46"/>
        <v>0</v>
      </c>
    </row>
    <row r="521" spans="1:18" s="60" customFormat="1" x14ac:dyDescent="0.25">
      <c r="A521" s="52"/>
      <c r="B521" s="54"/>
      <c r="C521" s="21" t="s">
        <v>1033</v>
      </c>
      <c r="D521" s="24"/>
      <c r="E521" s="40">
        <f>VLOOKUP(C521,[1]Dinam2020!$D:$E,2,FALSE)</f>
        <v>355434.87739102001</v>
      </c>
      <c r="F521" s="40">
        <v>0</v>
      </c>
      <c r="G521" s="40">
        <v>0</v>
      </c>
      <c r="I521" s="27"/>
      <c r="J521" s="33"/>
      <c r="K521" s="33">
        <v>3418.12</v>
      </c>
      <c r="L521" s="52"/>
      <c r="M521" s="54"/>
      <c r="N521" s="21" t="str">
        <f t="shared" si="47"/>
        <v>RIOPAILA CASTILLA S.A.</v>
      </c>
      <c r="O521" s="21"/>
      <c r="P521" s="39">
        <f t="shared" ref="P521:P522" si="48">E521/K521</f>
        <v>103.98548833599172</v>
      </c>
      <c r="Q521" s="43">
        <f t="shared" ref="Q521:Q522" si="49">F521</f>
        <v>0</v>
      </c>
      <c r="R521" s="40">
        <f t="shared" ref="R521:R522" si="50">G521/K521</f>
        <v>0</v>
      </c>
    </row>
    <row r="522" spans="1:18" s="60" customFormat="1" x14ac:dyDescent="0.25">
      <c r="A522" s="52"/>
      <c r="B522" s="54"/>
      <c r="C522" s="21" t="s">
        <v>1034</v>
      </c>
      <c r="D522" s="24"/>
      <c r="E522" s="40">
        <f>VLOOKUP(C522,[1]Dinam2020!$D:$E,2,FALSE)</f>
        <v>512722.69951140002</v>
      </c>
      <c r="F522" s="40">
        <v>0</v>
      </c>
      <c r="G522" s="40">
        <v>0</v>
      </c>
      <c r="I522" s="27"/>
      <c r="J522" s="33"/>
      <c r="K522" s="33">
        <v>3418.12</v>
      </c>
      <c r="L522" s="52"/>
      <c r="M522" s="54"/>
      <c r="N522" s="21" t="str">
        <f t="shared" si="47"/>
        <v>VALORES INDUSTRIALES S.A.</v>
      </c>
      <c r="O522" s="21"/>
      <c r="P522" s="39">
        <f t="shared" si="48"/>
        <v>150.0013748819234</v>
      </c>
      <c r="Q522" s="43">
        <f t="shared" si="49"/>
        <v>0</v>
      </c>
      <c r="R522" s="40">
        <f t="shared" si="50"/>
        <v>0</v>
      </c>
    </row>
    <row r="523" spans="1:18" s="64" customFormat="1" x14ac:dyDescent="0.25">
      <c r="A523" s="52"/>
      <c r="B523" s="61"/>
      <c r="C523" s="71"/>
      <c r="D523" s="70"/>
      <c r="E523" s="73"/>
      <c r="F523" s="73"/>
      <c r="G523" s="73"/>
      <c r="I523" s="65"/>
      <c r="J523" s="66"/>
      <c r="K523" s="66"/>
      <c r="L523" s="52"/>
      <c r="M523" s="54"/>
      <c r="N523" s="71"/>
      <c r="O523" s="71"/>
      <c r="P523" s="72"/>
      <c r="Q523" s="73"/>
      <c r="R523" s="63"/>
    </row>
    <row r="524" spans="1:18" x14ac:dyDescent="0.25">
      <c r="A524" s="52"/>
      <c r="B524" s="54" t="s">
        <v>80</v>
      </c>
      <c r="C524" s="21" t="s">
        <v>614</v>
      </c>
      <c r="D524" s="21"/>
      <c r="E524" s="43">
        <f>P524*K524</f>
        <v>114817.79999999999</v>
      </c>
      <c r="F524" s="43">
        <f>Q524</f>
        <v>4</v>
      </c>
      <c r="G524" s="43">
        <f>R524*K524</f>
        <v>6.4816500000000001</v>
      </c>
      <c r="I524" s="27" t="s">
        <v>80</v>
      </c>
      <c r="J524" s="33"/>
      <c r="K524" s="33">
        <v>617.29999999999995</v>
      </c>
      <c r="L524" s="52"/>
      <c r="M524" s="54" t="s">
        <v>80</v>
      </c>
      <c r="N524" s="21" t="str">
        <f>C524</f>
        <v>AD ASTRA ROCKET COMPANY</v>
      </c>
      <c r="O524" s="21"/>
      <c r="P524" s="43">
        <v>186</v>
      </c>
      <c r="Q524" s="43">
        <v>4</v>
      </c>
      <c r="R524" s="43">
        <v>1.0500000000000001E-2</v>
      </c>
    </row>
    <row r="525" spans="1:18" x14ac:dyDescent="0.25">
      <c r="A525" s="52"/>
      <c r="C525" s="21" t="s">
        <v>615</v>
      </c>
      <c r="D525" s="21"/>
      <c r="E525" s="43">
        <f t="shared" ref="E525:E533" si="51">P525*K525</f>
        <v>15278.174999999999</v>
      </c>
      <c r="F525" s="43">
        <f t="shared" ref="F525:F533" si="52">Q525</f>
        <v>36</v>
      </c>
      <c r="G525" s="43">
        <f t="shared" ref="G525:G533" si="53">R525*K525</f>
        <v>1040.160697796</v>
      </c>
      <c r="J525" s="33"/>
      <c r="K525" s="33">
        <v>617.29999999999995</v>
      </c>
      <c r="L525" s="52"/>
      <c r="M525" s="52"/>
      <c r="N525" s="21" t="str">
        <f>C525</f>
        <v>BANCO LAFISE S.A.</v>
      </c>
      <c r="O525" s="21"/>
      <c r="P525" s="43">
        <v>24.75</v>
      </c>
      <c r="Q525" s="43">
        <v>36</v>
      </c>
      <c r="R525" s="43">
        <v>1.68501652</v>
      </c>
    </row>
    <row r="526" spans="1:18" x14ac:dyDescent="0.25">
      <c r="A526" s="52"/>
      <c r="C526" s="21" t="s">
        <v>616</v>
      </c>
      <c r="D526" s="21"/>
      <c r="E526" s="43">
        <f t="shared" si="51"/>
        <v>8703.93</v>
      </c>
      <c r="F526" s="43">
        <f t="shared" si="52"/>
        <v>0</v>
      </c>
      <c r="G526" s="43">
        <f t="shared" si="53"/>
        <v>0</v>
      </c>
      <c r="J526" s="33"/>
      <c r="K526" s="33">
        <v>617.29999999999995</v>
      </c>
      <c r="L526" s="52"/>
      <c r="M526" s="52"/>
      <c r="N526" s="21" t="str">
        <f t="shared" ref="N526:N533" si="54">C526</f>
        <v>BANCO PROMERICA S.A.</v>
      </c>
      <c r="O526" s="21"/>
      <c r="P526" s="43">
        <v>14.100000000000001</v>
      </c>
      <c r="Q526" s="43">
        <v>0</v>
      </c>
      <c r="R526" s="43">
        <v>0</v>
      </c>
    </row>
    <row r="527" spans="1:18" x14ac:dyDescent="0.25">
      <c r="A527" s="52"/>
      <c r="C527" s="21" t="s">
        <v>617</v>
      </c>
      <c r="D527" s="21"/>
      <c r="E527" s="43">
        <f t="shared" si="51"/>
        <v>4629.75</v>
      </c>
      <c r="F527" s="43">
        <f t="shared" si="52"/>
        <v>0</v>
      </c>
      <c r="G527" s="43">
        <f t="shared" si="53"/>
        <v>0</v>
      </c>
      <c r="J527" s="33"/>
      <c r="K527" s="33">
        <v>617.29999999999995</v>
      </c>
      <c r="L527" s="52"/>
      <c r="M527" s="52"/>
      <c r="N527" s="21" t="str">
        <f t="shared" si="54"/>
        <v>BANCO CATHAY DE COSTA RICA S.A.</v>
      </c>
      <c r="O527" s="21"/>
      <c r="P527" s="43">
        <v>7.5000000000000009</v>
      </c>
      <c r="Q527" s="43">
        <v>0</v>
      </c>
      <c r="R527" s="43">
        <v>0</v>
      </c>
    </row>
    <row r="528" spans="1:18" x14ac:dyDescent="0.25">
      <c r="A528" s="52"/>
      <c r="C528" s="21" t="s">
        <v>618</v>
      </c>
      <c r="D528" s="21"/>
      <c r="E528" s="43">
        <f t="shared" si="51"/>
        <v>321975.68624999997</v>
      </c>
      <c r="F528" s="43">
        <f t="shared" si="52"/>
        <v>0</v>
      </c>
      <c r="G528" s="43">
        <f t="shared" si="53"/>
        <v>0</v>
      </c>
      <c r="J528" s="33"/>
      <c r="K528" s="33">
        <v>617.29999999999995</v>
      </c>
      <c r="L528" s="52"/>
      <c r="M528" s="52"/>
      <c r="N528" s="21" t="str">
        <f t="shared" si="54"/>
        <v>CORPORACION DAVIVIENDA (COSTA RICA) S.A.</v>
      </c>
      <c r="O528" s="21"/>
      <c r="P528" s="43">
        <v>521.58705046168802</v>
      </c>
      <c r="Q528" s="43">
        <v>0</v>
      </c>
      <c r="R528" s="43">
        <v>0</v>
      </c>
    </row>
    <row r="529" spans="1:18" x14ac:dyDescent="0.25">
      <c r="A529" s="52"/>
      <c r="C529" s="21" t="s">
        <v>619</v>
      </c>
      <c r="D529" s="21"/>
      <c r="E529" s="43">
        <f t="shared" si="51"/>
        <v>29382.2088</v>
      </c>
      <c r="F529" s="43">
        <f t="shared" si="52"/>
        <v>4</v>
      </c>
      <c r="G529" s="43">
        <f t="shared" si="53"/>
        <v>18.360163648139999</v>
      </c>
      <c r="J529" s="33"/>
      <c r="K529" s="33">
        <v>617.29999999999995</v>
      </c>
      <c r="L529" s="52"/>
      <c r="M529" s="52"/>
      <c r="N529" s="21" t="str">
        <f t="shared" si="54"/>
        <v>CORPORACION ILG INTERNACIONAL S.A.</v>
      </c>
      <c r="O529" s="21"/>
      <c r="P529" s="43">
        <v>47.597940709541554</v>
      </c>
      <c r="Q529" s="43">
        <v>4</v>
      </c>
      <c r="R529" s="43">
        <v>2.9742691799999998E-2</v>
      </c>
    </row>
    <row r="530" spans="1:18" x14ac:dyDescent="0.25">
      <c r="A530" s="52"/>
      <c r="C530" s="21" t="s">
        <v>620</v>
      </c>
      <c r="D530" s="21"/>
      <c r="E530" s="43">
        <f t="shared" si="51"/>
        <v>495031.30332317995</v>
      </c>
      <c r="F530" s="43">
        <f t="shared" si="52"/>
        <v>389</v>
      </c>
      <c r="G530" s="43">
        <f t="shared" si="53"/>
        <v>17140.256637493469</v>
      </c>
      <c r="J530" s="33"/>
      <c r="K530" s="33">
        <v>617.29999999999995</v>
      </c>
      <c r="L530" s="52"/>
      <c r="M530" s="52"/>
      <c r="N530" s="21" t="str">
        <f t="shared" si="54"/>
        <v>FLORIDA ICE AND FARM S.A.</v>
      </c>
      <c r="O530" s="21"/>
      <c r="P530" s="43">
        <v>801.92986120716023</v>
      </c>
      <c r="Q530" s="43">
        <v>389</v>
      </c>
      <c r="R530" s="43">
        <v>27.766493823899999</v>
      </c>
    </row>
    <row r="531" spans="1:18" x14ac:dyDescent="0.25">
      <c r="A531" s="52"/>
      <c r="C531" s="21" t="s">
        <v>621</v>
      </c>
      <c r="D531" s="21"/>
      <c r="E531" s="43">
        <f t="shared" si="51"/>
        <v>41513.615202000001</v>
      </c>
      <c r="F531" s="43">
        <f t="shared" si="52"/>
        <v>25</v>
      </c>
      <c r="G531" s="43">
        <f t="shared" si="53"/>
        <v>1023.5185580745799</v>
      </c>
      <c r="J531" s="33"/>
      <c r="K531" s="33">
        <v>617.29999999999995</v>
      </c>
      <c r="L531" s="52"/>
      <c r="M531" s="52"/>
      <c r="N531" s="21" t="str">
        <f t="shared" si="54"/>
        <v>GRUPO IMPROSA</v>
      </c>
      <c r="O531" s="21"/>
      <c r="P531" s="43">
        <v>67.250308119228905</v>
      </c>
      <c r="Q531" s="43">
        <v>25</v>
      </c>
      <c r="R531" s="43">
        <v>1.6580569545999999</v>
      </c>
    </row>
    <row r="532" spans="1:18" x14ac:dyDescent="0.25">
      <c r="A532" s="52"/>
      <c r="C532" s="21" t="s">
        <v>622</v>
      </c>
      <c r="D532" s="21"/>
      <c r="E532" s="43">
        <f t="shared" si="51"/>
        <v>117938.84755124999</v>
      </c>
      <c r="F532" s="43">
        <f t="shared" si="52"/>
        <v>23</v>
      </c>
      <c r="G532" s="43">
        <f t="shared" si="53"/>
        <v>153.71199042018998</v>
      </c>
      <c r="J532" s="33"/>
      <c r="K532" s="33">
        <v>617.29999999999995</v>
      </c>
      <c r="L532" s="52"/>
      <c r="M532" s="52"/>
      <c r="N532" s="21" t="str">
        <f t="shared" si="54"/>
        <v>HOLCIM DE COSTA RICA, S.A.</v>
      </c>
      <c r="O532" s="21"/>
      <c r="P532" s="43">
        <v>191.05596557791998</v>
      </c>
      <c r="Q532" s="43">
        <v>23</v>
      </c>
      <c r="R532" s="43">
        <v>0.2490069503</v>
      </c>
    </row>
    <row r="533" spans="1:18" x14ac:dyDescent="0.25">
      <c r="A533" s="52"/>
      <c r="C533" s="21" t="s">
        <v>623</v>
      </c>
      <c r="D533" s="21"/>
      <c r="E533" s="43">
        <f t="shared" si="51"/>
        <v>11269.794685000001</v>
      </c>
      <c r="F533" s="43">
        <f t="shared" si="52"/>
        <v>3</v>
      </c>
      <c r="G533" s="43">
        <f t="shared" si="53"/>
        <v>0.51549155057999996</v>
      </c>
      <c r="J533" s="33"/>
      <c r="K533" s="33">
        <v>617.29999999999995</v>
      </c>
      <c r="L533" s="52"/>
      <c r="M533" s="52"/>
      <c r="N533" s="21" t="str">
        <f t="shared" si="54"/>
        <v>LA NACION S.A.</v>
      </c>
      <c r="O533" s="21"/>
      <c r="P533" s="43">
        <v>18.256592718289326</v>
      </c>
      <c r="Q533" s="43">
        <v>3</v>
      </c>
      <c r="R533" s="43">
        <v>8.3507459999999998E-4</v>
      </c>
    </row>
    <row r="534" spans="1:18" s="64" customFormat="1" x14ac:dyDescent="0.25">
      <c r="A534" s="52"/>
      <c r="C534" s="71"/>
      <c r="D534" s="71"/>
      <c r="E534" s="63"/>
      <c r="F534" s="63"/>
      <c r="G534" s="63"/>
      <c r="I534" s="68"/>
      <c r="J534" s="66"/>
      <c r="K534" s="66"/>
      <c r="L534" s="52"/>
      <c r="M534" s="52"/>
      <c r="N534" s="71"/>
      <c r="O534" s="71"/>
      <c r="P534" s="72"/>
      <c r="Q534" s="73"/>
      <c r="R534" s="63"/>
    </row>
    <row r="535" spans="1:18" x14ac:dyDescent="0.25">
      <c r="A535" s="52"/>
      <c r="B535" s="54" t="s">
        <v>81</v>
      </c>
      <c r="C535" s="19"/>
      <c r="D535" s="24"/>
      <c r="E535" s="43"/>
      <c r="F535" s="43"/>
      <c r="G535" s="43"/>
      <c r="I535" s="27" t="s">
        <v>81</v>
      </c>
      <c r="J535" s="33"/>
      <c r="K535" s="33"/>
      <c r="L535" s="52"/>
      <c r="M535" s="54" t="s">
        <v>81</v>
      </c>
      <c r="N535" s="21"/>
      <c r="O535" s="21"/>
      <c r="P535" s="39"/>
      <c r="Q535" s="43"/>
      <c r="R535" s="40"/>
    </row>
    <row r="536" spans="1:18" x14ac:dyDescent="0.25">
      <c r="A536" s="52"/>
      <c r="B536" s="54" t="s">
        <v>82</v>
      </c>
      <c r="C536" s="21" t="s">
        <v>180</v>
      </c>
      <c r="D536" s="21"/>
      <c r="E536" s="43">
        <v>2.35</v>
      </c>
      <c r="F536" s="43">
        <v>8.0000000000000002E-3</v>
      </c>
      <c r="G536" s="43">
        <v>2.8080000000000001E-2</v>
      </c>
      <c r="I536" s="27" t="s">
        <v>82</v>
      </c>
      <c r="J536" s="33"/>
      <c r="K536" s="33">
        <v>1</v>
      </c>
      <c r="L536" s="52"/>
      <c r="M536" s="54" t="s">
        <v>82</v>
      </c>
      <c r="N536" s="21" t="str">
        <f>C536</f>
        <v>Alicosta BK Holding S.A.</v>
      </c>
      <c r="O536" s="21"/>
      <c r="P536" s="39">
        <f>E536/K536</f>
        <v>2.35</v>
      </c>
      <c r="Q536" s="43">
        <f>F536</f>
        <v>8.0000000000000002E-3</v>
      </c>
      <c r="R536" s="40">
        <f>G536/K536</f>
        <v>2.8080000000000001E-2</v>
      </c>
    </row>
    <row r="537" spans="1:18" x14ac:dyDescent="0.25">
      <c r="A537" s="52"/>
      <c r="C537" s="21" t="s">
        <v>181</v>
      </c>
      <c r="D537" s="21"/>
      <c r="E537" s="43">
        <v>14.9695</v>
      </c>
      <c r="F537" s="43">
        <v>0</v>
      </c>
      <c r="G537" s="43">
        <v>0</v>
      </c>
      <c r="J537" s="33"/>
      <c r="K537" s="33">
        <v>1</v>
      </c>
      <c r="L537" s="52"/>
      <c r="M537" s="52"/>
      <c r="N537" s="21" t="str">
        <f>C537</f>
        <v>Artes Gráficas Senefelder S.A.</v>
      </c>
      <c r="O537" s="21"/>
      <c r="P537" s="39">
        <f>E537/K536</f>
        <v>14.9695</v>
      </c>
      <c r="Q537" s="43">
        <f>F537</f>
        <v>0</v>
      </c>
      <c r="R537" s="40">
        <f>G537/K536</f>
        <v>0</v>
      </c>
    </row>
    <row r="538" spans="1:18" x14ac:dyDescent="0.25">
      <c r="A538" s="52"/>
      <c r="C538" s="21" t="s">
        <v>182</v>
      </c>
      <c r="D538" s="21"/>
      <c r="E538" s="43">
        <v>21.083922999999999</v>
      </c>
      <c r="F538" s="43">
        <v>0</v>
      </c>
      <c r="G538" s="43">
        <v>0</v>
      </c>
      <c r="J538" s="33"/>
      <c r="K538" s="33">
        <v>1</v>
      </c>
      <c r="L538" s="52"/>
      <c r="M538" s="52"/>
      <c r="N538" s="21" t="str">
        <f t="shared" ref="N538:N593" si="55">C538</f>
        <v>Banco Amazonas S.A.</v>
      </c>
      <c r="O538" s="21"/>
      <c r="P538" s="39">
        <f t="shared" ref="P538:P594" si="56">E538/K538</f>
        <v>21.083922999999999</v>
      </c>
      <c r="Q538" s="43">
        <f t="shared" ref="Q538:Q594" si="57">F538</f>
        <v>0</v>
      </c>
      <c r="R538" s="40">
        <f t="shared" ref="R538:R594" si="58">G538/K538</f>
        <v>0</v>
      </c>
    </row>
    <row r="539" spans="1:18" x14ac:dyDescent="0.25">
      <c r="A539" s="52"/>
      <c r="C539" s="21" t="s">
        <v>183</v>
      </c>
      <c r="D539" s="21"/>
      <c r="E539" s="43">
        <v>252</v>
      </c>
      <c r="F539" s="43">
        <v>1.7000000000000001E-2</v>
      </c>
      <c r="G539" s="43">
        <v>1.08526637</v>
      </c>
      <c r="J539" s="33"/>
      <c r="K539" s="33">
        <v>1</v>
      </c>
      <c r="L539" s="52"/>
      <c r="M539" s="52"/>
      <c r="N539" s="21" t="str">
        <f t="shared" si="55"/>
        <v>Banco Bolivariano S.A.</v>
      </c>
      <c r="O539" s="21"/>
      <c r="P539" s="39">
        <f t="shared" si="56"/>
        <v>252</v>
      </c>
      <c r="Q539" s="43">
        <f t="shared" si="57"/>
        <v>1.7000000000000001E-2</v>
      </c>
      <c r="R539" s="40">
        <f t="shared" si="58"/>
        <v>1.08526637</v>
      </c>
    </row>
    <row r="540" spans="1:18" x14ac:dyDescent="0.25">
      <c r="A540" s="52"/>
      <c r="C540" s="21" t="s">
        <v>184</v>
      </c>
      <c r="D540" s="21"/>
      <c r="E540" s="43">
        <v>428.26499999999999</v>
      </c>
      <c r="F540" s="43">
        <v>0.128</v>
      </c>
      <c r="G540" s="43">
        <v>0.50532103000000006</v>
      </c>
      <c r="J540" s="33"/>
      <c r="K540" s="33">
        <v>1</v>
      </c>
      <c r="L540" s="52"/>
      <c r="M540" s="52"/>
      <c r="N540" s="21" t="str">
        <f t="shared" si="55"/>
        <v>Banco de Guayaquil S.A.</v>
      </c>
      <c r="O540" s="21"/>
      <c r="P540" s="39">
        <f t="shared" si="56"/>
        <v>428.26499999999999</v>
      </c>
      <c r="Q540" s="43">
        <f t="shared" si="57"/>
        <v>0.128</v>
      </c>
      <c r="R540" s="40">
        <f t="shared" si="58"/>
        <v>0.50532103000000006</v>
      </c>
    </row>
    <row r="541" spans="1:18" x14ac:dyDescent="0.25">
      <c r="A541" s="52"/>
      <c r="C541" s="21" t="s">
        <v>185</v>
      </c>
      <c r="D541" s="21"/>
      <c r="E541" s="43">
        <v>803.33479999999997</v>
      </c>
      <c r="F541" s="43">
        <v>5.5E-2</v>
      </c>
      <c r="G541" s="43">
        <v>0.37483091000000002</v>
      </c>
      <c r="J541" s="33"/>
      <c r="K541" s="33">
        <v>1</v>
      </c>
      <c r="L541" s="52"/>
      <c r="M541" s="52"/>
      <c r="N541" s="21" t="str">
        <f t="shared" si="55"/>
        <v>Banco Pichincha C.A.</v>
      </c>
      <c r="O541" s="21"/>
      <c r="P541" s="39">
        <f t="shared" si="56"/>
        <v>803.33479999999997</v>
      </c>
      <c r="Q541" s="43">
        <f t="shared" si="57"/>
        <v>5.5E-2</v>
      </c>
      <c r="R541" s="40">
        <f t="shared" si="58"/>
        <v>0.37483091000000002</v>
      </c>
    </row>
    <row r="542" spans="1:18" x14ac:dyDescent="0.25">
      <c r="A542" s="52"/>
      <c r="C542" s="21" t="s">
        <v>186</v>
      </c>
      <c r="D542" s="21"/>
      <c r="E542" s="43">
        <v>74.355199999999996</v>
      </c>
      <c r="F542" s="43">
        <v>0</v>
      </c>
      <c r="G542" s="43">
        <v>0</v>
      </c>
      <c r="J542" s="33"/>
      <c r="K542" s="33">
        <v>1</v>
      </c>
      <c r="L542" s="52"/>
      <c r="M542" s="52"/>
      <c r="N542" s="21" t="str">
        <f t="shared" si="55"/>
        <v>Banco Solidario S.A.</v>
      </c>
      <c r="O542" s="21"/>
      <c r="P542" s="39">
        <f t="shared" si="56"/>
        <v>74.355199999999996</v>
      </c>
      <c r="Q542" s="43">
        <f t="shared" si="57"/>
        <v>0</v>
      </c>
      <c r="R542" s="40">
        <f t="shared" si="58"/>
        <v>0</v>
      </c>
    </row>
    <row r="543" spans="1:18" x14ac:dyDescent="0.25">
      <c r="A543" s="52"/>
      <c r="C543" s="21" t="s">
        <v>1152</v>
      </c>
      <c r="D543" s="21"/>
      <c r="E543" s="43">
        <v>1782.6710639999999</v>
      </c>
      <c r="F543" s="43">
        <v>3.0000000000000001E-3</v>
      </c>
      <c r="G543" s="43">
        <v>6.5250000000000004E-3</v>
      </c>
      <c r="J543" s="33"/>
      <c r="K543" s="33">
        <v>1</v>
      </c>
      <c r="L543" s="52"/>
      <c r="M543" s="52"/>
      <c r="N543" s="21" t="str">
        <f t="shared" si="55"/>
        <v>Beverage Brands &amp; Patents Company BBPC S.A.</v>
      </c>
      <c r="O543" s="21"/>
      <c r="P543" s="39">
        <f t="shared" si="56"/>
        <v>1782.6710639999999</v>
      </c>
      <c r="Q543" s="43">
        <f t="shared" si="57"/>
        <v>3.0000000000000001E-3</v>
      </c>
      <c r="R543" s="40">
        <f t="shared" si="58"/>
        <v>6.5250000000000004E-3</v>
      </c>
    </row>
    <row r="544" spans="1:18" x14ac:dyDescent="0.25">
      <c r="A544" s="52"/>
      <c r="C544" s="21" t="s">
        <v>187</v>
      </c>
      <c r="D544" s="21"/>
      <c r="E544" s="43">
        <v>5.9113928999999992</v>
      </c>
      <c r="F544" s="43">
        <v>3.5999999999999997E-2</v>
      </c>
      <c r="G544" s="43">
        <v>0.33551905000000004</v>
      </c>
      <c r="J544" s="33"/>
      <c r="K544" s="33">
        <v>1</v>
      </c>
      <c r="L544" s="52"/>
      <c r="M544" s="52"/>
      <c r="N544" s="21" t="str">
        <f t="shared" si="55"/>
        <v>Bolsa de Valores de Guayaquil S.A.</v>
      </c>
      <c r="O544" s="21"/>
      <c r="P544" s="39">
        <f t="shared" si="56"/>
        <v>5.9113928999999992</v>
      </c>
      <c r="Q544" s="43">
        <f t="shared" si="57"/>
        <v>3.5999999999999997E-2</v>
      </c>
      <c r="R544" s="40">
        <f t="shared" si="58"/>
        <v>0.33551905000000004</v>
      </c>
    </row>
    <row r="545" spans="1:18" x14ac:dyDescent="0.25">
      <c r="A545" s="52"/>
      <c r="C545" s="21" t="s">
        <v>188</v>
      </c>
      <c r="D545" s="21"/>
      <c r="E545" s="43">
        <v>6.2561549200000002</v>
      </c>
      <c r="F545" s="43">
        <v>0.02</v>
      </c>
      <c r="G545" s="43">
        <v>0.10630866999999999</v>
      </c>
      <c r="J545" s="33"/>
      <c r="K545" s="33">
        <v>1</v>
      </c>
      <c r="L545" s="52"/>
      <c r="M545" s="52"/>
      <c r="N545" s="21" t="str">
        <f t="shared" si="55"/>
        <v>Bolsa de Valores de Quito S.A.</v>
      </c>
      <c r="O545" s="21"/>
      <c r="P545" s="39">
        <f t="shared" si="56"/>
        <v>6.2561549200000002</v>
      </c>
      <c r="Q545" s="43">
        <f t="shared" si="57"/>
        <v>0.02</v>
      </c>
      <c r="R545" s="40">
        <f t="shared" si="58"/>
        <v>0.10630866999999999</v>
      </c>
    </row>
    <row r="546" spans="1:18" x14ac:dyDescent="0.25">
      <c r="A546" s="52"/>
      <c r="C546" s="21" t="s">
        <v>189</v>
      </c>
      <c r="D546" s="21"/>
      <c r="E546" s="43">
        <v>9.1853999999999996</v>
      </c>
      <c r="F546" s="43">
        <v>0.13700000000000001</v>
      </c>
      <c r="G546" s="43">
        <v>1.093081</v>
      </c>
      <c r="J546" s="33"/>
      <c r="K546" s="33">
        <v>1</v>
      </c>
      <c r="L546" s="52"/>
      <c r="M546" s="52"/>
      <c r="N546" s="21" t="str">
        <f t="shared" si="55"/>
        <v>Brikapital S.A.</v>
      </c>
      <c r="O546" s="21"/>
      <c r="P546" s="39">
        <f t="shared" si="56"/>
        <v>9.1853999999999996</v>
      </c>
      <c r="Q546" s="43">
        <f t="shared" si="57"/>
        <v>0.13700000000000001</v>
      </c>
      <c r="R546" s="40">
        <f t="shared" si="58"/>
        <v>1.093081</v>
      </c>
    </row>
    <row r="547" spans="1:18" x14ac:dyDescent="0.25">
      <c r="A547" s="52"/>
      <c r="C547" s="21" t="s">
        <v>190</v>
      </c>
      <c r="D547" s="21"/>
      <c r="E547" s="43">
        <v>5</v>
      </c>
      <c r="F547" s="43">
        <v>0</v>
      </c>
      <c r="G547" s="43">
        <v>0</v>
      </c>
      <c r="J547" s="33"/>
      <c r="K547" s="33">
        <v>1</v>
      </c>
      <c r="L547" s="52"/>
      <c r="M547" s="52"/>
      <c r="N547" s="21" t="str">
        <f t="shared" si="55"/>
        <v xml:space="preserve">Cepsa S.A. </v>
      </c>
      <c r="O547" s="21"/>
      <c r="P547" s="39">
        <f t="shared" si="56"/>
        <v>5</v>
      </c>
      <c r="Q547" s="43">
        <f t="shared" si="57"/>
        <v>0</v>
      </c>
      <c r="R547" s="40">
        <f t="shared" si="58"/>
        <v>0</v>
      </c>
    </row>
    <row r="548" spans="1:18" x14ac:dyDescent="0.25">
      <c r="A548" s="52"/>
      <c r="C548" s="21" t="s">
        <v>1153</v>
      </c>
      <c r="D548" s="21"/>
      <c r="E548" s="43">
        <v>2.5987499999999999</v>
      </c>
      <c r="F548" s="43">
        <v>4.0000000000000001E-3</v>
      </c>
      <c r="G548" s="43">
        <v>6.5519999999999997E-3</v>
      </c>
      <c r="J548" s="33"/>
      <c r="K548" s="33">
        <v>1</v>
      </c>
      <c r="L548" s="52"/>
      <c r="M548" s="52"/>
      <c r="N548" s="21" t="str">
        <f t="shared" si="55"/>
        <v>Cerro Alto Forestal (Highforest)</v>
      </c>
      <c r="O548" s="21"/>
      <c r="P548" s="39">
        <f t="shared" si="56"/>
        <v>2.5987499999999999</v>
      </c>
      <c r="Q548" s="43">
        <f t="shared" si="57"/>
        <v>4.0000000000000001E-3</v>
      </c>
      <c r="R548" s="40">
        <f t="shared" si="58"/>
        <v>6.5519999999999997E-3</v>
      </c>
    </row>
    <row r="549" spans="1:18" x14ac:dyDescent="0.25">
      <c r="A549" s="52"/>
      <c r="C549" s="21" t="s">
        <v>624</v>
      </c>
      <c r="D549" s="21"/>
      <c r="E549" s="43">
        <v>3.5101</v>
      </c>
      <c r="F549" s="43">
        <v>7.0000000000000001E-3</v>
      </c>
      <c r="G549" s="43">
        <v>8.2705000000000001E-3</v>
      </c>
      <c r="J549" s="33"/>
      <c r="K549" s="33">
        <v>1</v>
      </c>
      <c r="L549" s="52"/>
      <c r="M549" s="52"/>
      <c r="N549" s="21" t="str">
        <f t="shared" si="55"/>
        <v>Cerro Verde Forestal S.A. (Big Forest)</v>
      </c>
      <c r="O549" s="21"/>
      <c r="P549" s="39">
        <f t="shared" si="56"/>
        <v>3.5101</v>
      </c>
      <c r="Q549" s="43">
        <f t="shared" si="57"/>
        <v>7.0000000000000001E-3</v>
      </c>
      <c r="R549" s="40">
        <f t="shared" si="58"/>
        <v>8.2705000000000001E-3</v>
      </c>
    </row>
    <row r="550" spans="1:18" x14ac:dyDescent="0.25">
      <c r="A550" s="52"/>
      <c r="C550" s="21" t="s">
        <v>191</v>
      </c>
      <c r="D550" s="21"/>
      <c r="E550" s="43">
        <v>1717.5200279999999</v>
      </c>
      <c r="F550" s="43">
        <v>1.2999999999999999E-2</v>
      </c>
      <c r="G550" s="43">
        <v>8.2091869999999997E-2</v>
      </c>
      <c r="J550" s="33"/>
      <c r="K550" s="33">
        <v>1</v>
      </c>
      <c r="L550" s="52"/>
      <c r="M550" s="52"/>
      <c r="N550" s="21" t="str">
        <f t="shared" si="55"/>
        <v>Cervecería Nacional CN S.A.(ordinarias)</v>
      </c>
      <c r="O550" s="21"/>
      <c r="P550" s="39">
        <f t="shared" si="56"/>
        <v>1717.5200279999999</v>
      </c>
      <c r="Q550" s="43">
        <f t="shared" si="57"/>
        <v>1.2999999999999999E-2</v>
      </c>
      <c r="R550" s="40">
        <f t="shared" si="58"/>
        <v>8.2091869999999997E-2</v>
      </c>
    </row>
    <row r="551" spans="1:18" x14ac:dyDescent="0.25">
      <c r="A551" s="52"/>
      <c r="C551" s="21" t="s">
        <v>192</v>
      </c>
      <c r="D551" s="21"/>
      <c r="E551" s="43">
        <v>2.6276999999999999</v>
      </c>
      <c r="F551" s="43">
        <v>0</v>
      </c>
      <c r="G551" s="43">
        <v>0</v>
      </c>
      <c r="J551" s="33"/>
      <c r="K551" s="33">
        <v>1</v>
      </c>
      <c r="L551" s="52"/>
      <c r="M551" s="52"/>
      <c r="N551" s="21" t="str">
        <f t="shared" si="55"/>
        <v>Cervecería Nacional CN S.A.(preferidas)</v>
      </c>
      <c r="O551" s="21"/>
      <c r="P551" s="39">
        <f t="shared" si="56"/>
        <v>2.6276999999999999</v>
      </c>
      <c r="Q551" s="43">
        <f t="shared" si="57"/>
        <v>0</v>
      </c>
      <c r="R551" s="40">
        <f t="shared" si="58"/>
        <v>0</v>
      </c>
    </row>
    <row r="552" spans="1:18" x14ac:dyDescent="0.25">
      <c r="A552" s="52"/>
      <c r="C552" s="21" t="s">
        <v>193</v>
      </c>
      <c r="D552" s="21"/>
      <c r="E552" s="43">
        <v>2.9700229999999999</v>
      </c>
      <c r="F552" s="43">
        <v>0</v>
      </c>
      <c r="G552" s="43">
        <v>0</v>
      </c>
      <c r="J552" s="33"/>
      <c r="K552" s="33">
        <v>1</v>
      </c>
      <c r="L552" s="52"/>
      <c r="M552" s="52"/>
      <c r="N552" s="21" t="str">
        <f t="shared" si="55"/>
        <v>Compañía de Economía Mixta Hotelera y Turística Ambato</v>
      </c>
      <c r="O552" s="21"/>
      <c r="P552" s="39">
        <f t="shared" si="56"/>
        <v>2.9700229999999999</v>
      </c>
      <c r="Q552" s="43">
        <f t="shared" si="57"/>
        <v>0</v>
      </c>
      <c r="R552" s="40">
        <f t="shared" si="58"/>
        <v>0</v>
      </c>
    </row>
    <row r="553" spans="1:18" x14ac:dyDescent="0.25">
      <c r="A553" s="52"/>
      <c r="C553" s="21" t="s">
        <v>1154</v>
      </c>
      <c r="D553" s="21"/>
      <c r="E553" s="43">
        <v>6.4025285999999992</v>
      </c>
      <c r="F553" s="43">
        <v>0</v>
      </c>
      <c r="G553" s="43">
        <v>0</v>
      </c>
      <c r="J553" s="33"/>
      <c r="K553" s="33">
        <v>1</v>
      </c>
      <c r="L553" s="52"/>
      <c r="M553" s="52"/>
      <c r="N553" s="21" t="str">
        <f t="shared" si="55"/>
        <v>Compañía de Servicios Auxiliares de Gestión de Cobranza, RECYCOB S.A.</v>
      </c>
      <c r="O553" s="21"/>
      <c r="P553" s="39">
        <f t="shared" si="56"/>
        <v>6.4025285999999992</v>
      </c>
      <c r="Q553" s="43">
        <f t="shared" si="57"/>
        <v>0</v>
      </c>
      <c r="R553" s="40">
        <f t="shared" si="58"/>
        <v>0</v>
      </c>
    </row>
    <row r="554" spans="1:18" x14ac:dyDescent="0.25">
      <c r="A554" s="52"/>
      <c r="C554" s="21" t="s">
        <v>194</v>
      </c>
      <c r="D554" s="21"/>
      <c r="E554" s="43">
        <v>9.9269999999999996</v>
      </c>
      <c r="F554" s="43">
        <v>3.0000000000000001E-3</v>
      </c>
      <c r="G554" s="43">
        <v>1.3063999999999999E-2</v>
      </c>
      <c r="J554" s="33"/>
      <c r="K554" s="33">
        <v>1</v>
      </c>
      <c r="L554" s="52"/>
      <c r="M554" s="52"/>
      <c r="N554" s="21" t="str">
        <f t="shared" si="55"/>
        <v>Conjunto Clinico Nacional Conclina (Clase preferida Serie A)</v>
      </c>
      <c r="O554" s="21"/>
      <c r="P554" s="39">
        <f t="shared" si="56"/>
        <v>9.9269999999999996</v>
      </c>
      <c r="Q554" s="43">
        <f t="shared" si="57"/>
        <v>3.0000000000000001E-3</v>
      </c>
      <c r="R554" s="40">
        <f t="shared" si="58"/>
        <v>1.3063999999999999E-2</v>
      </c>
    </row>
    <row r="555" spans="1:18" x14ac:dyDescent="0.25">
      <c r="A555" s="52"/>
      <c r="C555" s="21" t="s">
        <v>195</v>
      </c>
      <c r="D555" s="21"/>
      <c r="E555" s="43">
        <v>3.7687200000000001</v>
      </c>
      <c r="F555" s="43">
        <v>0</v>
      </c>
      <c r="G555" s="43">
        <v>0</v>
      </c>
      <c r="J555" s="33"/>
      <c r="K555" s="33">
        <v>1</v>
      </c>
      <c r="L555" s="52"/>
      <c r="M555" s="52"/>
      <c r="N555" s="21" t="str">
        <f t="shared" si="55"/>
        <v>Conjunto Clinico Nacional Conclina (Clase preferida Serie B)</v>
      </c>
      <c r="O555" s="21"/>
      <c r="P555" s="39">
        <f t="shared" si="56"/>
        <v>3.7687200000000001</v>
      </c>
      <c r="Q555" s="43">
        <f t="shared" si="57"/>
        <v>0</v>
      </c>
      <c r="R555" s="40">
        <f t="shared" si="58"/>
        <v>0</v>
      </c>
    </row>
    <row r="556" spans="1:18" x14ac:dyDescent="0.25">
      <c r="A556" s="52"/>
      <c r="C556" s="21" t="s">
        <v>196</v>
      </c>
      <c r="D556" s="21"/>
      <c r="E556" s="43">
        <v>22.36815</v>
      </c>
      <c r="F556" s="43">
        <v>0</v>
      </c>
      <c r="G556" s="43">
        <v>0</v>
      </c>
      <c r="J556" s="33"/>
      <c r="K556" s="33">
        <v>1</v>
      </c>
      <c r="L556" s="52"/>
      <c r="M556" s="52"/>
      <c r="N556" s="21" t="str">
        <f t="shared" si="55"/>
        <v>Conjunto Clinico Nacional Conclina (Clases ordinarias)</v>
      </c>
      <c r="O556" s="21"/>
      <c r="P556" s="39">
        <f t="shared" si="56"/>
        <v>22.36815</v>
      </c>
      <c r="Q556" s="43">
        <f t="shared" si="57"/>
        <v>0</v>
      </c>
      <c r="R556" s="40">
        <f t="shared" si="58"/>
        <v>0</v>
      </c>
    </row>
    <row r="557" spans="1:18" x14ac:dyDescent="0.25">
      <c r="A557" s="52"/>
      <c r="C557" s="21" t="s">
        <v>197</v>
      </c>
      <c r="D557" s="21"/>
      <c r="E557" s="43">
        <v>1.2294</v>
      </c>
      <c r="F557" s="43">
        <v>0</v>
      </c>
      <c r="G557" s="43">
        <v>0</v>
      </c>
      <c r="J557" s="33"/>
      <c r="K557" s="33">
        <v>1</v>
      </c>
      <c r="L557" s="52"/>
      <c r="M557" s="52"/>
      <c r="N557" s="21" t="str">
        <f t="shared" si="55"/>
        <v>Constructora Importadora Alvarez CIALCO</v>
      </c>
      <c r="O557" s="21"/>
      <c r="P557" s="39">
        <f t="shared" si="56"/>
        <v>1.2294</v>
      </c>
      <c r="Q557" s="43">
        <f t="shared" si="57"/>
        <v>0</v>
      </c>
      <c r="R557" s="40">
        <f t="shared" si="58"/>
        <v>0</v>
      </c>
    </row>
    <row r="558" spans="1:18" x14ac:dyDescent="0.25">
      <c r="A558" s="52"/>
      <c r="C558" s="21" t="s">
        <v>1155</v>
      </c>
      <c r="D558" s="21"/>
      <c r="E558" s="43">
        <v>74.894880049999998</v>
      </c>
      <c r="F558" s="43">
        <v>0</v>
      </c>
      <c r="G558" s="43">
        <v>0</v>
      </c>
      <c r="J558" s="33"/>
      <c r="K558" s="33">
        <v>1</v>
      </c>
      <c r="L558" s="52"/>
      <c r="M558" s="52"/>
      <c r="N558" s="21" t="str">
        <f t="shared" si="55"/>
        <v xml:space="preserve">Continental Tire Andina </v>
      </c>
      <c r="O558" s="21"/>
      <c r="P558" s="39">
        <f t="shared" si="56"/>
        <v>74.894880049999998</v>
      </c>
      <c r="Q558" s="43">
        <f t="shared" si="57"/>
        <v>0</v>
      </c>
      <c r="R558" s="40">
        <f t="shared" si="58"/>
        <v>0</v>
      </c>
    </row>
    <row r="559" spans="1:18" x14ac:dyDescent="0.25">
      <c r="A559" s="52"/>
      <c r="C559" s="21" t="s">
        <v>198</v>
      </c>
      <c r="D559" s="21"/>
      <c r="E559" s="43">
        <v>5.4419057999999998</v>
      </c>
      <c r="F559" s="43">
        <v>0</v>
      </c>
      <c r="G559" s="43">
        <v>0</v>
      </c>
      <c r="J559" s="33"/>
      <c r="K559" s="33">
        <v>1</v>
      </c>
      <c r="L559" s="52"/>
      <c r="M559" s="52"/>
      <c r="N559" s="21" t="str">
        <f t="shared" si="55"/>
        <v>Corporación de Desarrollo de Mercado Secundario de Hipotecas CTH S.A</v>
      </c>
      <c r="O559" s="21"/>
      <c r="P559" s="39">
        <f t="shared" si="56"/>
        <v>5.4419057999999998</v>
      </c>
      <c r="Q559" s="43">
        <f t="shared" si="57"/>
        <v>0</v>
      </c>
      <c r="R559" s="40">
        <f t="shared" si="58"/>
        <v>0</v>
      </c>
    </row>
    <row r="560" spans="1:18" x14ac:dyDescent="0.25">
      <c r="A560" s="52"/>
      <c r="C560" s="21" t="s">
        <v>199</v>
      </c>
      <c r="D560" s="21"/>
      <c r="E560" s="43">
        <v>1596</v>
      </c>
      <c r="F560" s="43">
        <v>0.73199999999999998</v>
      </c>
      <c r="G560" s="43">
        <v>6.4788474299999974</v>
      </c>
      <c r="J560" s="33"/>
      <c r="K560" s="33">
        <v>1</v>
      </c>
      <c r="L560" s="52"/>
      <c r="M560" s="52"/>
      <c r="N560" s="21" t="str">
        <f t="shared" si="55"/>
        <v>Corporación Favorita S.A.</v>
      </c>
      <c r="O560" s="21"/>
      <c r="P560" s="39">
        <f t="shared" si="56"/>
        <v>1596</v>
      </c>
      <c r="Q560" s="43">
        <f t="shared" si="57"/>
        <v>0.73199999999999998</v>
      </c>
      <c r="R560" s="40">
        <f t="shared" si="58"/>
        <v>6.4788474299999974</v>
      </c>
    </row>
    <row r="561" spans="1:18" x14ac:dyDescent="0.25">
      <c r="A561" s="52"/>
      <c r="C561" s="21" t="s">
        <v>200</v>
      </c>
      <c r="D561" s="21"/>
      <c r="E561" s="43">
        <v>342.46760039999998</v>
      </c>
      <c r="F561" s="43">
        <v>2E-3</v>
      </c>
      <c r="G561" s="43">
        <v>2.7928800000000004E-2</v>
      </c>
      <c r="J561" s="33"/>
      <c r="K561" s="33">
        <v>1</v>
      </c>
      <c r="L561" s="52"/>
      <c r="M561" s="52"/>
      <c r="N561" s="21" t="str">
        <f t="shared" si="55"/>
        <v>Corporación MultiBG</v>
      </c>
      <c r="O561" s="21"/>
      <c r="P561" s="39">
        <f t="shared" si="56"/>
        <v>342.46760039999998</v>
      </c>
      <c r="Q561" s="43">
        <f t="shared" si="57"/>
        <v>2E-3</v>
      </c>
      <c r="R561" s="40">
        <f t="shared" si="58"/>
        <v>2.7928800000000004E-2</v>
      </c>
    </row>
    <row r="562" spans="1:18" x14ac:dyDescent="0.25">
      <c r="A562" s="52"/>
      <c r="C562" s="21" t="s">
        <v>201</v>
      </c>
      <c r="D562" s="21"/>
      <c r="E562" s="43">
        <v>88.2</v>
      </c>
      <c r="F562" s="43">
        <v>1E-3</v>
      </c>
      <c r="G562" s="43">
        <v>8.9999999999999993E-3</v>
      </c>
      <c r="J562" s="33"/>
      <c r="K562" s="33">
        <v>1</v>
      </c>
      <c r="L562" s="52"/>
      <c r="M562" s="52"/>
      <c r="N562" s="21" t="str">
        <f t="shared" si="55"/>
        <v>Cristalería del Ecuador S.A. Cridesa</v>
      </c>
      <c r="O562" s="21"/>
      <c r="P562" s="39">
        <f t="shared" si="56"/>
        <v>88.2</v>
      </c>
      <c r="Q562" s="43">
        <f t="shared" si="57"/>
        <v>1E-3</v>
      </c>
      <c r="R562" s="40">
        <f t="shared" si="58"/>
        <v>8.9999999999999993E-3</v>
      </c>
    </row>
    <row r="563" spans="1:18" x14ac:dyDescent="0.25">
      <c r="A563" s="52"/>
      <c r="C563" s="21" t="s">
        <v>202</v>
      </c>
      <c r="D563" s="21"/>
      <c r="E563" s="43">
        <v>13.26552</v>
      </c>
      <c r="F563" s="43">
        <v>0</v>
      </c>
      <c r="G563" s="43">
        <v>0</v>
      </c>
      <c r="J563" s="33"/>
      <c r="K563" s="33">
        <v>1</v>
      </c>
      <c r="L563" s="52"/>
      <c r="M563" s="52"/>
      <c r="N563" s="21" t="str">
        <f t="shared" si="55"/>
        <v>Dolmen S.A.</v>
      </c>
      <c r="O563" s="21"/>
      <c r="P563" s="39">
        <f t="shared" si="56"/>
        <v>13.26552</v>
      </c>
      <c r="Q563" s="43">
        <f t="shared" si="57"/>
        <v>0</v>
      </c>
      <c r="R563" s="40">
        <f t="shared" si="58"/>
        <v>0</v>
      </c>
    </row>
    <row r="564" spans="1:18" x14ac:dyDescent="0.25">
      <c r="A564" s="52"/>
      <c r="C564" s="21" t="s">
        <v>1156</v>
      </c>
      <c r="D564" s="21"/>
      <c r="E564" s="43">
        <v>3.7124999999999999</v>
      </c>
      <c r="F564" s="43">
        <v>7.0000000000000001E-3</v>
      </c>
      <c r="G564" s="43">
        <v>2.8917000000000002E-2</v>
      </c>
      <c r="J564" s="33"/>
      <c r="K564" s="33">
        <v>1</v>
      </c>
      <c r="L564" s="52"/>
      <c r="M564" s="52"/>
      <c r="N564" s="21" t="str">
        <f t="shared" si="55"/>
        <v>El Refugio Forestal (Homeforest)</v>
      </c>
      <c r="O564" s="21"/>
      <c r="P564" s="39">
        <f t="shared" si="56"/>
        <v>3.7124999999999999</v>
      </c>
      <c r="Q564" s="43">
        <f t="shared" si="57"/>
        <v>7.0000000000000001E-3</v>
      </c>
      <c r="R564" s="40">
        <f t="shared" si="58"/>
        <v>2.8917000000000002E-2</v>
      </c>
    </row>
    <row r="565" spans="1:18" x14ac:dyDescent="0.25">
      <c r="A565" s="52"/>
      <c r="C565" s="21" t="s">
        <v>1157</v>
      </c>
      <c r="D565" s="21"/>
      <c r="E565" s="43">
        <v>3.4155000000000002</v>
      </c>
      <c r="F565" s="43">
        <v>3.0000000000000001E-3</v>
      </c>
      <c r="G565" s="43">
        <v>3.68E-4</v>
      </c>
      <c r="J565" s="33"/>
      <c r="K565" s="33">
        <v>1</v>
      </c>
      <c r="L565" s="52"/>
      <c r="M565" s="52"/>
      <c r="N565" s="21" t="str">
        <f t="shared" si="55"/>
        <v>El Sendero Forestal (Pathforest)</v>
      </c>
      <c r="O565" s="21"/>
      <c r="P565" s="39">
        <f t="shared" si="56"/>
        <v>3.4155000000000002</v>
      </c>
      <c r="Q565" s="43">
        <f t="shared" si="57"/>
        <v>3.0000000000000001E-3</v>
      </c>
      <c r="R565" s="40">
        <f t="shared" si="58"/>
        <v>3.68E-4</v>
      </c>
    </row>
    <row r="566" spans="1:18" x14ac:dyDescent="0.25">
      <c r="A566" s="52"/>
      <c r="C566" s="21" t="s">
        <v>1158</v>
      </c>
      <c r="D566" s="21"/>
      <c r="E566" s="43">
        <v>3.6135000000000002</v>
      </c>
      <c r="F566" s="43">
        <v>5.0000000000000001E-3</v>
      </c>
      <c r="G566" s="43">
        <v>1.35415E-2</v>
      </c>
      <c r="J566" s="33"/>
      <c r="K566" s="33">
        <v>1</v>
      </c>
      <c r="L566" s="52"/>
      <c r="M566" s="52"/>
      <c r="N566" s="21" t="str">
        <f t="shared" si="55"/>
        <v>El Tecal</v>
      </c>
      <c r="O566" s="21"/>
      <c r="P566" s="39">
        <f t="shared" si="56"/>
        <v>3.6135000000000002</v>
      </c>
      <c r="Q566" s="43">
        <f t="shared" si="57"/>
        <v>5.0000000000000001E-3</v>
      </c>
      <c r="R566" s="40">
        <f t="shared" si="58"/>
        <v>1.35415E-2</v>
      </c>
    </row>
    <row r="567" spans="1:18" x14ac:dyDescent="0.25">
      <c r="A567" s="52"/>
      <c r="C567" s="21" t="s">
        <v>203</v>
      </c>
      <c r="D567" s="21"/>
      <c r="E567" s="43">
        <v>31.610499999999998</v>
      </c>
      <c r="F567" s="43">
        <v>0</v>
      </c>
      <c r="G567" s="43">
        <v>0</v>
      </c>
      <c r="J567" s="33"/>
      <c r="K567" s="33">
        <v>1</v>
      </c>
      <c r="L567" s="52"/>
      <c r="M567" s="52"/>
      <c r="N567" s="21" t="str">
        <f t="shared" si="55"/>
        <v>Energy&amp;Palma</v>
      </c>
      <c r="O567" s="21"/>
      <c r="P567" s="39">
        <f t="shared" si="56"/>
        <v>31.610499999999998</v>
      </c>
      <c r="Q567" s="43">
        <f t="shared" si="57"/>
        <v>0</v>
      </c>
      <c r="R567" s="40">
        <f t="shared" si="58"/>
        <v>0</v>
      </c>
    </row>
    <row r="568" spans="1:18" x14ac:dyDescent="0.25">
      <c r="A568" s="52"/>
      <c r="C568" s="21" t="s">
        <v>1159</v>
      </c>
      <c r="D568" s="21"/>
      <c r="E568" s="43">
        <v>6.3800000000000003E-3</v>
      </c>
      <c r="F568" s="43">
        <v>0</v>
      </c>
      <c r="G568" s="43">
        <v>0</v>
      </c>
      <c r="J568" s="33"/>
      <c r="K568" s="33">
        <v>1</v>
      </c>
      <c r="L568" s="52"/>
      <c r="M568" s="52"/>
      <c r="N568" s="21" t="str">
        <f t="shared" si="55"/>
        <v>Holcim Ecuador S.A. VN- US$ 0.3</v>
      </c>
      <c r="O568" s="21"/>
      <c r="P568" s="39">
        <f t="shared" si="56"/>
        <v>6.3800000000000003E-3</v>
      </c>
      <c r="Q568" s="43">
        <f t="shared" si="57"/>
        <v>0</v>
      </c>
      <c r="R568" s="40">
        <f t="shared" si="58"/>
        <v>0</v>
      </c>
    </row>
    <row r="569" spans="1:18" x14ac:dyDescent="0.25">
      <c r="A569" s="52"/>
      <c r="C569" s="21" t="s">
        <v>1160</v>
      </c>
      <c r="D569" s="21"/>
      <c r="E569" s="43">
        <v>1126.4486199999999</v>
      </c>
      <c r="F569" s="43">
        <v>2.5000000000000001E-2</v>
      </c>
      <c r="G569" s="43">
        <v>0.708229</v>
      </c>
      <c r="J569" s="33"/>
      <c r="K569" s="33">
        <v>1</v>
      </c>
      <c r="L569" s="52"/>
      <c r="M569" s="52"/>
      <c r="N569" s="21" t="str">
        <f t="shared" si="55"/>
        <v>Holcim Ecuador S.A. VN- US$ 3</v>
      </c>
      <c r="O569" s="21"/>
      <c r="P569" s="39">
        <f t="shared" si="56"/>
        <v>1126.4486199999999</v>
      </c>
      <c r="Q569" s="43">
        <f t="shared" si="57"/>
        <v>2.5000000000000001E-2</v>
      </c>
      <c r="R569" s="40">
        <f t="shared" si="58"/>
        <v>0.708229</v>
      </c>
    </row>
    <row r="570" spans="1:18" x14ac:dyDescent="0.25">
      <c r="A570" s="52"/>
      <c r="C570" s="21" t="s">
        <v>1161</v>
      </c>
      <c r="D570" s="21"/>
      <c r="E570" s="43">
        <v>1.1492249999999996E-3</v>
      </c>
      <c r="F570" s="43">
        <v>0</v>
      </c>
      <c r="G570" s="43">
        <v>0</v>
      </c>
      <c r="J570" s="33"/>
      <c r="K570" s="33">
        <v>1</v>
      </c>
      <c r="L570" s="52"/>
      <c r="M570" s="52"/>
      <c r="N570" s="21" t="str">
        <f t="shared" si="55"/>
        <v>Holcim Ecuador S.A. VN- US$0.0003</v>
      </c>
      <c r="O570" s="21"/>
      <c r="P570" s="39">
        <f t="shared" si="56"/>
        <v>1.1492249999999996E-3</v>
      </c>
      <c r="Q570" s="43">
        <f t="shared" si="57"/>
        <v>0</v>
      </c>
      <c r="R570" s="40">
        <f t="shared" si="58"/>
        <v>0</v>
      </c>
    </row>
    <row r="571" spans="1:18" x14ac:dyDescent="0.25">
      <c r="A571" s="52"/>
      <c r="C571" s="21" t="s">
        <v>204</v>
      </c>
      <c r="D571" s="21"/>
      <c r="E571" s="43">
        <v>362.57534800000002</v>
      </c>
      <c r="F571" s="43">
        <v>1E-3</v>
      </c>
      <c r="G571" s="43">
        <v>1.8224999999999999E-3</v>
      </c>
      <c r="J571" s="33"/>
      <c r="K571" s="33">
        <v>1</v>
      </c>
      <c r="L571" s="52"/>
      <c r="M571" s="52"/>
      <c r="N571" s="21" t="str">
        <f t="shared" si="55"/>
        <v>Holding Tonicorp</v>
      </c>
      <c r="O571" s="21"/>
      <c r="P571" s="39">
        <f t="shared" si="56"/>
        <v>362.57534800000002</v>
      </c>
      <c r="Q571" s="43">
        <f t="shared" si="57"/>
        <v>1E-3</v>
      </c>
      <c r="R571" s="40">
        <f t="shared" si="58"/>
        <v>1.8224999999999999E-3</v>
      </c>
    </row>
    <row r="572" spans="1:18" x14ac:dyDescent="0.25">
      <c r="A572" s="52"/>
      <c r="C572" s="21" t="s">
        <v>205</v>
      </c>
      <c r="D572" s="21"/>
      <c r="E572" s="43">
        <v>15.9315</v>
      </c>
      <c r="F572" s="43">
        <v>0</v>
      </c>
      <c r="G572" s="43">
        <v>0</v>
      </c>
      <c r="J572" s="33"/>
      <c r="K572" s="33">
        <v>1</v>
      </c>
      <c r="L572" s="52"/>
      <c r="M572" s="52"/>
      <c r="N572" s="21" t="str">
        <f t="shared" si="55"/>
        <v>Hotel Colón Internacional C.A.</v>
      </c>
      <c r="O572" s="21"/>
      <c r="P572" s="39">
        <f t="shared" si="56"/>
        <v>15.9315</v>
      </c>
      <c r="Q572" s="43">
        <f t="shared" si="57"/>
        <v>0</v>
      </c>
      <c r="R572" s="40">
        <f t="shared" si="58"/>
        <v>0</v>
      </c>
    </row>
    <row r="573" spans="1:18" x14ac:dyDescent="0.25">
      <c r="A573" s="52"/>
      <c r="C573" s="21" t="s">
        <v>206</v>
      </c>
      <c r="D573" s="21"/>
      <c r="E573" s="43">
        <v>15.44</v>
      </c>
      <c r="F573" s="43">
        <v>5.0000000000000001E-3</v>
      </c>
      <c r="G573" s="43">
        <v>3.9560499999999998E-2</v>
      </c>
      <c r="J573" s="33"/>
      <c r="K573" s="33">
        <v>1</v>
      </c>
      <c r="L573" s="52"/>
      <c r="M573" s="52"/>
      <c r="N573" s="21" t="str">
        <f t="shared" si="55"/>
        <v>Industrias Ales C.A.</v>
      </c>
      <c r="O573" s="21"/>
      <c r="P573" s="39">
        <f t="shared" si="56"/>
        <v>15.44</v>
      </c>
      <c r="Q573" s="43">
        <f t="shared" si="57"/>
        <v>5.0000000000000001E-3</v>
      </c>
      <c r="R573" s="40">
        <f t="shared" si="58"/>
        <v>3.9560499999999998E-2</v>
      </c>
    </row>
    <row r="574" spans="1:18" x14ac:dyDescent="0.25">
      <c r="A574" s="52"/>
      <c r="C574" s="21" t="s">
        <v>207</v>
      </c>
      <c r="D574" s="21"/>
      <c r="E574" s="43">
        <v>28.160000000000004</v>
      </c>
      <c r="F574" s="43">
        <v>3.0000000000000001E-3</v>
      </c>
      <c r="G574" s="43">
        <v>0.11206139999999999</v>
      </c>
      <c r="J574" s="33"/>
      <c r="K574" s="33">
        <v>1</v>
      </c>
      <c r="L574" s="52"/>
      <c r="M574" s="52"/>
      <c r="N574" s="21" t="str">
        <f t="shared" si="55"/>
        <v>Ingenio Azucarero del Norte Compañía de Economía Mixta</v>
      </c>
      <c r="O574" s="21"/>
      <c r="P574" s="39">
        <f t="shared" si="56"/>
        <v>28.160000000000004</v>
      </c>
      <c r="Q574" s="43">
        <f t="shared" si="57"/>
        <v>3.0000000000000001E-3</v>
      </c>
      <c r="R574" s="40">
        <f t="shared" si="58"/>
        <v>0.11206139999999999</v>
      </c>
    </row>
    <row r="575" spans="1:18" x14ac:dyDescent="0.25">
      <c r="A575" s="52"/>
      <c r="C575" s="21" t="s">
        <v>208</v>
      </c>
      <c r="D575" s="21"/>
      <c r="E575" s="43">
        <v>66</v>
      </c>
      <c r="F575" s="43">
        <v>0.02</v>
      </c>
      <c r="G575" s="43">
        <v>0.44893110000000003</v>
      </c>
      <c r="J575" s="33"/>
      <c r="K575" s="33">
        <v>1</v>
      </c>
      <c r="L575" s="52"/>
      <c r="M575" s="52"/>
      <c r="N575" s="21" t="str">
        <f t="shared" si="55"/>
        <v>Inversancarlos S.A.</v>
      </c>
      <c r="O575" s="21"/>
      <c r="P575" s="39">
        <f t="shared" si="56"/>
        <v>66</v>
      </c>
      <c r="Q575" s="43">
        <f t="shared" si="57"/>
        <v>0.02</v>
      </c>
      <c r="R575" s="40">
        <f t="shared" si="58"/>
        <v>0.44893110000000003</v>
      </c>
    </row>
    <row r="576" spans="1:18" x14ac:dyDescent="0.25">
      <c r="A576" s="52"/>
      <c r="C576" s="21" t="s">
        <v>1162</v>
      </c>
      <c r="D576" s="21"/>
      <c r="E576" s="43">
        <v>3.4649999999999999</v>
      </c>
      <c r="F576" s="43">
        <v>5.0000000000000001E-3</v>
      </c>
      <c r="G576" s="43">
        <v>8.1899999999999996E-4</v>
      </c>
      <c r="J576" s="33"/>
      <c r="K576" s="33">
        <v>1</v>
      </c>
      <c r="L576" s="52"/>
      <c r="M576" s="52"/>
      <c r="N576" s="21" t="str">
        <f t="shared" si="55"/>
        <v>La Campiña Forestal (Stronforest)</v>
      </c>
      <c r="O576" s="21"/>
      <c r="P576" s="39">
        <f t="shared" si="56"/>
        <v>3.4649999999999999</v>
      </c>
      <c r="Q576" s="43">
        <f t="shared" si="57"/>
        <v>5.0000000000000001E-3</v>
      </c>
      <c r="R576" s="40">
        <f t="shared" si="58"/>
        <v>8.1899999999999996E-4</v>
      </c>
    </row>
    <row r="577" spans="1:18" x14ac:dyDescent="0.25">
      <c r="A577" s="52"/>
      <c r="C577" s="21" t="s">
        <v>1163</v>
      </c>
      <c r="D577" s="21"/>
      <c r="E577" s="43">
        <v>3.96</v>
      </c>
      <c r="F577" s="43">
        <v>4.0000000000000001E-3</v>
      </c>
      <c r="G577" s="43">
        <v>4.6979999999999999E-3</v>
      </c>
      <c r="J577" s="33"/>
      <c r="K577" s="33">
        <v>1</v>
      </c>
      <c r="L577" s="52"/>
      <c r="M577" s="52"/>
      <c r="N577" s="21" t="str">
        <f t="shared" si="55"/>
        <v>La Colina Forestal (Hillforest)</v>
      </c>
      <c r="O577" s="21"/>
      <c r="P577" s="39">
        <f t="shared" si="56"/>
        <v>3.96</v>
      </c>
      <c r="Q577" s="43">
        <f t="shared" si="57"/>
        <v>4.0000000000000001E-3</v>
      </c>
      <c r="R577" s="40">
        <f t="shared" si="58"/>
        <v>4.6979999999999999E-3</v>
      </c>
    </row>
    <row r="578" spans="1:18" x14ac:dyDescent="0.25">
      <c r="A578" s="52"/>
      <c r="C578" s="21" t="s">
        <v>1164</v>
      </c>
      <c r="D578" s="21"/>
      <c r="E578" s="43">
        <v>5.5824999999999996</v>
      </c>
      <c r="F578" s="43">
        <v>5.0000000000000001E-3</v>
      </c>
      <c r="G578" s="43">
        <v>2.7985000000000002E-3</v>
      </c>
      <c r="J578" s="33"/>
      <c r="K578" s="33">
        <v>1</v>
      </c>
      <c r="L578" s="52"/>
      <c r="M578" s="52"/>
      <c r="N578" s="21" t="str">
        <f t="shared" si="55"/>
        <v>La Cumbre Forestal (Peakforest)</v>
      </c>
      <c r="O578" s="21"/>
      <c r="P578" s="39">
        <f t="shared" si="56"/>
        <v>5.5824999999999996</v>
      </c>
      <c r="Q578" s="43">
        <f t="shared" si="57"/>
        <v>5.0000000000000001E-3</v>
      </c>
      <c r="R578" s="40">
        <f t="shared" si="58"/>
        <v>2.7985000000000002E-3</v>
      </c>
    </row>
    <row r="579" spans="1:18" x14ac:dyDescent="0.25">
      <c r="A579" s="52"/>
      <c r="C579" s="21" t="s">
        <v>1165</v>
      </c>
      <c r="D579" s="21"/>
      <c r="E579" s="43">
        <v>7.125</v>
      </c>
      <c r="F579" s="43">
        <v>4.0000000000000001E-3</v>
      </c>
      <c r="G579" s="43">
        <v>1.5877350000000002E-2</v>
      </c>
      <c r="J579" s="33"/>
      <c r="K579" s="33">
        <v>1</v>
      </c>
      <c r="L579" s="52"/>
      <c r="M579" s="52"/>
      <c r="N579" s="21" t="str">
        <f t="shared" si="55"/>
        <v>La Ensenada Forestal (Coveforest)</v>
      </c>
      <c r="O579" s="21"/>
      <c r="P579" s="39">
        <f t="shared" si="56"/>
        <v>7.125</v>
      </c>
      <c r="Q579" s="43">
        <f t="shared" si="57"/>
        <v>4.0000000000000001E-3</v>
      </c>
      <c r="R579" s="40">
        <f t="shared" si="58"/>
        <v>1.5877350000000002E-2</v>
      </c>
    </row>
    <row r="580" spans="1:18" x14ac:dyDescent="0.25">
      <c r="A580" s="52"/>
      <c r="C580" s="21" t="s">
        <v>1166</v>
      </c>
      <c r="D580" s="21"/>
      <c r="E580" s="43">
        <v>3.5474999999999999</v>
      </c>
      <c r="F580" s="43">
        <v>5.0000000000000001E-3</v>
      </c>
      <c r="G580" s="43">
        <v>1.2534500000000001E-2</v>
      </c>
      <c r="J580" s="33"/>
      <c r="K580" s="33">
        <v>1</v>
      </c>
      <c r="L580" s="52"/>
      <c r="M580" s="52"/>
      <c r="N580" s="21" t="str">
        <f t="shared" si="55"/>
        <v>La Estancia Forestal (Forestead)</v>
      </c>
      <c r="O580" s="21"/>
      <c r="P580" s="39">
        <f t="shared" si="56"/>
        <v>3.5474999999999999</v>
      </c>
      <c r="Q580" s="43">
        <f t="shared" si="57"/>
        <v>5.0000000000000001E-3</v>
      </c>
      <c r="R580" s="40">
        <f t="shared" si="58"/>
        <v>1.2534500000000001E-2</v>
      </c>
    </row>
    <row r="581" spans="1:18" x14ac:dyDescent="0.25">
      <c r="A581" s="52"/>
      <c r="C581" s="21" t="s">
        <v>1167</v>
      </c>
      <c r="D581" s="21"/>
      <c r="E581" s="43">
        <v>3.3660000000000001</v>
      </c>
      <c r="F581" s="43">
        <v>8.0000000000000002E-3</v>
      </c>
      <c r="G581" s="43">
        <v>7.7520000000000002E-3</v>
      </c>
      <c r="J581" s="33"/>
      <c r="K581" s="33">
        <v>1</v>
      </c>
      <c r="L581" s="52"/>
      <c r="M581" s="52"/>
      <c r="N581" s="21" t="str">
        <f t="shared" si="55"/>
        <v>La Reserva Forestal Reforest</v>
      </c>
      <c r="O581" s="21"/>
      <c r="P581" s="39">
        <f t="shared" si="56"/>
        <v>3.3660000000000001</v>
      </c>
      <c r="Q581" s="43">
        <f t="shared" si="57"/>
        <v>8.0000000000000002E-3</v>
      </c>
      <c r="R581" s="40">
        <f t="shared" si="58"/>
        <v>7.7520000000000002E-3</v>
      </c>
    </row>
    <row r="582" spans="1:18" x14ac:dyDescent="0.25">
      <c r="A582" s="52"/>
      <c r="C582" s="21" t="s">
        <v>1168</v>
      </c>
      <c r="D582" s="21"/>
      <c r="E582" s="43">
        <v>4.4880000000000004</v>
      </c>
      <c r="F582" s="43">
        <v>7.0000000000000001E-3</v>
      </c>
      <c r="G582" s="43">
        <v>1.4534999999999999E-2</v>
      </c>
      <c r="J582" s="33"/>
      <c r="K582" s="33">
        <v>1</v>
      </c>
      <c r="L582" s="52"/>
      <c r="M582" s="52"/>
      <c r="N582" s="21" t="str">
        <f t="shared" si="55"/>
        <v>La Sabana Forestal (Plainforest)</v>
      </c>
      <c r="O582" s="21"/>
      <c r="P582" s="39">
        <f t="shared" si="56"/>
        <v>4.4880000000000004</v>
      </c>
      <c r="Q582" s="43">
        <f t="shared" si="57"/>
        <v>7.0000000000000001E-3</v>
      </c>
      <c r="R582" s="40">
        <f t="shared" si="58"/>
        <v>1.4534999999999999E-2</v>
      </c>
    </row>
    <row r="583" spans="1:18" x14ac:dyDescent="0.25">
      <c r="A583" s="52"/>
      <c r="C583" s="21" t="s">
        <v>1169</v>
      </c>
      <c r="D583" s="21"/>
      <c r="E583" s="43">
        <v>5.016</v>
      </c>
      <c r="F583" s="43">
        <v>4.0000000000000001E-3</v>
      </c>
      <c r="G583" s="43">
        <v>2.6424E-3</v>
      </c>
      <c r="J583" s="33"/>
      <c r="K583" s="33">
        <v>1</v>
      </c>
      <c r="L583" s="52"/>
      <c r="M583" s="52"/>
      <c r="N583" s="21" t="str">
        <f t="shared" si="55"/>
        <v>La Vanguardia Forestal (Vanguarforest)</v>
      </c>
      <c r="O583" s="21"/>
      <c r="P583" s="39">
        <f t="shared" si="56"/>
        <v>5.016</v>
      </c>
      <c r="Q583" s="43">
        <f t="shared" si="57"/>
        <v>4.0000000000000001E-3</v>
      </c>
      <c r="R583" s="40">
        <f t="shared" si="58"/>
        <v>2.6424E-3</v>
      </c>
    </row>
    <row r="584" spans="1:18" x14ac:dyDescent="0.25">
      <c r="A584" s="52"/>
      <c r="C584" s="21" t="s">
        <v>209</v>
      </c>
      <c r="D584" s="21"/>
      <c r="E584" s="43">
        <v>3.3973200000000001</v>
      </c>
      <c r="F584" s="43">
        <v>6.0000000000000001E-3</v>
      </c>
      <c r="G584" s="43">
        <v>5.0400000000000002E-3</v>
      </c>
      <c r="J584" s="33"/>
      <c r="K584" s="33">
        <v>1</v>
      </c>
      <c r="L584" s="52"/>
      <c r="M584" s="52"/>
      <c r="N584" s="21" t="str">
        <f t="shared" si="55"/>
        <v>Meriza S.A</v>
      </c>
      <c r="O584" s="21"/>
      <c r="P584" s="39">
        <f t="shared" si="56"/>
        <v>3.3973200000000001</v>
      </c>
      <c r="Q584" s="43">
        <f t="shared" si="57"/>
        <v>6.0000000000000001E-3</v>
      </c>
      <c r="R584" s="40">
        <f t="shared" si="58"/>
        <v>5.0400000000000002E-3</v>
      </c>
    </row>
    <row r="585" spans="1:18" x14ac:dyDescent="0.25">
      <c r="A585" s="52"/>
      <c r="C585" s="21" t="s">
        <v>210</v>
      </c>
      <c r="D585" s="21"/>
      <c r="E585" s="43">
        <v>5.4</v>
      </c>
      <c r="F585" s="43">
        <v>0.13500000000000001</v>
      </c>
      <c r="G585" s="43">
        <v>3.0728499999999999E-2</v>
      </c>
      <c r="J585" s="33"/>
      <c r="K585" s="33">
        <v>1</v>
      </c>
      <c r="L585" s="52"/>
      <c r="M585" s="52"/>
      <c r="N585" s="21" t="str">
        <f t="shared" si="55"/>
        <v>Natluk S.A.</v>
      </c>
      <c r="O585" s="21"/>
      <c r="P585" s="39">
        <f t="shared" si="56"/>
        <v>5.4</v>
      </c>
      <c r="Q585" s="43">
        <f t="shared" si="57"/>
        <v>0.13500000000000001</v>
      </c>
      <c r="R585" s="40">
        <f t="shared" si="58"/>
        <v>3.0728499999999999E-2</v>
      </c>
    </row>
    <row r="586" spans="1:18" x14ac:dyDescent="0.25">
      <c r="A586" s="52"/>
      <c r="C586" s="21" t="s">
        <v>211</v>
      </c>
      <c r="D586" s="21"/>
      <c r="E586" s="43">
        <v>266.08399999999995</v>
      </c>
      <c r="F586" s="43">
        <v>4.8000000000000001E-2</v>
      </c>
      <c r="G586" s="43">
        <v>0.24798065</v>
      </c>
      <c r="J586" s="33"/>
      <c r="K586" s="33">
        <v>1</v>
      </c>
      <c r="L586" s="52"/>
      <c r="M586" s="52"/>
      <c r="N586" s="21" t="str">
        <f t="shared" si="55"/>
        <v>Produbanco S.A.</v>
      </c>
      <c r="O586" s="21"/>
      <c r="P586" s="39">
        <f t="shared" si="56"/>
        <v>266.08399999999995</v>
      </c>
      <c r="Q586" s="43">
        <f t="shared" si="57"/>
        <v>4.8000000000000001E-2</v>
      </c>
      <c r="R586" s="40">
        <f t="shared" si="58"/>
        <v>0.24798065</v>
      </c>
    </row>
    <row r="587" spans="1:18" x14ac:dyDescent="0.25">
      <c r="A587" s="52"/>
      <c r="C587" s="21" t="s">
        <v>212</v>
      </c>
      <c r="D587" s="21"/>
      <c r="E587" s="43">
        <v>3.4335</v>
      </c>
      <c r="F587" s="43">
        <v>1.0999999999999999E-2</v>
      </c>
      <c r="G587" s="43">
        <v>0.39289961000000001</v>
      </c>
      <c r="J587" s="33"/>
      <c r="K587" s="33">
        <v>1</v>
      </c>
      <c r="L587" s="52"/>
      <c r="M587" s="52"/>
      <c r="N587" s="21" t="str">
        <f t="shared" si="55"/>
        <v>Retratorec</v>
      </c>
      <c r="O587" s="21"/>
      <c r="P587" s="39">
        <f t="shared" si="56"/>
        <v>3.4335</v>
      </c>
      <c r="Q587" s="43">
        <f t="shared" si="57"/>
        <v>1.0999999999999999E-2</v>
      </c>
      <c r="R587" s="40">
        <f t="shared" si="58"/>
        <v>0.39289961000000001</v>
      </c>
    </row>
    <row r="588" spans="1:18" x14ac:dyDescent="0.25">
      <c r="A588" s="52"/>
      <c r="C588" s="21" t="s">
        <v>626</v>
      </c>
      <c r="D588" s="21"/>
      <c r="E588" s="43">
        <v>3.96</v>
      </c>
      <c r="F588" s="43">
        <v>6.0000000000000001E-3</v>
      </c>
      <c r="G588" s="43">
        <v>9.0399999999999994E-3</v>
      </c>
      <c r="J588" s="33"/>
      <c r="K588" s="33">
        <v>1</v>
      </c>
      <c r="L588" s="52"/>
      <c r="M588" s="52"/>
      <c r="N588" s="21" t="str">
        <f t="shared" si="55"/>
        <v>Rio Congo Forestal C.A. (Conrioca)</v>
      </c>
      <c r="O588" s="21"/>
      <c r="P588" s="39">
        <f t="shared" si="56"/>
        <v>3.96</v>
      </c>
      <c r="Q588" s="43">
        <f t="shared" si="57"/>
        <v>6.0000000000000001E-3</v>
      </c>
      <c r="R588" s="40">
        <f t="shared" si="58"/>
        <v>9.0399999999999994E-3</v>
      </c>
    </row>
    <row r="589" spans="1:18" x14ac:dyDescent="0.25">
      <c r="A589" s="52"/>
      <c r="C589" s="21" t="s">
        <v>1170</v>
      </c>
      <c r="D589" s="21"/>
      <c r="E589" s="43">
        <v>6.157</v>
      </c>
      <c r="F589" s="43">
        <v>1E-3</v>
      </c>
      <c r="G589" s="43">
        <v>1.2104400000000001E-3</v>
      </c>
      <c r="J589" s="33"/>
      <c r="K589" s="33">
        <v>1</v>
      </c>
      <c r="L589" s="52"/>
      <c r="M589" s="52"/>
      <c r="N589" s="21" t="str">
        <f t="shared" si="55"/>
        <v>Rio Grande Forestal (Riverforest)</v>
      </c>
      <c r="O589" s="21"/>
      <c r="P589" s="39">
        <f t="shared" si="56"/>
        <v>6.157</v>
      </c>
      <c r="Q589" s="43">
        <f t="shared" si="57"/>
        <v>1E-3</v>
      </c>
      <c r="R589" s="40">
        <f t="shared" si="58"/>
        <v>1.2104400000000001E-3</v>
      </c>
    </row>
    <row r="590" spans="1:18" x14ac:dyDescent="0.25">
      <c r="A590" s="52"/>
      <c r="C590" s="21" t="s">
        <v>213</v>
      </c>
      <c r="D590" s="21"/>
      <c r="E590" s="43">
        <v>91.08</v>
      </c>
      <c r="F590" s="43">
        <v>4.8000000000000001E-2</v>
      </c>
      <c r="G590" s="43">
        <v>0.86206726999999994</v>
      </c>
      <c r="J590" s="33"/>
      <c r="K590" s="33">
        <v>1</v>
      </c>
      <c r="L590" s="52"/>
      <c r="M590" s="52"/>
      <c r="N590" s="21" t="str">
        <f t="shared" si="55"/>
        <v>Sociedad Agrícola e Industrial San Carlos S.A.</v>
      </c>
      <c r="O590" s="21"/>
      <c r="P590" s="39">
        <f t="shared" si="56"/>
        <v>91.08</v>
      </c>
      <c r="Q590" s="43">
        <f t="shared" si="57"/>
        <v>4.8000000000000001E-2</v>
      </c>
      <c r="R590" s="40">
        <f t="shared" si="58"/>
        <v>0.86206726999999994</v>
      </c>
    </row>
    <row r="591" spans="1:18" x14ac:dyDescent="0.25">
      <c r="A591" s="52"/>
      <c r="C591" s="21" t="s">
        <v>627</v>
      </c>
      <c r="D591" s="21"/>
      <c r="E591" s="43">
        <v>208.10708324999999</v>
      </c>
      <c r="F591" s="43">
        <v>5.8000000000000003E-2</v>
      </c>
      <c r="G591" s="43">
        <v>8.2419149999999997E-2</v>
      </c>
      <c r="J591" s="33"/>
      <c r="K591" s="33">
        <v>1</v>
      </c>
      <c r="L591" s="52"/>
      <c r="M591" s="52"/>
      <c r="N591" s="21" t="str">
        <f t="shared" si="55"/>
        <v>Superdeporte</v>
      </c>
      <c r="O591" s="21"/>
      <c r="P591" s="39">
        <f t="shared" si="56"/>
        <v>208.10708324999999</v>
      </c>
      <c r="Q591" s="43">
        <f t="shared" si="57"/>
        <v>5.8000000000000003E-2</v>
      </c>
      <c r="R591" s="40">
        <f t="shared" si="58"/>
        <v>8.2419149999999997E-2</v>
      </c>
    </row>
    <row r="592" spans="1:18" x14ac:dyDescent="0.25">
      <c r="A592" s="52"/>
      <c r="C592" s="21" t="s">
        <v>214</v>
      </c>
      <c r="D592" s="21"/>
      <c r="E592" s="43">
        <v>213.04606125000001</v>
      </c>
      <c r="F592" s="43">
        <v>4.4999999999999998E-2</v>
      </c>
      <c r="G592" s="43">
        <v>9.6687500000000003E-3</v>
      </c>
      <c r="J592" s="33"/>
      <c r="K592" s="33">
        <v>1</v>
      </c>
      <c r="L592" s="52"/>
      <c r="M592" s="52"/>
      <c r="N592" s="21" t="str">
        <f t="shared" si="55"/>
        <v>Surpapelcorp S.A.</v>
      </c>
      <c r="O592" s="21"/>
      <c r="P592" s="39">
        <f t="shared" si="56"/>
        <v>213.04606125000001</v>
      </c>
      <c r="Q592" s="43">
        <f t="shared" si="57"/>
        <v>4.4999999999999998E-2</v>
      </c>
      <c r="R592" s="40">
        <f t="shared" si="58"/>
        <v>9.6687500000000003E-3</v>
      </c>
    </row>
    <row r="593" spans="1:18" x14ac:dyDescent="0.25">
      <c r="A593" s="52"/>
      <c r="C593" s="21" t="s">
        <v>628</v>
      </c>
      <c r="D593" s="21"/>
      <c r="E593" s="43">
        <v>6.7268404999999998</v>
      </c>
      <c r="F593" s="43">
        <v>2.8000000000000001E-2</v>
      </c>
      <c r="G593" s="43">
        <v>2.8031999999999996E-3</v>
      </c>
      <c r="J593" s="33"/>
      <c r="K593" s="33">
        <v>1</v>
      </c>
      <c r="L593" s="52"/>
      <c r="M593" s="52"/>
      <c r="N593" s="21" t="str">
        <f t="shared" si="55"/>
        <v>Tecateak S.A.</v>
      </c>
      <c r="O593" s="21"/>
      <c r="P593" s="39">
        <f t="shared" si="56"/>
        <v>6.7268404999999998</v>
      </c>
      <c r="Q593" s="43">
        <f t="shared" si="57"/>
        <v>2.8000000000000001E-2</v>
      </c>
      <c r="R593" s="40">
        <f t="shared" si="58"/>
        <v>2.8031999999999996E-3</v>
      </c>
    </row>
    <row r="594" spans="1:18" x14ac:dyDescent="0.25">
      <c r="A594" s="52"/>
      <c r="C594" s="21" t="s">
        <v>1171</v>
      </c>
      <c r="D594" s="21"/>
      <c r="E594" s="43">
        <v>4.7939999999999996</v>
      </c>
      <c r="F594" s="43">
        <v>1.0999999999999999E-2</v>
      </c>
      <c r="G594" s="43">
        <v>0.14766647999999999</v>
      </c>
      <c r="J594" s="33"/>
      <c r="K594" s="33">
        <v>1</v>
      </c>
      <c r="L594" s="52"/>
      <c r="M594" s="52"/>
      <c r="N594" s="21" t="str">
        <f>C594</f>
        <v>Valle Grande Forestal (Valleyeforest)</v>
      </c>
      <c r="O594" s="21"/>
      <c r="P594" s="39">
        <f t="shared" si="56"/>
        <v>4.7939999999999996</v>
      </c>
      <c r="Q594" s="43">
        <f t="shared" si="57"/>
        <v>1.0999999999999999E-2</v>
      </c>
      <c r="R594" s="40">
        <f t="shared" si="58"/>
        <v>0.14766647999999999</v>
      </c>
    </row>
    <row r="595" spans="1:18" s="60" customFormat="1" x14ac:dyDescent="0.25">
      <c r="A595" s="52"/>
      <c r="C595" s="21"/>
      <c r="D595" s="21"/>
      <c r="E595" s="43"/>
      <c r="F595" s="43"/>
      <c r="G595" s="43"/>
      <c r="I595" s="12"/>
      <c r="J595" s="33"/>
      <c r="K595" s="33"/>
      <c r="L595" s="52"/>
      <c r="M595" s="52"/>
      <c r="N595" s="21"/>
      <c r="O595" s="21"/>
      <c r="P595" s="39"/>
      <c r="Q595" s="43"/>
      <c r="R595" s="40"/>
    </row>
    <row r="596" spans="1:18" x14ac:dyDescent="0.25">
      <c r="A596" s="52"/>
      <c r="B596" s="54" t="s">
        <v>1173</v>
      </c>
      <c r="C596" s="21" t="s">
        <v>1174</v>
      </c>
      <c r="D596" s="19"/>
      <c r="E596" s="43">
        <v>20.677651000000001</v>
      </c>
      <c r="F596" s="43"/>
      <c r="G596" s="43"/>
      <c r="I596" s="27"/>
      <c r="J596" s="54"/>
      <c r="K596" s="33">
        <v>1</v>
      </c>
      <c r="L596" s="52"/>
      <c r="M596" s="52"/>
      <c r="N596" s="21" t="str">
        <f>C596</f>
        <v>Amazonas Banco</v>
      </c>
      <c r="O596" s="21"/>
      <c r="P596" s="39">
        <f t="shared" ref="P596" si="59">E596/K596</f>
        <v>20.677651000000001</v>
      </c>
      <c r="Q596" s="43">
        <f t="shared" ref="Q596" si="60">F596</f>
        <v>0</v>
      </c>
      <c r="R596" s="40">
        <f t="shared" ref="R596" si="61">G596/K596</f>
        <v>0</v>
      </c>
    </row>
    <row r="597" spans="1:18" x14ac:dyDescent="0.25">
      <c r="A597" s="52"/>
      <c r="C597" s="21" t="s">
        <v>1175</v>
      </c>
      <c r="D597" s="19"/>
      <c r="E597" s="43">
        <v>226.8</v>
      </c>
      <c r="F597" s="43">
        <v>20</v>
      </c>
      <c r="G597" s="43">
        <v>1.1192825200000001</v>
      </c>
      <c r="J597" s="33"/>
      <c r="K597" s="33">
        <v>1</v>
      </c>
      <c r="L597" s="52"/>
      <c r="M597" s="52"/>
      <c r="N597" s="21" t="str">
        <f t="shared" ref="N597:N654" si="62">C597</f>
        <v>Banco Bolivariano</v>
      </c>
      <c r="O597" s="21"/>
      <c r="P597" s="39">
        <f t="shared" ref="P597:P654" si="63">E597/K597</f>
        <v>226.8</v>
      </c>
      <c r="Q597" s="43">
        <f t="shared" ref="Q597:Q654" si="64">F597</f>
        <v>20</v>
      </c>
      <c r="R597" s="40">
        <f t="shared" ref="R597:R654" si="65">G597/K597</f>
        <v>1.1192825200000001</v>
      </c>
    </row>
    <row r="598" spans="1:18" s="60" customFormat="1" x14ac:dyDescent="0.25">
      <c r="A598" s="52"/>
      <c r="C598" s="21" t="s">
        <v>1176</v>
      </c>
      <c r="D598" s="19"/>
      <c r="E598" s="43">
        <v>428.26499999999999</v>
      </c>
      <c r="F598" s="43">
        <v>191</v>
      </c>
      <c r="G598" s="43">
        <v>0.98329281000000002</v>
      </c>
      <c r="I598" s="12"/>
      <c r="J598" s="33"/>
      <c r="K598" s="33">
        <v>1</v>
      </c>
      <c r="L598" s="52"/>
      <c r="M598" s="52"/>
      <c r="N598" s="21" t="str">
        <f t="shared" si="62"/>
        <v xml:space="preserve">Banco de Guayaquil </v>
      </c>
      <c r="O598" s="21"/>
      <c r="P598" s="39">
        <f t="shared" si="63"/>
        <v>428.26499999999999</v>
      </c>
      <c r="Q598" s="43">
        <f t="shared" si="64"/>
        <v>191</v>
      </c>
      <c r="R598" s="40">
        <f t="shared" si="65"/>
        <v>0.98329281000000002</v>
      </c>
    </row>
    <row r="599" spans="1:18" s="60" customFormat="1" x14ac:dyDescent="0.25">
      <c r="A599" s="52"/>
      <c r="C599" s="21" t="s">
        <v>1177</v>
      </c>
      <c r="D599" s="19"/>
      <c r="E599" s="43">
        <v>1200</v>
      </c>
      <c r="F599" s="43">
        <v>81</v>
      </c>
      <c r="G599" s="43">
        <v>0.95436790999999999</v>
      </c>
      <c r="I599" s="12"/>
      <c r="J599" s="33"/>
      <c r="K599" s="33">
        <v>1</v>
      </c>
      <c r="L599" s="52"/>
      <c r="M599" s="52"/>
      <c r="N599" s="21" t="str">
        <f t="shared" si="62"/>
        <v>Banco Pichincha</v>
      </c>
      <c r="O599" s="21"/>
      <c r="P599" s="39">
        <f t="shared" si="63"/>
        <v>1200</v>
      </c>
      <c r="Q599" s="43">
        <f t="shared" si="64"/>
        <v>81</v>
      </c>
      <c r="R599" s="40">
        <f t="shared" si="65"/>
        <v>0.95436790999999999</v>
      </c>
    </row>
    <row r="600" spans="1:18" s="60" customFormat="1" x14ac:dyDescent="0.25">
      <c r="A600" s="52"/>
      <c r="C600" s="21" t="s">
        <v>1178</v>
      </c>
      <c r="D600" s="19"/>
      <c r="E600" s="43">
        <v>266.084</v>
      </c>
      <c r="F600" s="43">
        <v>142</v>
      </c>
      <c r="G600" s="43">
        <v>0.85135360000000004</v>
      </c>
      <c r="I600" s="12"/>
      <c r="J600" s="33"/>
      <c r="K600" s="33">
        <v>1</v>
      </c>
      <c r="L600" s="52"/>
      <c r="M600" s="52"/>
      <c r="N600" s="21" t="str">
        <f t="shared" si="62"/>
        <v>Produbanco</v>
      </c>
      <c r="O600" s="21"/>
      <c r="P600" s="39">
        <f t="shared" si="63"/>
        <v>266.084</v>
      </c>
      <c r="Q600" s="43">
        <f t="shared" si="64"/>
        <v>142</v>
      </c>
      <c r="R600" s="40">
        <f t="shared" si="65"/>
        <v>0.85135360000000004</v>
      </c>
    </row>
    <row r="601" spans="1:18" s="60" customFormat="1" x14ac:dyDescent="0.25">
      <c r="A601" s="52"/>
      <c r="C601" s="21" t="s">
        <v>1179</v>
      </c>
      <c r="D601" s="19"/>
      <c r="E601" s="43">
        <v>74.355199999999996</v>
      </c>
      <c r="F601" s="43"/>
      <c r="G601" s="43"/>
      <c r="I601" s="12"/>
      <c r="J601" s="33"/>
      <c r="K601" s="33">
        <v>1</v>
      </c>
      <c r="L601" s="52"/>
      <c r="M601" s="52"/>
      <c r="N601" s="21" t="str">
        <f t="shared" si="62"/>
        <v>Banco Solidario</v>
      </c>
      <c r="O601" s="21"/>
      <c r="P601" s="39">
        <f t="shared" si="63"/>
        <v>74.355199999999996</v>
      </c>
      <c r="Q601" s="43">
        <f t="shared" si="64"/>
        <v>0</v>
      </c>
      <c r="R601" s="40">
        <f t="shared" si="65"/>
        <v>0</v>
      </c>
    </row>
    <row r="602" spans="1:18" s="60" customFormat="1" x14ac:dyDescent="0.25">
      <c r="A602" s="52"/>
      <c r="C602" s="21" t="s">
        <v>1180</v>
      </c>
      <c r="D602" s="19"/>
      <c r="E602" s="43">
        <v>5.4419057999999998</v>
      </c>
      <c r="F602" s="43"/>
      <c r="G602" s="43"/>
      <c r="I602" s="12"/>
      <c r="J602" s="33"/>
      <c r="K602" s="33">
        <v>1</v>
      </c>
      <c r="L602" s="52"/>
      <c r="M602" s="52"/>
      <c r="N602" s="21" t="str">
        <f t="shared" si="62"/>
        <v>CTH</v>
      </c>
      <c r="O602" s="21"/>
      <c r="P602" s="39">
        <f t="shared" si="63"/>
        <v>5.4419057999999998</v>
      </c>
      <c r="Q602" s="43">
        <f t="shared" si="64"/>
        <v>0</v>
      </c>
      <c r="R602" s="40">
        <f t="shared" si="65"/>
        <v>0</v>
      </c>
    </row>
    <row r="603" spans="1:18" s="60" customFormat="1" x14ac:dyDescent="0.25">
      <c r="A603" s="52"/>
      <c r="C603" s="21" t="s">
        <v>1181</v>
      </c>
      <c r="D603" s="19"/>
      <c r="E603" s="43">
        <v>13.35</v>
      </c>
      <c r="F603" s="43">
        <v>1308</v>
      </c>
      <c r="G603" s="43">
        <v>0.15090197999999999</v>
      </c>
      <c r="I603" s="12"/>
      <c r="J603" s="33"/>
      <c r="K603" s="33">
        <v>1</v>
      </c>
      <c r="L603" s="52"/>
      <c r="M603" s="52"/>
      <c r="N603" s="21" t="str">
        <f t="shared" si="62"/>
        <v>Mutualista Pichincha</v>
      </c>
      <c r="O603" s="21"/>
      <c r="P603" s="39">
        <f t="shared" si="63"/>
        <v>13.35</v>
      </c>
      <c r="Q603" s="43">
        <f t="shared" si="64"/>
        <v>1308</v>
      </c>
      <c r="R603" s="40">
        <f t="shared" si="65"/>
        <v>0.15090197999999999</v>
      </c>
    </row>
    <row r="604" spans="1:18" s="60" customFormat="1" x14ac:dyDescent="0.25">
      <c r="A604" s="52"/>
      <c r="C604" s="21" t="s">
        <v>180</v>
      </c>
      <c r="D604" s="19"/>
      <c r="E604" s="43">
        <v>2.35</v>
      </c>
      <c r="F604" s="43">
        <v>8</v>
      </c>
      <c r="G604" s="43">
        <v>2.8080000000000001E-2</v>
      </c>
      <c r="I604" s="12"/>
      <c r="J604" s="33"/>
      <c r="K604" s="33">
        <v>1</v>
      </c>
      <c r="L604" s="52"/>
      <c r="M604" s="52"/>
      <c r="N604" s="21" t="str">
        <f t="shared" si="62"/>
        <v>Alicosta BK Holding S.A.</v>
      </c>
      <c r="O604" s="21"/>
      <c r="P604" s="39">
        <f t="shared" si="63"/>
        <v>2.35</v>
      </c>
      <c r="Q604" s="43">
        <f t="shared" si="64"/>
        <v>8</v>
      </c>
      <c r="R604" s="40">
        <f t="shared" si="65"/>
        <v>2.8080000000000001E-2</v>
      </c>
    </row>
    <row r="605" spans="1:18" s="60" customFormat="1" x14ac:dyDescent="0.25">
      <c r="A605" s="52"/>
      <c r="C605" s="21" t="s">
        <v>200</v>
      </c>
      <c r="D605" s="19"/>
      <c r="E605" s="43">
        <v>342.46760039999998</v>
      </c>
      <c r="F605" s="43">
        <v>2</v>
      </c>
      <c r="G605" s="43">
        <v>2.79288E-2</v>
      </c>
      <c r="I605" s="12"/>
      <c r="J605" s="33"/>
      <c r="K605" s="33">
        <v>1</v>
      </c>
      <c r="L605" s="52"/>
      <c r="M605" s="52"/>
      <c r="N605" s="21" t="str">
        <f t="shared" si="62"/>
        <v>Corporación MultiBG</v>
      </c>
      <c r="O605" s="21"/>
      <c r="P605" s="39">
        <f t="shared" si="63"/>
        <v>342.46760039999998</v>
      </c>
      <c r="Q605" s="43">
        <f t="shared" si="64"/>
        <v>2</v>
      </c>
      <c r="R605" s="40">
        <f t="shared" si="65"/>
        <v>2.79288E-2</v>
      </c>
    </row>
    <row r="606" spans="1:18" s="60" customFormat="1" x14ac:dyDescent="0.25">
      <c r="A606" s="52"/>
      <c r="C606" s="21" t="s">
        <v>1182</v>
      </c>
      <c r="D606" s="19"/>
      <c r="E606" s="43">
        <v>362.57534800000002</v>
      </c>
      <c r="F606" s="43">
        <v>1</v>
      </c>
      <c r="G606" s="43">
        <v>1.8224999999999999E-3</v>
      </c>
      <c r="I606" s="12"/>
      <c r="J606" s="33"/>
      <c r="K606" s="33">
        <v>1</v>
      </c>
      <c r="L606" s="52"/>
      <c r="M606" s="52"/>
      <c r="N606" s="21" t="str">
        <f t="shared" si="62"/>
        <v xml:space="preserve">Holding Tonicorp S.A. </v>
      </c>
      <c r="O606" s="21"/>
      <c r="P606" s="39">
        <f t="shared" si="63"/>
        <v>362.57534800000002</v>
      </c>
      <c r="Q606" s="43">
        <f t="shared" si="64"/>
        <v>1</v>
      </c>
      <c r="R606" s="40">
        <f t="shared" si="65"/>
        <v>1.8224999999999999E-3</v>
      </c>
    </row>
    <row r="607" spans="1:18" s="60" customFormat="1" x14ac:dyDescent="0.25">
      <c r="A607" s="52"/>
      <c r="C607" s="21" t="s">
        <v>1183</v>
      </c>
      <c r="D607" s="19"/>
      <c r="E607" s="43">
        <v>66</v>
      </c>
      <c r="F607" s="43">
        <v>22</v>
      </c>
      <c r="G607" s="43">
        <v>0.45082470000000002</v>
      </c>
      <c r="I607" s="12"/>
      <c r="J607" s="33"/>
      <c r="K607" s="33">
        <v>1</v>
      </c>
      <c r="L607" s="52"/>
      <c r="M607" s="52"/>
      <c r="N607" s="21" t="str">
        <f t="shared" si="62"/>
        <v>Inversancarlos</v>
      </c>
      <c r="O607" s="21"/>
      <c r="P607" s="39">
        <f t="shared" si="63"/>
        <v>66</v>
      </c>
      <c r="Q607" s="43">
        <f t="shared" si="64"/>
        <v>22</v>
      </c>
      <c r="R607" s="40">
        <f t="shared" si="65"/>
        <v>0.45082470000000002</v>
      </c>
    </row>
    <row r="608" spans="1:18" s="60" customFormat="1" x14ac:dyDescent="0.25">
      <c r="A608" s="52"/>
      <c r="C608" s="21" t="s">
        <v>1184</v>
      </c>
      <c r="D608" s="19"/>
      <c r="E608" s="43">
        <v>6.2561549200000002</v>
      </c>
      <c r="F608" s="43">
        <v>88</v>
      </c>
      <c r="G608" s="43">
        <v>0.52583194</v>
      </c>
      <c r="I608" s="12"/>
      <c r="J608" s="33"/>
      <c r="K608" s="33">
        <v>1</v>
      </c>
      <c r="L608" s="52"/>
      <c r="M608" s="52"/>
      <c r="N608" s="21" t="str">
        <f t="shared" si="62"/>
        <v>Bolsa de Valores de Quito BVQ Sociedad Anónima</v>
      </c>
      <c r="O608" s="21"/>
      <c r="P608" s="39">
        <f t="shared" si="63"/>
        <v>6.2561549200000002</v>
      </c>
      <c r="Q608" s="43">
        <f t="shared" si="64"/>
        <v>88</v>
      </c>
      <c r="R608" s="40">
        <f t="shared" si="65"/>
        <v>0.52583194</v>
      </c>
    </row>
    <row r="609" spans="1:18" s="60" customFormat="1" x14ac:dyDescent="0.25">
      <c r="A609" s="52"/>
      <c r="C609" s="21" t="s">
        <v>187</v>
      </c>
      <c r="D609" s="19"/>
      <c r="E609" s="43">
        <v>5.9113929000000001</v>
      </c>
      <c r="F609" s="43">
        <v>46</v>
      </c>
      <c r="G609" s="43">
        <v>0.41256780999999998</v>
      </c>
      <c r="I609" s="12"/>
      <c r="J609" s="33"/>
      <c r="K609" s="33">
        <v>1</v>
      </c>
      <c r="L609" s="52"/>
      <c r="M609" s="52"/>
      <c r="N609" s="21" t="str">
        <f t="shared" si="62"/>
        <v>Bolsa de Valores de Guayaquil S.A.</v>
      </c>
      <c r="O609" s="21"/>
      <c r="P609" s="39">
        <f t="shared" si="63"/>
        <v>5.9113929000000001</v>
      </c>
      <c r="Q609" s="43">
        <f t="shared" si="64"/>
        <v>46</v>
      </c>
      <c r="R609" s="40">
        <f t="shared" si="65"/>
        <v>0.41256780999999998</v>
      </c>
    </row>
    <row r="610" spans="1:18" s="60" customFormat="1" x14ac:dyDescent="0.25">
      <c r="A610" s="52"/>
      <c r="C610" s="21" t="s">
        <v>1185</v>
      </c>
      <c r="D610" s="19"/>
      <c r="E610" s="43">
        <v>1717.5200279999999</v>
      </c>
      <c r="F610" s="43">
        <v>40</v>
      </c>
      <c r="G610" s="43">
        <v>0.19980376999999999</v>
      </c>
      <c r="I610" s="12"/>
      <c r="J610" s="33"/>
      <c r="K610" s="33">
        <v>1</v>
      </c>
      <c r="L610" s="52"/>
      <c r="M610" s="52"/>
      <c r="N610" s="21" t="str">
        <f t="shared" si="62"/>
        <v>Compañía de Cervezas Nacionales</v>
      </c>
      <c r="O610" s="21"/>
      <c r="P610" s="39">
        <f t="shared" si="63"/>
        <v>1717.5200279999999</v>
      </c>
      <c r="Q610" s="43">
        <f t="shared" si="64"/>
        <v>40</v>
      </c>
      <c r="R610" s="40">
        <f t="shared" si="65"/>
        <v>0.19980376999999999</v>
      </c>
    </row>
    <row r="611" spans="1:18" s="60" customFormat="1" x14ac:dyDescent="0.25">
      <c r="A611" s="52"/>
      <c r="C611" s="21" t="s">
        <v>1186</v>
      </c>
      <c r="D611" s="19"/>
      <c r="E611" s="43">
        <v>2.6276999999999999</v>
      </c>
      <c r="F611" s="43"/>
      <c r="G611" s="43"/>
      <c r="I611" s="12"/>
      <c r="J611" s="33"/>
      <c r="K611" s="33">
        <v>1</v>
      </c>
      <c r="L611" s="52"/>
      <c r="M611" s="52"/>
      <c r="N611" s="21" t="str">
        <f t="shared" si="62"/>
        <v>Compañía de Cervezas Nacionales Preferidas</v>
      </c>
      <c r="O611" s="21"/>
      <c r="P611" s="39">
        <f t="shared" si="63"/>
        <v>2.6276999999999999</v>
      </c>
      <c r="Q611" s="43">
        <f t="shared" si="64"/>
        <v>0</v>
      </c>
      <c r="R611" s="40">
        <f t="shared" si="65"/>
        <v>0</v>
      </c>
    </row>
    <row r="612" spans="1:18" s="60" customFormat="1" x14ac:dyDescent="0.25">
      <c r="A612" s="52"/>
      <c r="C612" s="21" t="s">
        <v>1187</v>
      </c>
      <c r="D612" s="19"/>
      <c r="E612" s="43">
        <v>88.2</v>
      </c>
      <c r="F612" s="43">
        <v>8</v>
      </c>
      <c r="G612" s="43">
        <v>0.1138419</v>
      </c>
      <c r="I612" s="12"/>
      <c r="J612" s="33"/>
      <c r="K612" s="33">
        <v>1</v>
      </c>
      <c r="L612" s="52"/>
      <c r="M612" s="52"/>
      <c r="N612" s="21" t="str">
        <f t="shared" si="62"/>
        <v>Cridesa</v>
      </c>
      <c r="O612" s="21"/>
      <c r="P612" s="39">
        <f t="shared" si="63"/>
        <v>88.2</v>
      </c>
      <c r="Q612" s="43">
        <f t="shared" si="64"/>
        <v>8</v>
      </c>
      <c r="R612" s="40">
        <f t="shared" si="65"/>
        <v>0.1138419</v>
      </c>
    </row>
    <row r="613" spans="1:18" s="60" customFormat="1" x14ac:dyDescent="0.25">
      <c r="A613" s="52"/>
      <c r="C613" s="21" t="s">
        <v>625</v>
      </c>
      <c r="D613" s="19"/>
      <c r="E613" s="43">
        <v>73.207471549999994</v>
      </c>
      <c r="F613" s="43"/>
      <c r="G613" s="43"/>
      <c r="I613" s="12"/>
      <c r="J613" s="33"/>
      <c r="K613" s="33">
        <v>1</v>
      </c>
      <c r="L613" s="52"/>
      <c r="M613" s="52"/>
      <c r="N613" s="21" t="str">
        <f t="shared" si="62"/>
        <v>Continental Tire Andina S.A.</v>
      </c>
      <c r="O613" s="21"/>
      <c r="P613" s="39">
        <f t="shared" si="63"/>
        <v>73.207471549999994</v>
      </c>
      <c r="Q613" s="43">
        <f t="shared" si="64"/>
        <v>0</v>
      </c>
      <c r="R613" s="40">
        <f t="shared" si="65"/>
        <v>0</v>
      </c>
    </row>
    <row r="614" spans="1:18" s="60" customFormat="1" x14ac:dyDescent="0.25">
      <c r="A614" s="52"/>
      <c r="C614" s="21" t="s">
        <v>1188</v>
      </c>
      <c r="D614" s="19"/>
      <c r="E614" s="43">
        <v>20</v>
      </c>
      <c r="F614" s="43">
        <v>43</v>
      </c>
      <c r="G614" s="43">
        <v>1.9153753899999999</v>
      </c>
      <c r="I614" s="12"/>
      <c r="J614" s="33"/>
      <c r="K614" s="33">
        <v>1</v>
      </c>
      <c r="L614" s="52"/>
      <c r="M614" s="52"/>
      <c r="N614" s="21" t="str">
        <f t="shared" si="62"/>
        <v>Industrias Ales</v>
      </c>
      <c r="O614" s="21"/>
      <c r="P614" s="39">
        <f t="shared" si="63"/>
        <v>20</v>
      </c>
      <c r="Q614" s="43">
        <f t="shared" si="64"/>
        <v>43</v>
      </c>
      <c r="R614" s="40">
        <f t="shared" si="65"/>
        <v>1.9153753899999999</v>
      </c>
    </row>
    <row r="615" spans="1:18" s="60" customFormat="1" x14ac:dyDescent="0.25">
      <c r="A615" s="52"/>
      <c r="C615" s="21" t="s">
        <v>1189</v>
      </c>
      <c r="D615" s="19"/>
      <c r="E615" s="43">
        <v>95.28</v>
      </c>
      <c r="F615" s="43">
        <v>52</v>
      </c>
      <c r="G615" s="43">
        <v>0.89522862999999997</v>
      </c>
      <c r="I615" s="12"/>
      <c r="J615" s="33"/>
      <c r="K615" s="33">
        <v>1</v>
      </c>
      <c r="L615" s="52"/>
      <c r="M615" s="52"/>
      <c r="N615" s="21" t="str">
        <f t="shared" si="62"/>
        <v>Sociedad Agr. San Carlos</v>
      </c>
      <c r="O615" s="21"/>
      <c r="P615" s="39">
        <f t="shared" si="63"/>
        <v>95.28</v>
      </c>
      <c r="Q615" s="43">
        <f t="shared" si="64"/>
        <v>52</v>
      </c>
      <c r="R615" s="40">
        <f t="shared" si="65"/>
        <v>0.89522862999999997</v>
      </c>
    </row>
    <row r="616" spans="1:18" s="60" customFormat="1" x14ac:dyDescent="0.25">
      <c r="A616" s="52"/>
      <c r="C616" s="21" t="s">
        <v>1190</v>
      </c>
      <c r="D616" s="19"/>
      <c r="E616" s="43">
        <v>1126.4486199999999</v>
      </c>
      <c r="F616" s="43">
        <v>52</v>
      </c>
      <c r="G616" s="43">
        <v>0.86975100000000005</v>
      </c>
      <c r="I616" s="12"/>
      <c r="J616" s="33"/>
      <c r="K616" s="33">
        <v>1</v>
      </c>
      <c r="L616" s="52"/>
      <c r="M616" s="52"/>
      <c r="N616" s="21" t="str">
        <f t="shared" si="62"/>
        <v>Holcim Ecuador VN 3</v>
      </c>
      <c r="O616" s="21"/>
      <c r="P616" s="39">
        <f t="shared" si="63"/>
        <v>1126.4486199999999</v>
      </c>
      <c r="Q616" s="43">
        <f t="shared" si="64"/>
        <v>52</v>
      </c>
      <c r="R616" s="40">
        <f t="shared" si="65"/>
        <v>0.86975100000000005</v>
      </c>
    </row>
    <row r="617" spans="1:18" s="60" customFormat="1" x14ac:dyDescent="0.25">
      <c r="A617" s="52"/>
      <c r="C617" s="21" t="s">
        <v>1191</v>
      </c>
      <c r="D617" s="19"/>
      <c r="E617" s="43"/>
      <c r="F617" s="43"/>
      <c r="G617" s="43"/>
      <c r="I617" s="12"/>
      <c r="J617" s="33"/>
      <c r="K617" s="33">
        <v>1</v>
      </c>
      <c r="L617" s="52"/>
      <c r="M617" s="52"/>
      <c r="N617" s="21" t="str">
        <f t="shared" si="62"/>
        <v>Holcim Ecuador VN 0.3</v>
      </c>
      <c r="O617" s="21"/>
      <c r="P617" s="39">
        <f t="shared" si="63"/>
        <v>0</v>
      </c>
      <c r="Q617" s="43">
        <f t="shared" si="64"/>
        <v>0</v>
      </c>
      <c r="R617" s="40">
        <f t="shared" si="65"/>
        <v>0</v>
      </c>
    </row>
    <row r="618" spans="1:18" s="60" customFormat="1" x14ac:dyDescent="0.25">
      <c r="A618" s="52"/>
      <c r="C618" s="21" t="s">
        <v>1192</v>
      </c>
      <c r="D618" s="19"/>
      <c r="E618" s="43"/>
      <c r="F618" s="43"/>
      <c r="G618" s="43"/>
      <c r="I618" s="12"/>
      <c r="J618" s="33"/>
      <c r="K618" s="33">
        <v>1</v>
      </c>
      <c r="L618" s="52"/>
      <c r="M618" s="52"/>
      <c r="N618" s="21" t="str">
        <f t="shared" si="62"/>
        <v>Holcim Ecuador VN 0.03</v>
      </c>
      <c r="O618" s="21"/>
      <c r="P618" s="39">
        <f t="shared" si="63"/>
        <v>0</v>
      </c>
      <c r="Q618" s="43">
        <f t="shared" si="64"/>
        <v>0</v>
      </c>
      <c r="R618" s="40">
        <f t="shared" si="65"/>
        <v>0</v>
      </c>
    </row>
    <row r="619" spans="1:18" s="60" customFormat="1" x14ac:dyDescent="0.25">
      <c r="A619" s="52"/>
      <c r="C619" s="21" t="s">
        <v>209</v>
      </c>
      <c r="D619" s="19"/>
      <c r="E619" s="43">
        <v>3.52</v>
      </c>
      <c r="F619" s="43">
        <v>6</v>
      </c>
      <c r="G619" s="43">
        <v>5.0400000000000002E-3</v>
      </c>
      <c r="I619" s="12"/>
      <c r="J619" s="33"/>
      <c r="K619" s="33">
        <v>1</v>
      </c>
      <c r="L619" s="52"/>
      <c r="M619" s="52"/>
      <c r="N619" s="21" t="str">
        <f t="shared" si="62"/>
        <v>Meriza S.A</v>
      </c>
      <c r="O619" s="21"/>
      <c r="P619" s="39">
        <f t="shared" si="63"/>
        <v>3.52</v>
      </c>
      <c r="Q619" s="43">
        <f t="shared" si="64"/>
        <v>6</v>
      </c>
      <c r="R619" s="40">
        <f t="shared" si="65"/>
        <v>5.0400000000000002E-3</v>
      </c>
    </row>
    <row r="620" spans="1:18" s="60" customFormat="1" x14ac:dyDescent="0.25">
      <c r="A620" s="52"/>
      <c r="C620" s="21" t="s">
        <v>1158</v>
      </c>
      <c r="D620" s="19"/>
      <c r="E620" s="43">
        <v>3.6135000000000002</v>
      </c>
      <c r="F620" s="43">
        <v>5</v>
      </c>
      <c r="G620" s="43">
        <v>1.35415E-2</v>
      </c>
      <c r="I620" s="12"/>
      <c r="J620" s="33"/>
      <c r="K620" s="33">
        <v>1</v>
      </c>
      <c r="L620" s="52"/>
      <c r="M620" s="52"/>
      <c r="N620" s="21" t="str">
        <f t="shared" si="62"/>
        <v>El Tecal</v>
      </c>
      <c r="O620" s="21"/>
      <c r="P620" s="39">
        <f t="shared" si="63"/>
        <v>3.6135000000000002</v>
      </c>
      <c r="Q620" s="43">
        <f t="shared" si="64"/>
        <v>5</v>
      </c>
      <c r="R620" s="40">
        <f t="shared" si="65"/>
        <v>1.35415E-2</v>
      </c>
    </row>
    <row r="621" spans="1:18" s="60" customFormat="1" x14ac:dyDescent="0.25">
      <c r="A621" s="52"/>
      <c r="C621" s="21" t="s">
        <v>1193</v>
      </c>
      <c r="D621" s="19"/>
      <c r="E621" s="43">
        <v>3.96</v>
      </c>
      <c r="F621" s="43">
        <v>6</v>
      </c>
      <c r="G621" s="43">
        <v>9.0399999999999994E-3</v>
      </c>
      <c r="I621" s="12"/>
      <c r="J621" s="33"/>
      <c r="K621" s="33">
        <v>1</v>
      </c>
      <c r="L621" s="52"/>
      <c r="M621" s="52"/>
      <c r="N621" s="21" t="str">
        <f t="shared" si="62"/>
        <v>Río Congo Forestal</v>
      </c>
      <c r="O621" s="21"/>
      <c r="P621" s="39">
        <f t="shared" si="63"/>
        <v>3.96</v>
      </c>
      <c r="Q621" s="43">
        <f t="shared" si="64"/>
        <v>6</v>
      </c>
      <c r="R621" s="40">
        <f t="shared" si="65"/>
        <v>9.0399999999999994E-3</v>
      </c>
    </row>
    <row r="622" spans="1:18" s="60" customFormat="1" x14ac:dyDescent="0.25">
      <c r="A622" s="52"/>
      <c r="C622" s="21" t="s">
        <v>1167</v>
      </c>
      <c r="D622" s="19"/>
      <c r="E622" s="43">
        <v>3.3660000000000001</v>
      </c>
      <c r="F622" s="43">
        <v>8</v>
      </c>
      <c r="G622" s="43">
        <v>7.7520000000000002E-3</v>
      </c>
      <c r="I622" s="12"/>
      <c r="J622" s="33"/>
      <c r="K622" s="33">
        <v>1</v>
      </c>
      <c r="L622" s="52"/>
      <c r="M622" s="52"/>
      <c r="N622" s="21" t="str">
        <f t="shared" si="62"/>
        <v>La Reserva Forestal Reforest</v>
      </c>
      <c r="O622" s="21"/>
      <c r="P622" s="39">
        <f t="shared" si="63"/>
        <v>3.3660000000000001</v>
      </c>
      <c r="Q622" s="43">
        <f t="shared" si="64"/>
        <v>8</v>
      </c>
      <c r="R622" s="40">
        <f t="shared" si="65"/>
        <v>7.7520000000000002E-3</v>
      </c>
    </row>
    <row r="623" spans="1:18" s="60" customFormat="1" x14ac:dyDescent="0.25">
      <c r="A623" s="52"/>
      <c r="C623" s="21" t="s">
        <v>1194</v>
      </c>
      <c r="D623" s="19"/>
      <c r="E623" s="43">
        <v>3.5101</v>
      </c>
      <c r="F623" s="43">
        <v>7</v>
      </c>
      <c r="G623" s="43">
        <v>8.2705000000000001E-3</v>
      </c>
      <c r="I623" s="12"/>
      <c r="J623" s="33"/>
      <c r="K623" s="33">
        <v>1</v>
      </c>
      <c r="L623" s="52"/>
      <c r="M623" s="52"/>
      <c r="N623" s="21" t="str">
        <f t="shared" si="62"/>
        <v>Cerro Verde Forestal Bigforest</v>
      </c>
      <c r="O623" s="21"/>
      <c r="P623" s="39">
        <f t="shared" si="63"/>
        <v>3.5101</v>
      </c>
      <c r="Q623" s="43">
        <f t="shared" si="64"/>
        <v>7</v>
      </c>
      <c r="R623" s="40">
        <f t="shared" si="65"/>
        <v>8.2705000000000001E-3</v>
      </c>
    </row>
    <row r="624" spans="1:18" s="60" customFormat="1" x14ac:dyDescent="0.25">
      <c r="A624" s="52"/>
      <c r="C624" s="21" t="s">
        <v>1195</v>
      </c>
      <c r="D624" s="19"/>
      <c r="E624" s="43">
        <v>3.7124999999999999</v>
      </c>
      <c r="F624" s="43">
        <v>7</v>
      </c>
      <c r="G624" s="43">
        <v>2.8917000000000002E-2</v>
      </c>
      <c r="I624" s="12"/>
      <c r="J624" s="33"/>
      <c r="K624" s="33">
        <v>1</v>
      </c>
      <c r="L624" s="52"/>
      <c r="M624" s="52"/>
      <c r="N624" s="21" t="str">
        <f t="shared" si="62"/>
        <v>El Refugio Forestal (Homeforest) S.A.</v>
      </c>
      <c r="O624" s="21"/>
      <c r="P624" s="39">
        <f t="shared" si="63"/>
        <v>3.7124999999999999</v>
      </c>
      <c r="Q624" s="43">
        <f t="shared" si="64"/>
        <v>7</v>
      </c>
      <c r="R624" s="40">
        <f t="shared" si="65"/>
        <v>2.8917000000000002E-2</v>
      </c>
    </row>
    <row r="625" spans="1:18" s="60" customFormat="1" x14ac:dyDescent="0.25">
      <c r="A625" s="52"/>
      <c r="C625" s="21" t="s">
        <v>1196</v>
      </c>
      <c r="D625" s="19"/>
      <c r="E625" s="43">
        <v>3.4649999999999999</v>
      </c>
      <c r="F625" s="43">
        <v>5</v>
      </c>
      <c r="G625" s="43">
        <v>8.1899999999999996E-4</v>
      </c>
      <c r="I625" s="12"/>
      <c r="J625" s="33"/>
      <c r="K625" s="33">
        <v>1</v>
      </c>
      <c r="L625" s="52"/>
      <c r="M625" s="52"/>
      <c r="N625" s="21" t="str">
        <f t="shared" si="62"/>
        <v>La Campiña Forestal S.A. (Strongforest)</v>
      </c>
      <c r="O625" s="21"/>
      <c r="P625" s="39">
        <f t="shared" si="63"/>
        <v>3.4649999999999999</v>
      </c>
      <c r="Q625" s="43">
        <f t="shared" si="64"/>
        <v>5</v>
      </c>
      <c r="R625" s="40">
        <f t="shared" si="65"/>
        <v>8.1899999999999996E-4</v>
      </c>
    </row>
    <row r="626" spans="1:18" s="60" customFormat="1" x14ac:dyDescent="0.25">
      <c r="A626" s="52"/>
      <c r="C626" s="21" t="s">
        <v>1197</v>
      </c>
      <c r="D626" s="19"/>
      <c r="E626" s="43">
        <v>3.4155000000000002</v>
      </c>
      <c r="F626" s="43">
        <v>3</v>
      </c>
      <c r="G626" s="43">
        <v>3.68E-4</v>
      </c>
      <c r="I626" s="12"/>
      <c r="J626" s="33"/>
      <c r="K626" s="33">
        <v>1</v>
      </c>
      <c r="L626" s="52"/>
      <c r="M626" s="52"/>
      <c r="N626" s="21" t="str">
        <f t="shared" si="62"/>
        <v>El Sendero Forestal (Pathforest) S.A.</v>
      </c>
      <c r="O626" s="21"/>
      <c r="P626" s="39">
        <f t="shared" si="63"/>
        <v>3.4155000000000002</v>
      </c>
      <c r="Q626" s="43">
        <f t="shared" si="64"/>
        <v>3</v>
      </c>
      <c r="R626" s="40">
        <f t="shared" si="65"/>
        <v>3.68E-4</v>
      </c>
    </row>
    <row r="627" spans="1:18" s="60" customFormat="1" x14ac:dyDescent="0.25">
      <c r="A627" s="52"/>
      <c r="C627" s="21" t="s">
        <v>1198</v>
      </c>
      <c r="D627" s="19"/>
      <c r="E627" s="43">
        <v>3.5474999999999999</v>
      </c>
      <c r="F627" s="43">
        <v>5</v>
      </c>
      <c r="G627" s="43">
        <v>1.2534500000000001E-2</v>
      </c>
      <c r="I627" s="12"/>
      <c r="J627" s="33"/>
      <c r="K627" s="33">
        <v>1</v>
      </c>
      <c r="L627" s="52"/>
      <c r="M627" s="52"/>
      <c r="N627" s="21" t="str">
        <f t="shared" si="62"/>
        <v>La Estancia Forestal (Forestead) S.A</v>
      </c>
      <c r="O627" s="21"/>
      <c r="P627" s="39">
        <f t="shared" si="63"/>
        <v>3.5474999999999999</v>
      </c>
      <c r="Q627" s="43">
        <f t="shared" si="64"/>
        <v>5</v>
      </c>
      <c r="R627" s="40">
        <f t="shared" si="65"/>
        <v>1.2534500000000001E-2</v>
      </c>
    </row>
    <row r="628" spans="1:18" s="60" customFormat="1" x14ac:dyDescent="0.25">
      <c r="A628" s="52"/>
      <c r="C628" s="21" t="s">
        <v>1199</v>
      </c>
      <c r="D628" s="19"/>
      <c r="E628" s="43">
        <v>3.96</v>
      </c>
      <c r="F628" s="43">
        <v>4</v>
      </c>
      <c r="G628" s="43">
        <v>4.6979999999999999E-3</v>
      </c>
      <c r="I628" s="12"/>
      <c r="J628" s="33"/>
      <c r="K628" s="33">
        <v>1</v>
      </c>
      <c r="L628" s="52"/>
      <c r="M628" s="52"/>
      <c r="N628" s="21" t="str">
        <f t="shared" si="62"/>
        <v>La Colina Forestal (Hillforest) S.A.</v>
      </c>
      <c r="O628" s="21"/>
      <c r="P628" s="39">
        <f t="shared" si="63"/>
        <v>3.96</v>
      </c>
      <c r="Q628" s="43">
        <f t="shared" si="64"/>
        <v>4</v>
      </c>
      <c r="R628" s="40">
        <f t="shared" si="65"/>
        <v>4.6979999999999999E-3</v>
      </c>
    </row>
    <row r="629" spans="1:18" s="60" customFormat="1" x14ac:dyDescent="0.25">
      <c r="A629" s="52"/>
      <c r="C629" s="21" t="s">
        <v>1200</v>
      </c>
      <c r="D629" s="19"/>
      <c r="E629" s="43">
        <v>4.4880000000000004</v>
      </c>
      <c r="F629" s="43">
        <v>7</v>
      </c>
      <c r="G629" s="43">
        <v>1.4534999999999999E-2</v>
      </c>
      <c r="I629" s="12"/>
      <c r="J629" s="33"/>
      <c r="K629" s="33">
        <v>1</v>
      </c>
      <c r="L629" s="52"/>
      <c r="M629" s="52"/>
      <c r="N629" s="21" t="str">
        <f t="shared" si="62"/>
        <v>La Sabana Forestal (Plainforest) S.A.</v>
      </c>
      <c r="O629" s="21"/>
      <c r="P629" s="39">
        <f t="shared" si="63"/>
        <v>4.4880000000000004</v>
      </c>
      <c r="Q629" s="43">
        <f t="shared" si="64"/>
        <v>7</v>
      </c>
      <c r="R629" s="40">
        <f t="shared" si="65"/>
        <v>1.4534999999999999E-2</v>
      </c>
    </row>
    <row r="630" spans="1:18" s="60" customFormat="1" x14ac:dyDescent="0.25">
      <c r="A630" s="52"/>
      <c r="C630" s="21" t="s">
        <v>1201</v>
      </c>
      <c r="D630" s="19"/>
      <c r="E630" s="43">
        <v>3.4335</v>
      </c>
      <c r="F630" s="43">
        <v>11</v>
      </c>
      <c r="G630" s="43">
        <v>0.39289961000000001</v>
      </c>
      <c r="I630" s="12"/>
      <c r="J630" s="33"/>
      <c r="K630" s="33">
        <v>1</v>
      </c>
      <c r="L630" s="52"/>
      <c r="M630" s="52"/>
      <c r="N630" s="21" t="str">
        <f t="shared" si="62"/>
        <v>Retratorec S.A.</v>
      </c>
      <c r="O630" s="21"/>
      <c r="P630" s="39">
        <f t="shared" si="63"/>
        <v>3.4335</v>
      </c>
      <c r="Q630" s="43">
        <f t="shared" si="64"/>
        <v>11</v>
      </c>
      <c r="R630" s="40">
        <f t="shared" si="65"/>
        <v>0.39289961000000001</v>
      </c>
    </row>
    <row r="631" spans="1:18" s="60" customFormat="1" x14ac:dyDescent="0.25">
      <c r="A631" s="52"/>
      <c r="C631" s="21" t="s">
        <v>1153</v>
      </c>
      <c r="D631" s="19"/>
      <c r="E631" s="43">
        <v>2.5987499999999999</v>
      </c>
      <c r="F631" s="43">
        <v>4</v>
      </c>
      <c r="G631" s="43">
        <v>6.5519999999999997E-3</v>
      </c>
      <c r="I631" s="12"/>
      <c r="J631" s="33"/>
      <c r="K631" s="33">
        <v>1</v>
      </c>
      <c r="L631" s="52"/>
      <c r="M631" s="52"/>
      <c r="N631" s="21" t="str">
        <f t="shared" si="62"/>
        <v>Cerro Alto Forestal (Highforest)</v>
      </c>
      <c r="O631" s="21"/>
      <c r="P631" s="39">
        <f t="shared" si="63"/>
        <v>2.5987499999999999</v>
      </c>
      <c r="Q631" s="43">
        <f t="shared" si="64"/>
        <v>4</v>
      </c>
      <c r="R631" s="40">
        <f t="shared" si="65"/>
        <v>6.5519999999999997E-3</v>
      </c>
    </row>
    <row r="632" spans="1:18" s="60" customFormat="1" x14ac:dyDescent="0.25">
      <c r="A632" s="52"/>
      <c r="C632" s="21" t="s">
        <v>1202</v>
      </c>
      <c r="D632" s="19"/>
      <c r="E632" s="43">
        <v>5.5824999999999996</v>
      </c>
      <c r="F632" s="43">
        <v>5</v>
      </c>
      <c r="G632" s="43">
        <v>2.7985000000000002E-3</v>
      </c>
      <c r="I632" s="12"/>
      <c r="J632" s="33"/>
      <c r="K632" s="33">
        <v>1</v>
      </c>
      <c r="L632" s="52"/>
      <c r="M632" s="52"/>
      <c r="N632" s="21" t="str">
        <f t="shared" si="62"/>
        <v>La Cumbre Forestal (Peakforest) S.A.</v>
      </c>
      <c r="O632" s="21"/>
      <c r="P632" s="39">
        <f t="shared" si="63"/>
        <v>5.5824999999999996</v>
      </c>
      <c r="Q632" s="43">
        <f t="shared" si="64"/>
        <v>5</v>
      </c>
      <c r="R632" s="40">
        <f t="shared" si="65"/>
        <v>2.7985000000000002E-3</v>
      </c>
    </row>
    <row r="633" spans="1:18" s="60" customFormat="1" x14ac:dyDescent="0.25">
      <c r="A633" s="52"/>
      <c r="C633" s="21" t="s">
        <v>1203</v>
      </c>
      <c r="D633" s="19"/>
      <c r="E633" s="43">
        <v>5.016</v>
      </c>
      <c r="F633" s="43">
        <v>4</v>
      </c>
      <c r="G633" s="43">
        <v>2.6424E-3</v>
      </c>
      <c r="I633" s="12"/>
      <c r="J633" s="33"/>
      <c r="K633" s="33">
        <v>1</v>
      </c>
      <c r="L633" s="52"/>
      <c r="M633" s="52"/>
      <c r="N633" s="21" t="str">
        <f t="shared" si="62"/>
        <v>La Vanguardia Forestal (Vanguarforest) S.A.</v>
      </c>
      <c r="O633" s="21"/>
      <c r="P633" s="39">
        <f t="shared" si="63"/>
        <v>5.016</v>
      </c>
      <c r="Q633" s="43">
        <f t="shared" si="64"/>
        <v>4</v>
      </c>
      <c r="R633" s="40">
        <f t="shared" si="65"/>
        <v>2.6424E-3</v>
      </c>
    </row>
    <row r="634" spans="1:18" s="60" customFormat="1" x14ac:dyDescent="0.25">
      <c r="A634" s="52"/>
      <c r="C634" s="21" t="s">
        <v>627</v>
      </c>
      <c r="D634" s="19"/>
      <c r="E634" s="43">
        <v>169.51875544999999</v>
      </c>
      <c r="F634" s="43">
        <v>58</v>
      </c>
      <c r="G634" s="43">
        <v>8.2419149999999997E-2</v>
      </c>
      <c r="I634" s="12"/>
      <c r="J634" s="33"/>
      <c r="K634" s="33">
        <v>1</v>
      </c>
      <c r="L634" s="52"/>
      <c r="M634" s="52"/>
      <c r="N634" s="21" t="str">
        <f t="shared" si="62"/>
        <v>Superdeporte</v>
      </c>
      <c r="O634" s="21"/>
      <c r="P634" s="39">
        <f t="shared" si="63"/>
        <v>169.51875544999999</v>
      </c>
      <c r="Q634" s="43">
        <f t="shared" si="64"/>
        <v>58</v>
      </c>
      <c r="R634" s="40">
        <f t="shared" si="65"/>
        <v>8.2419149999999997E-2</v>
      </c>
    </row>
    <row r="635" spans="1:18" s="60" customFormat="1" x14ac:dyDescent="0.25">
      <c r="A635" s="52"/>
      <c r="C635" s="21" t="s">
        <v>1204</v>
      </c>
      <c r="D635" s="19"/>
      <c r="E635" s="43">
        <v>19.067418</v>
      </c>
      <c r="F635" s="43"/>
      <c r="G635" s="43"/>
      <c r="I635" s="12"/>
      <c r="J635" s="33"/>
      <c r="K635" s="33">
        <v>1</v>
      </c>
      <c r="L635" s="52"/>
      <c r="M635" s="52"/>
      <c r="N635" s="21" t="str">
        <f t="shared" si="62"/>
        <v>Dolmen</v>
      </c>
      <c r="O635" s="21"/>
      <c r="P635" s="39">
        <f t="shared" si="63"/>
        <v>19.067418</v>
      </c>
      <c r="Q635" s="43">
        <f t="shared" si="64"/>
        <v>0</v>
      </c>
      <c r="R635" s="40">
        <f t="shared" si="65"/>
        <v>0</v>
      </c>
    </row>
    <row r="636" spans="1:18" s="60" customFormat="1" x14ac:dyDescent="0.25">
      <c r="A636" s="52"/>
      <c r="C636" s="21" t="s">
        <v>1205</v>
      </c>
      <c r="D636" s="19"/>
      <c r="E636" s="43"/>
      <c r="F636" s="43"/>
      <c r="G636" s="43"/>
      <c r="I636" s="12"/>
      <c r="J636" s="33"/>
      <c r="K636" s="33">
        <v>1</v>
      </c>
      <c r="L636" s="52"/>
      <c r="M636" s="52"/>
      <c r="N636" s="21" t="str">
        <f t="shared" si="62"/>
        <v xml:space="preserve">Energy &amp; Palma  ENERGYPALMA S.A. </v>
      </c>
      <c r="O636" s="21"/>
      <c r="P636" s="39">
        <f t="shared" si="63"/>
        <v>0</v>
      </c>
      <c r="Q636" s="43">
        <f t="shared" si="64"/>
        <v>0</v>
      </c>
      <c r="R636" s="40">
        <f t="shared" si="65"/>
        <v>0</v>
      </c>
    </row>
    <row r="637" spans="1:18" s="60" customFormat="1" x14ac:dyDescent="0.25">
      <c r="A637" s="52"/>
      <c r="C637" s="21" t="s">
        <v>1206</v>
      </c>
      <c r="D637" s="19"/>
      <c r="E637" s="43">
        <v>109.12725</v>
      </c>
      <c r="F637" s="43">
        <v>45</v>
      </c>
      <c r="G637" s="43">
        <v>9.6687500000000003E-3</v>
      </c>
      <c r="I637" s="12"/>
      <c r="J637" s="33"/>
      <c r="K637" s="33">
        <v>1</v>
      </c>
      <c r="L637" s="52"/>
      <c r="M637" s="52"/>
      <c r="N637" s="21" t="str">
        <f t="shared" si="62"/>
        <v xml:space="preserve">Surpapelcorp S.A. </v>
      </c>
      <c r="O637" s="21"/>
      <c r="P637" s="39">
        <f t="shared" si="63"/>
        <v>109.12725</v>
      </c>
      <c r="Q637" s="43">
        <f t="shared" si="64"/>
        <v>45</v>
      </c>
      <c r="R637" s="40">
        <f t="shared" si="65"/>
        <v>9.6687500000000003E-3</v>
      </c>
    </row>
    <row r="638" spans="1:18" s="60" customFormat="1" x14ac:dyDescent="0.25">
      <c r="A638" s="52"/>
      <c r="C638" s="21" t="s">
        <v>1207</v>
      </c>
      <c r="D638" s="19"/>
      <c r="E638" s="43">
        <v>6.157</v>
      </c>
      <c r="F638" s="43">
        <v>1</v>
      </c>
      <c r="G638" s="43">
        <v>1.2104399999999999E-3</v>
      </c>
      <c r="I638" s="12"/>
      <c r="J638" s="33"/>
      <c r="K638" s="33">
        <v>1</v>
      </c>
      <c r="L638" s="52"/>
      <c r="M638" s="52"/>
      <c r="N638" s="21" t="str">
        <f t="shared" si="62"/>
        <v xml:space="preserve">Río Grande Forestal (Riverforest) </v>
      </c>
      <c r="O638" s="21"/>
      <c r="P638" s="39">
        <f t="shared" si="63"/>
        <v>6.157</v>
      </c>
      <c r="Q638" s="43">
        <f t="shared" si="64"/>
        <v>1</v>
      </c>
      <c r="R638" s="40">
        <f t="shared" si="65"/>
        <v>1.2104399999999999E-3</v>
      </c>
    </row>
    <row r="639" spans="1:18" s="60" customFormat="1" x14ac:dyDescent="0.25">
      <c r="A639" s="52"/>
      <c r="C639" s="21" t="s">
        <v>1208</v>
      </c>
      <c r="D639" s="19"/>
      <c r="E639" s="43">
        <v>14.9695</v>
      </c>
      <c r="F639" s="43"/>
      <c r="G639" s="43"/>
      <c r="I639" s="12"/>
      <c r="J639" s="33"/>
      <c r="K639" s="33">
        <v>1</v>
      </c>
      <c r="L639" s="52"/>
      <c r="M639" s="52"/>
      <c r="N639" s="21" t="str">
        <f t="shared" si="62"/>
        <v xml:space="preserve">Artes Gráficas Senefelder C.A. </v>
      </c>
      <c r="O639" s="21"/>
      <c r="P639" s="39">
        <f t="shared" si="63"/>
        <v>14.9695</v>
      </c>
      <c r="Q639" s="43">
        <f t="shared" si="64"/>
        <v>0</v>
      </c>
      <c r="R639" s="40">
        <f t="shared" si="65"/>
        <v>0</v>
      </c>
    </row>
    <row r="640" spans="1:18" s="60" customFormat="1" x14ac:dyDescent="0.25">
      <c r="A640" s="52"/>
      <c r="C640" s="21" t="s">
        <v>1209</v>
      </c>
      <c r="D640" s="19"/>
      <c r="E640" s="43">
        <v>7.125</v>
      </c>
      <c r="F640" s="43">
        <v>4</v>
      </c>
      <c r="G640" s="43">
        <v>1.5877349999999998E-2</v>
      </c>
      <c r="I640" s="12"/>
      <c r="J640" s="33"/>
      <c r="K640" s="33">
        <v>1</v>
      </c>
      <c r="L640" s="52"/>
      <c r="M640" s="52"/>
      <c r="N640" s="21" t="str">
        <f t="shared" si="62"/>
        <v>La Ensenada Forestal (Coveforest) S.A.</v>
      </c>
      <c r="O640" s="21"/>
      <c r="P640" s="39">
        <f t="shared" si="63"/>
        <v>7.125</v>
      </c>
      <c r="Q640" s="43">
        <f t="shared" si="64"/>
        <v>4</v>
      </c>
      <c r="R640" s="40">
        <f t="shared" si="65"/>
        <v>1.5877349999999998E-2</v>
      </c>
    </row>
    <row r="641" spans="1:18" s="60" customFormat="1" x14ac:dyDescent="0.25">
      <c r="A641" s="52"/>
      <c r="C641" s="21" t="s">
        <v>1210</v>
      </c>
      <c r="D641" s="19"/>
      <c r="E641" s="43">
        <v>28.16</v>
      </c>
      <c r="F641" s="43">
        <v>3</v>
      </c>
      <c r="G641" s="43">
        <v>0.11206140000000001</v>
      </c>
      <c r="I641" s="12"/>
      <c r="J641" s="33"/>
      <c r="K641" s="33">
        <v>1</v>
      </c>
      <c r="L641" s="52"/>
      <c r="M641" s="52"/>
      <c r="N641" s="21" t="str">
        <f t="shared" si="62"/>
        <v>Ingenio Azucarero del Norte</v>
      </c>
      <c r="O641" s="21"/>
      <c r="P641" s="39">
        <f t="shared" si="63"/>
        <v>28.16</v>
      </c>
      <c r="Q641" s="43">
        <f t="shared" si="64"/>
        <v>3</v>
      </c>
      <c r="R641" s="40">
        <f t="shared" si="65"/>
        <v>0.11206140000000001</v>
      </c>
    </row>
    <row r="642" spans="1:18" s="60" customFormat="1" x14ac:dyDescent="0.25">
      <c r="A642" s="52"/>
      <c r="C642" s="21" t="s">
        <v>1211</v>
      </c>
      <c r="D642" s="19"/>
      <c r="E642" s="43">
        <v>4.7939999999999996</v>
      </c>
      <c r="F642" s="43">
        <v>11</v>
      </c>
      <c r="G642" s="43">
        <v>0.14766647999999999</v>
      </c>
      <c r="I642" s="12"/>
      <c r="J642" s="33"/>
      <c r="K642" s="33">
        <v>1</v>
      </c>
      <c r="L642" s="52"/>
      <c r="M642" s="52"/>
      <c r="N642" s="21" t="str">
        <f t="shared" si="62"/>
        <v>Valle Grande Forestal</v>
      </c>
      <c r="O642" s="21"/>
      <c r="P642" s="39">
        <f t="shared" si="63"/>
        <v>4.7939999999999996</v>
      </c>
      <c r="Q642" s="43">
        <f t="shared" si="64"/>
        <v>11</v>
      </c>
      <c r="R642" s="40">
        <f t="shared" si="65"/>
        <v>0.14766647999999999</v>
      </c>
    </row>
    <row r="643" spans="1:18" s="60" customFormat="1" x14ac:dyDescent="0.25">
      <c r="A643" s="52"/>
      <c r="C643" s="21" t="s">
        <v>628</v>
      </c>
      <c r="D643" s="19"/>
      <c r="E643" s="43">
        <v>6.7268404999999998</v>
      </c>
      <c r="F643" s="43">
        <v>28</v>
      </c>
      <c r="G643" s="43">
        <v>2.8032E-3</v>
      </c>
      <c r="I643" s="12"/>
      <c r="J643" s="33"/>
      <c r="K643" s="33">
        <v>1</v>
      </c>
      <c r="L643" s="52"/>
      <c r="M643" s="52"/>
      <c r="N643" s="21" t="str">
        <f t="shared" si="62"/>
        <v>Tecateak S.A.</v>
      </c>
      <c r="O643" s="21"/>
      <c r="P643" s="39">
        <f t="shared" si="63"/>
        <v>6.7268404999999998</v>
      </c>
      <c r="Q643" s="43">
        <f t="shared" si="64"/>
        <v>28</v>
      </c>
      <c r="R643" s="40">
        <f t="shared" si="65"/>
        <v>2.8032E-3</v>
      </c>
    </row>
    <row r="644" spans="1:18" s="60" customFormat="1" x14ac:dyDescent="0.25">
      <c r="A644" s="52"/>
      <c r="C644" s="21" t="s">
        <v>1212</v>
      </c>
      <c r="D644" s="19"/>
      <c r="E644" s="43">
        <v>5.4</v>
      </c>
      <c r="F644" s="43">
        <v>135</v>
      </c>
      <c r="G644" s="43">
        <v>3.0728499999999999E-2</v>
      </c>
      <c r="I644" s="12"/>
      <c r="J644" s="33"/>
      <c r="K644" s="33">
        <v>1</v>
      </c>
      <c r="L644" s="52"/>
      <c r="M644" s="52"/>
      <c r="N644" s="21" t="str">
        <f t="shared" si="62"/>
        <v xml:space="preserve">Natluk S.A. </v>
      </c>
      <c r="O644" s="21"/>
      <c r="P644" s="39">
        <f t="shared" si="63"/>
        <v>5.4</v>
      </c>
      <c r="Q644" s="43">
        <f t="shared" si="64"/>
        <v>135</v>
      </c>
      <c r="R644" s="40">
        <f t="shared" si="65"/>
        <v>3.0728499999999999E-2</v>
      </c>
    </row>
    <row r="645" spans="1:18" s="60" customFormat="1" x14ac:dyDescent="0.25">
      <c r="A645" s="52"/>
      <c r="C645" s="21" t="s">
        <v>1213</v>
      </c>
      <c r="D645" s="19"/>
      <c r="E645" s="43">
        <v>0.34332400000000002</v>
      </c>
      <c r="F645" s="43">
        <v>3</v>
      </c>
      <c r="G645" s="43">
        <v>2.13E-4</v>
      </c>
      <c r="I645" s="12"/>
      <c r="J645" s="33"/>
      <c r="K645" s="33">
        <v>1</v>
      </c>
      <c r="L645" s="52"/>
      <c r="M645" s="52"/>
      <c r="N645" s="21" t="str">
        <f t="shared" si="62"/>
        <v>Cepsa S.A. VN  0.004 (comunes)</v>
      </c>
      <c r="O645" s="21"/>
      <c r="P645" s="39">
        <f t="shared" si="63"/>
        <v>0.34332400000000002</v>
      </c>
      <c r="Q645" s="43">
        <f t="shared" si="64"/>
        <v>3</v>
      </c>
      <c r="R645" s="40">
        <f t="shared" si="65"/>
        <v>2.13E-4</v>
      </c>
    </row>
    <row r="646" spans="1:18" s="60" customFormat="1" x14ac:dyDescent="0.25">
      <c r="A646" s="52"/>
      <c r="C646" s="21" t="s">
        <v>1214</v>
      </c>
      <c r="D646" s="19"/>
      <c r="E646" s="43">
        <v>22.366954</v>
      </c>
      <c r="F646" s="43">
        <v>21</v>
      </c>
      <c r="G646" s="43">
        <v>9.3175149999999998E-2</v>
      </c>
      <c r="I646" s="12"/>
      <c r="J646" s="33"/>
      <c r="K646" s="33">
        <v>1</v>
      </c>
      <c r="L646" s="52"/>
      <c r="M646" s="52"/>
      <c r="N646" s="21" t="str">
        <f t="shared" si="62"/>
        <v>Conclina (Ordinarias)</v>
      </c>
      <c r="O646" s="21"/>
      <c r="P646" s="39">
        <f t="shared" si="63"/>
        <v>22.366954</v>
      </c>
      <c r="Q646" s="43">
        <f t="shared" si="64"/>
        <v>21</v>
      </c>
      <c r="R646" s="40">
        <f t="shared" si="65"/>
        <v>9.3175149999999998E-2</v>
      </c>
    </row>
    <row r="647" spans="1:18" s="60" customFormat="1" x14ac:dyDescent="0.25">
      <c r="A647" s="52"/>
      <c r="C647" s="21" t="s">
        <v>1215</v>
      </c>
      <c r="D647" s="19"/>
      <c r="E647" s="43">
        <v>9.9269999999999996</v>
      </c>
      <c r="F647" s="43"/>
      <c r="G647" s="43"/>
      <c r="I647" s="12"/>
      <c r="J647" s="33"/>
      <c r="K647" s="33">
        <v>1</v>
      </c>
      <c r="L647" s="52"/>
      <c r="M647" s="52"/>
      <c r="N647" s="21" t="str">
        <f t="shared" si="62"/>
        <v xml:space="preserve">Conclina (Preferidas Serie "A") </v>
      </c>
      <c r="O647" s="21"/>
      <c r="P647" s="39">
        <f t="shared" si="63"/>
        <v>9.9269999999999996</v>
      </c>
      <c r="Q647" s="43">
        <f t="shared" si="64"/>
        <v>0</v>
      </c>
      <c r="R647" s="40">
        <f t="shared" si="65"/>
        <v>0</v>
      </c>
    </row>
    <row r="648" spans="1:18" s="60" customFormat="1" x14ac:dyDescent="0.25">
      <c r="A648" s="52"/>
      <c r="C648" s="21" t="s">
        <v>1216</v>
      </c>
      <c r="D648" s="19"/>
      <c r="E648" s="43">
        <v>3.7699159999999998</v>
      </c>
      <c r="F648" s="43"/>
      <c r="G648" s="43"/>
      <c r="I648" s="12"/>
      <c r="J648" s="33"/>
      <c r="K648" s="33">
        <v>1</v>
      </c>
      <c r="L648" s="52"/>
      <c r="M648" s="52"/>
      <c r="N648" s="21" t="str">
        <f t="shared" si="62"/>
        <v xml:space="preserve">Conclina (Preferidas Serie "B") </v>
      </c>
      <c r="O648" s="21"/>
      <c r="P648" s="39">
        <f t="shared" si="63"/>
        <v>3.7699159999999998</v>
      </c>
      <c r="Q648" s="43">
        <f t="shared" si="64"/>
        <v>0</v>
      </c>
      <c r="R648" s="40">
        <f t="shared" si="65"/>
        <v>0</v>
      </c>
    </row>
    <row r="649" spans="1:18" s="60" customFormat="1" x14ac:dyDescent="0.25">
      <c r="A649" s="52"/>
      <c r="C649" s="21" t="s">
        <v>1217</v>
      </c>
      <c r="D649" s="19"/>
      <c r="E649" s="43">
        <v>15.9315</v>
      </c>
      <c r="F649" s="43">
        <v>5</v>
      </c>
      <c r="G649" s="43">
        <v>2.868515E-2</v>
      </c>
      <c r="I649" s="12"/>
      <c r="J649" s="33"/>
      <c r="K649" s="33">
        <v>1</v>
      </c>
      <c r="L649" s="52"/>
      <c r="M649" s="52"/>
      <c r="N649" s="21" t="str">
        <f t="shared" si="62"/>
        <v>Hotel Colón</v>
      </c>
      <c r="O649" s="21"/>
      <c r="P649" s="39">
        <f t="shared" si="63"/>
        <v>15.9315</v>
      </c>
      <c r="Q649" s="43">
        <f t="shared" si="64"/>
        <v>5</v>
      </c>
      <c r="R649" s="40">
        <f t="shared" si="65"/>
        <v>2.868515E-2</v>
      </c>
    </row>
    <row r="650" spans="1:18" s="60" customFormat="1" x14ac:dyDescent="0.25">
      <c r="A650" s="52"/>
      <c r="C650" s="21" t="s">
        <v>1218</v>
      </c>
      <c r="D650" s="19"/>
      <c r="E650" s="43">
        <v>1596</v>
      </c>
      <c r="F650" s="43">
        <v>1545</v>
      </c>
      <c r="G650" s="43">
        <v>16.828739120000002</v>
      </c>
      <c r="I650" s="12"/>
      <c r="J650" s="33"/>
      <c r="K650" s="33">
        <v>1</v>
      </c>
      <c r="L650" s="52"/>
      <c r="M650" s="52"/>
      <c r="N650" s="21" t="str">
        <f t="shared" si="62"/>
        <v>Corporación Favorita C.A.</v>
      </c>
      <c r="O650" s="21"/>
      <c r="P650" s="39">
        <f t="shared" si="63"/>
        <v>1596</v>
      </c>
      <c r="Q650" s="43">
        <f t="shared" si="64"/>
        <v>1545</v>
      </c>
      <c r="R650" s="40">
        <f t="shared" si="65"/>
        <v>16.828739120000002</v>
      </c>
    </row>
    <row r="651" spans="1:18" s="60" customFormat="1" x14ac:dyDescent="0.25">
      <c r="A651" s="52"/>
      <c r="C651" s="21" t="s">
        <v>1219</v>
      </c>
      <c r="D651" s="19"/>
      <c r="E651" s="43">
        <v>2.9541240000000002</v>
      </c>
      <c r="F651" s="43"/>
      <c r="G651" s="43"/>
      <c r="I651" s="12"/>
      <c r="J651" s="33"/>
      <c r="K651" s="33">
        <v>1</v>
      </c>
      <c r="L651" s="52"/>
      <c r="M651" s="52"/>
      <c r="N651" s="21" t="str">
        <f t="shared" si="62"/>
        <v>Cialco</v>
      </c>
      <c r="O651" s="21"/>
      <c r="P651" s="39">
        <f t="shared" si="63"/>
        <v>2.9541240000000002</v>
      </c>
      <c r="Q651" s="43">
        <f t="shared" si="64"/>
        <v>0</v>
      </c>
      <c r="R651" s="40">
        <f t="shared" si="65"/>
        <v>0</v>
      </c>
    </row>
    <row r="652" spans="1:18" s="60" customFormat="1" x14ac:dyDescent="0.25">
      <c r="A652" s="52"/>
      <c r="C652" s="21" t="s">
        <v>1220</v>
      </c>
      <c r="D652" s="19"/>
      <c r="E652" s="43">
        <v>10.4895</v>
      </c>
      <c r="F652" s="43">
        <v>137</v>
      </c>
      <c r="G652" s="43">
        <v>1.093081</v>
      </c>
      <c r="I652" s="12"/>
      <c r="J652" s="33"/>
      <c r="K652" s="33">
        <v>1</v>
      </c>
      <c r="L652" s="52"/>
      <c r="M652" s="52"/>
      <c r="N652" s="21" t="str">
        <f t="shared" si="62"/>
        <v xml:space="preserve">Brikapital </v>
      </c>
      <c r="O652" s="21"/>
      <c r="P652" s="39">
        <f t="shared" si="63"/>
        <v>10.4895</v>
      </c>
      <c r="Q652" s="43">
        <f t="shared" si="64"/>
        <v>137</v>
      </c>
      <c r="R652" s="40">
        <f t="shared" si="65"/>
        <v>1.093081</v>
      </c>
    </row>
    <row r="653" spans="1:18" s="60" customFormat="1" x14ac:dyDescent="0.25">
      <c r="A653" s="52"/>
      <c r="C653" s="21" t="s">
        <v>1221</v>
      </c>
      <c r="D653" s="19"/>
      <c r="E653" s="43"/>
      <c r="F653" s="43"/>
      <c r="G653" s="43"/>
      <c r="I653" s="12"/>
      <c r="J653" s="33"/>
      <c r="K653" s="33">
        <v>1</v>
      </c>
      <c r="L653" s="52"/>
      <c r="M653" s="52"/>
      <c r="N653" s="21" t="str">
        <f t="shared" si="62"/>
        <v>Compañía de economía mixta hotelera y turística Ambato</v>
      </c>
      <c r="O653" s="21"/>
      <c r="P653" s="39">
        <f t="shared" si="63"/>
        <v>0</v>
      </c>
      <c r="Q653" s="43">
        <f t="shared" si="64"/>
        <v>0</v>
      </c>
      <c r="R653" s="40">
        <f t="shared" si="65"/>
        <v>0</v>
      </c>
    </row>
    <row r="654" spans="1:18" s="60" customFormat="1" x14ac:dyDescent="0.25">
      <c r="A654" s="52"/>
      <c r="C654" s="21" t="s">
        <v>1222</v>
      </c>
      <c r="D654" s="19"/>
      <c r="E654" s="43">
        <v>1782.6710639999999</v>
      </c>
      <c r="F654" s="43">
        <v>3</v>
      </c>
      <c r="G654" s="43">
        <v>6.5250000000000004E-3</v>
      </c>
      <c r="I654" s="12"/>
      <c r="J654" s="33"/>
      <c r="K654" s="33">
        <v>1</v>
      </c>
      <c r="L654" s="52"/>
      <c r="M654" s="52"/>
      <c r="N654" s="21" t="str">
        <f t="shared" si="62"/>
        <v>BEVERAGE BRAND &amp; PATENTS COMPANY BBPC S.A.</v>
      </c>
      <c r="O654" s="21"/>
      <c r="P654" s="39">
        <f t="shared" si="63"/>
        <v>1782.6710639999999</v>
      </c>
      <c r="Q654" s="43">
        <f t="shared" si="64"/>
        <v>3</v>
      </c>
      <c r="R654" s="40">
        <f t="shared" si="65"/>
        <v>6.5250000000000004E-3</v>
      </c>
    </row>
    <row r="655" spans="1:18" s="64" customFormat="1" x14ac:dyDescent="0.25">
      <c r="A655" s="52"/>
      <c r="C655" s="71"/>
      <c r="D655" s="71"/>
      <c r="E655" s="73"/>
      <c r="F655" s="73"/>
      <c r="G655" s="73"/>
      <c r="I655" s="68"/>
      <c r="J655" s="66"/>
      <c r="K655" s="66"/>
      <c r="L655" s="52"/>
      <c r="M655" s="52"/>
      <c r="N655" s="71"/>
      <c r="O655" s="71"/>
      <c r="P655" s="72"/>
      <c r="Q655" s="73"/>
      <c r="R655" s="63"/>
    </row>
    <row r="656" spans="1:18" s="60" customFormat="1" x14ac:dyDescent="0.25">
      <c r="A656" s="52"/>
      <c r="B656" s="54" t="s">
        <v>1227</v>
      </c>
      <c r="C656" s="21" t="s">
        <v>1228</v>
      </c>
      <c r="D656" s="19"/>
      <c r="E656" s="43">
        <v>106.73285089620001</v>
      </c>
      <c r="F656" s="43">
        <v>56.222000000000001</v>
      </c>
      <c r="G656" s="43">
        <v>147.29445524000002</v>
      </c>
      <c r="I656" s="54" t="s">
        <v>1227</v>
      </c>
      <c r="J656" s="33"/>
      <c r="K656" s="33">
        <v>0.81530000000000002</v>
      </c>
      <c r="L656" s="52"/>
      <c r="M656" s="54" t="s">
        <v>1227</v>
      </c>
      <c r="N656" s="21" t="str">
        <f t="shared" ref="N656" si="66">C656</f>
        <v>ABENGOA CLASE B</v>
      </c>
      <c r="O656" s="21"/>
      <c r="P656" s="39">
        <f t="shared" ref="P656" si="67">E656/K656</f>
        <v>130.91236464638783</v>
      </c>
      <c r="Q656" s="43">
        <f t="shared" ref="Q656" si="68">F656</f>
        <v>56.222000000000001</v>
      </c>
      <c r="R656" s="40">
        <f t="shared" ref="R656" si="69">G656/K656</f>
        <v>180.66289125475288</v>
      </c>
    </row>
    <row r="657" spans="1:18" s="60" customFormat="1" x14ac:dyDescent="0.25">
      <c r="A657" s="52"/>
      <c r="C657" s="21" t="s">
        <v>1229</v>
      </c>
      <c r="D657" s="19"/>
      <c r="E657" s="43">
        <v>26.1004079189</v>
      </c>
      <c r="F657" s="43">
        <v>16.045000000000002</v>
      </c>
      <c r="G657" s="43">
        <v>21.098613219999997</v>
      </c>
      <c r="I657" s="12"/>
      <c r="J657" s="33"/>
      <c r="K657" s="33">
        <v>0.81530000000000002</v>
      </c>
      <c r="L657" s="52"/>
      <c r="M657" s="52"/>
      <c r="N657" s="21" t="str">
        <f t="shared" ref="N657:N720" si="70">C657</f>
        <v>ABENGOA, S.A.</v>
      </c>
      <c r="O657" s="21"/>
      <c r="P657" s="39">
        <f t="shared" ref="P657:P720" si="71">E657/K657</f>
        <v>32.01325637053845</v>
      </c>
      <c r="Q657" s="43">
        <f t="shared" ref="Q657:Q720" si="72">F657</f>
        <v>16.045000000000002</v>
      </c>
      <c r="R657" s="40">
        <f t="shared" ref="R657:R720" si="73">G657/K657</f>
        <v>25.878343211087937</v>
      </c>
    </row>
    <row r="658" spans="1:18" s="60" customFormat="1" x14ac:dyDescent="0.25">
      <c r="A658" s="52"/>
      <c r="C658" s="21" t="s">
        <v>1230</v>
      </c>
      <c r="D658" s="19"/>
      <c r="E658" s="43">
        <v>6401.7714051000003</v>
      </c>
      <c r="F658" s="43">
        <v>501.18599999999998</v>
      </c>
      <c r="G658" s="43">
        <v>3365.5482121799996</v>
      </c>
      <c r="I658" s="12"/>
      <c r="J658" s="33"/>
      <c r="K658" s="33">
        <v>0.81530000000000002</v>
      </c>
      <c r="L658" s="52"/>
      <c r="M658" s="52"/>
      <c r="N658" s="21" t="str">
        <f t="shared" si="70"/>
        <v>ACCIONA, S.A.</v>
      </c>
      <c r="O658" s="21"/>
      <c r="P658" s="39">
        <f t="shared" si="71"/>
        <v>7852.0439164724639</v>
      </c>
      <c r="Q658" s="43">
        <f t="shared" si="72"/>
        <v>501.18599999999998</v>
      </c>
      <c r="R658" s="40">
        <f t="shared" si="73"/>
        <v>4127.9875042070398</v>
      </c>
    </row>
    <row r="659" spans="1:18" s="60" customFormat="1" x14ac:dyDescent="0.25">
      <c r="A659" s="52"/>
      <c r="C659" s="21" t="s">
        <v>1231</v>
      </c>
      <c r="D659" s="19"/>
      <c r="E659" s="43">
        <v>3600.1382384000003</v>
      </c>
      <c r="F659" s="43">
        <v>60.396999999999998</v>
      </c>
      <c r="G659" s="43">
        <v>166.63552278999998</v>
      </c>
      <c r="I659" s="12"/>
      <c r="J659" s="33"/>
      <c r="K659" s="33">
        <v>0.81530000000000002</v>
      </c>
      <c r="L659" s="52"/>
      <c r="M659" s="52"/>
      <c r="N659" s="21" t="str">
        <f t="shared" si="70"/>
        <v>ACCIONES FOMENTO DE CONSTRUCCIONES Y CONTRATAS, S.A.</v>
      </c>
      <c r="O659" s="21"/>
      <c r="P659" s="39">
        <f t="shared" si="71"/>
        <v>4415.7221125965907</v>
      </c>
      <c r="Q659" s="43">
        <f t="shared" si="72"/>
        <v>60.396999999999998</v>
      </c>
      <c r="R659" s="40">
        <f t="shared" si="73"/>
        <v>204.38553022200415</v>
      </c>
    </row>
    <row r="660" spans="1:18" s="60" customFormat="1" x14ac:dyDescent="0.25">
      <c r="A660" s="52"/>
      <c r="C660" s="21" t="s">
        <v>1232</v>
      </c>
      <c r="D660" s="19"/>
      <c r="E660" s="43">
        <v>74295.713699999993</v>
      </c>
      <c r="F660" s="43">
        <v>2182.5479999999998</v>
      </c>
      <c r="G660" s="43">
        <v>46074.059424589999</v>
      </c>
      <c r="I660" s="12"/>
      <c r="J660" s="33"/>
      <c r="K660" s="33">
        <v>0.81530000000000002</v>
      </c>
      <c r="L660" s="52"/>
      <c r="M660" s="52"/>
      <c r="N660" s="21" t="str">
        <f t="shared" si="70"/>
        <v>ACCIONES IBERDROLA</v>
      </c>
      <c r="O660" s="21"/>
      <c r="P660" s="39">
        <f t="shared" si="71"/>
        <v>91126.841285416405</v>
      </c>
      <c r="Q660" s="43">
        <f t="shared" si="72"/>
        <v>2182.5479999999998</v>
      </c>
      <c r="R660" s="40">
        <f t="shared" si="73"/>
        <v>56511.786366478591</v>
      </c>
    </row>
    <row r="661" spans="1:18" s="60" customFormat="1" x14ac:dyDescent="0.25">
      <c r="A661" s="52"/>
      <c r="C661" s="21" t="s">
        <v>1233</v>
      </c>
      <c r="D661" s="19"/>
      <c r="E661" s="43">
        <v>2444.1143075619998</v>
      </c>
      <c r="F661" s="43">
        <v>621.44200000000001</v>
      </c>
      <c r="G661" s="43">
        <v>1805.2943837799999</v>
      </c>
      <c r="I661" s="12"/>
      <c r="J661" s="33"/>
      <c r="K661" s="33">
        <v>0.81530000000000002</v>
      </c>
      <c r="L661" s="52"/>
      <c r="M661" s="52"/>
      <c r="N661" s="21" t="str">
        <f t="shared" si="70"/>
        <v>ACERINOX, S.A.</v>
      </c>
      <c r="O661" s="21"/>
      <c r="P661" s="39">
        <f t="shared" si="71"/>
        <v>2997.8097725524344</v>
      </c>
      <c r="Q661" s="43">
        <f t="shared" si="72"/>
        <v>621.44200000000001</v>
      </c>
      <c r="R661" s="40">
        <f t="shared" si="73"/>
        <v>2214.2700647369065</v>
      </c>
    </row>
    <row r="662" spans="1:18" s="60" customFormat="1" x14ac:dyDescent="0.25">
      <c r="A662" s="52"/>
      <c r="C662" s="21" t="s">
        <v>1234</v>
      </c>
      <c r="D662" s="19"/>
      <c r="E662" s="43">
        <v>8434.543727100001</v>
      </c>
      <c r="F662" s="43">
        <v>1403.519</v>
      </c>
      <c r="G662" s="43">
        <v>8783.7016051399987</v>
      </c>
      <c r="I662" s="12"/>
      <c r="J662" s="33"/>
      <c r="K662" s="33">
        <v>0.81530000000000002</v>
      </c>
      <c r="L662" s="52"/>
      <c r="M662" s="52"/>
      <c r="N662" s="21" t="str">
        <f t="shared" si="70"/>
        <v>ACS,ACTIVIDADES DE CONSTRUCCION Y SERVICIOS,S.A.</v>
      </c>
      <c r="O662" s="21"/>
      <c r="P662" s="39">
        <f t="shared" si="71"/>
        <v>10345.32531227769</v>
      </c>
      <c r="Q662" s="43">
        <f t="shared" si="72"/>
        <v>1403.519</v>
      </c>
      <c r="R662" s="40">
        <f t="shared" si="73"/>
        <v>10773.582245970807</v>
      </c>
    </row>
    <row r="663" spans="1:18" s="60" customFormat="1" x14ac:dyDescent="0.25">
      <c r="A663" s="52"/>
      <c r="C663" s="21" t="s">
        <v>1235</v>
      </c>
      <c r="D663" s="19"/>
      <c r="E663" s="43">
        <v>42.113530320000002</v>
      </c>
      <c r="F663" s="43">
        <v>3.3250000000000002</v>
      </c>
      <c r="G663" s="43">
        <v>5.4626275700000004</v>
      </c>
      <c r="I663" s="12"/>
      <c r="J663" s="33"/>
      <c r="K663" s="33">
        <v>0.81530000000000002</v>
      </c>
      <c r="L663" s="52"/>
      <c r="M663" s="52"/>
      <c r="N663" s="21" t="str">
        <f t="shared" si="70"/>
        <v>ADOLFO DOMINGUEZ, S.A.</v>
      </c>
      <c r="O663" s="21"/>
      <c r="P663" s="39">
        <f t="shared" si="71"/>
        <v>51.654029584202135</v>
      </c>
      <c r="Q663" s="43">
        <f t="shared" si="72"/>
        <v>3.3250000000000002</v>
      </c>
      <c r="R663" s="40">
        <f t="shared" si="73"/>
        <v>6.7001442045872688</v>
      </c>
    </row>
    <row r="664" spans="1:18" s="60" customFormat="1" x14ac:dyDescent="0.25">
      <c r="A664" s="52"/>
      <c r="C664" s="21" t="s">
        <v>1236</v>
      </c>
      <c r="D664" s="19"/>
      <c r="E664" s="43">
        <v>1012.0949857000001</v>
      </c>
      <c r="F664" s="43">
        <v>37.058999999999997</v>
      </c>
      <c r="G664" s="43">
        <v>108.01584205</v>
      </c>
      <c r="I664" s="12"/>
      <c r="J664" s="33"/>
      <c r="K664" s="33">
        <v>0.81530000000000002</v>
      </c>
      <c r="L664" s="52"/>
      <c r="M664" s="52"/>
      <c r="N664" s="21" t="str">
        <f t="shared" si="70"/>
        <v>AEDAS HOMES, S.A</v>
      </c>
      <c r="O664" s="21"/>
      <c r="P664" s="39">
        <f t="shared" si="71"/>
        <v>1241.3773895498589</v>
      </c>
      <c r="Q664" s="43">
        <f t="shared" si="72"/>
        <v>37.058999999999997</v>
      </c>
      <c r="R664" s="40">
        <f t="shared" si="73"/>
        <v>132.48600766588984</v>
      </c>
    </row>
    <row r="665" spans="1:18" s="60" customFormat="1" x14ac:dyDescent="0.25">
      <c r="A665" s="52"/>
      <c r="C665" s="21" t="s">
        <v>1237</v>
      </c>
      <c r="D665" s="19"/>
      <c r="E665" s="43">
        <v>21330</v>
      </c>
      <c r="F665" s="43">
        <v>773.19200000000001</v>
      </c>
      <c r="G665" s="43">
        <v>9502.5522657500005</v>
      </c>
      <c r="I665" s="12"/>
      <c r="J665" s="33"/>
      <c r="K665" s="33">
        <v>0.81530000000000002</v>
      </c>
      <c r="L665" s="52"/>
      <c r="M665" s="52"/>
      <c r="N665" s="21" t="str">
        <f t="shared" si="70"/>
        <v>AENA, S.M.E., S.A.</v>
      </c>
      <c r="O665" s="21"/>
      <c r="P665" s="39">
        <f t="shared" si="71"/>
        <v>26162.148902244571</v>
      </c>
      <c r="Q665" s="43">
        <f t="shared" si="72"/>
        <v>773.19200000000001</v>
      </c>
      <c r="R665" s="40">
        <f t="shared" si="73"/>
        <v>11655.283043971545</v>
      </c>
    </row>
    <row r="666" spans="1:18" s="60" customFormat="1" x14ac:dyDescent="0.25">
      <c r="A666" s="52"/>
      <c r="C666" s="21" t="s">
        <v>1238</v>
      </c>
      <c r="D666" s="19"/>
      <c r="E666" s="43">
        <v>70880.639995539997</v>
      </c>
      <c r="F666" s="43">
        <v>103.255</v>
      </c>
      <c r="G666" s="43">
        <v>576.50736146000008</v>
      </c>
      <c r="I666" s="12"/>
      <c r="J666" s="33"/>
      <c r="K666" s="33">
        <v>0.81530000000000002</v>
      </c>
      <c r="L666" s="52"/>
      <c r="M666" s="52"/>
      <c r="N666" s="21" t="str">
        <f t="shared" si="70"/>
        <v>AIRBUS</v>
      </c>
      <c r="O666" s="21"/>
      <c r="P666" s="39">
        <f t="shared" si="71"/>
        <v>86938.108666184227</v>
      </c>
      <c r="Q666" s="43">
        <f t="shared" si="72"/>
        <v>103.255</v>
      </c>
      <c r="R666" s="40">
        <f t="shared" si="73"/>
        <v>707.11070950570354</v>
      </c>
    </row>
    <row r="667" spans="1:18" s="60" customFormat="1" x14ac:dyDescent="0.25">
      <c r="A667" s="52"/>
      <c r="C667" s="21" t="s">
        <v>1239</v>
      </c>
      <c r="D667" s="19"/>
      <c r="E667" s="43">
        <v>139.00666455800001</v>
      </c>
      <c r="F667" s="43">
        <v>63.085000000000001</v>
      </c>
      <c r="G667" s="43">
        <v>118.10176118999999</v>
      </c>
      <c r="I667" s="12"/>
      <c r="J667" s="33"/>
      <c r="K667" s="33">
        <v>0.81530000000000002</v>
      </c>
      <c r="L667" s="52"/>
      <c r="M667" s="52"/>
      <c r="N667" s="21" t="str">
        <f t="shared" si="70"/>
        <v>AIRTIFICIAL INTELLIGENCE STRUCTURES, S.A.</v>
      </c>
      <c r="O667" s="21"/>
      <c r="P667" s="39">
        <f t="shared" si="71"/>
        <v>170.49756477124984</v>
      </c>
      <c r="Q667" s="43">
        <f t="shared" si="72"/>
        <v>63.085000000000001</v>
      </c>
      <c r="R667" s="40">
        <f t="shared" si="73"/>
        <v>144.85681490248987</v>
      </c>
    </row>
    <row r="668" spans="1:18" s="60" customFormat="1" x14ac:dyDescent="0.25">
      <c r="A668" s="52"/>
      <c r="C668" s="21" t="s">
        <v>1240</v>
      </c>
      <c r="D668" s="19"/>
      <c r="E668" s="43">
        <v>513.79767319999996</v>
      </c>
      <c r="F668" s="43">
        <v>5.1310000000000002</v>
      </c>
      <c r="G668" s="43">
        <v>19.411183260000001</v>
      </c>
      <c r="I668" s="12"/>
      <c r="J668" s="33"/>
      <c r="K668" s="33">
        <v>0.81530000000000002</v>
      </c>
      <c r="L668" s="52"/>
      <c r="M668" s="52"/>
      <c r="N668" s="21" t="str">
        <f t="shared" si="70"/>
        <v>ALANTRA PARTNERS, S.A.</v>
      </c>
      <c r="O668" s="21"/>
      <c r="P668" s="39">
        <f t="shared" si="71"/>
        <v>630.19461940390033</v>
      </c>
      <c r="Q668" s="43">
        <f t="shared" si="72"/>
        <v>5.1310000000000002</v>
      </c>
      <c r="R668" s="40">
        <f t="shared" si="73"/>
        <v>23.808638856862505</v>
      </c>
    </row>
    <row r="669" spans="1:18" s="60" customFormat="1" x14ac:dyDescent="0.25">
      <c r="A669" s="52"/>
      <c r="C669" s="21" t="s">
        <v>1241</v>
      </c>
      <c r="D669" s="19"/>
      <c r="E669" s="43">
        <v>1945.0226468399999</v>
      </c>
      <c r="F669" s="43">
        <v>368.346</v>
      </c>
      <c r="G669" s="43">
        <v>1247.1757299000001</v>
      </c>
      <c r="I669" s="12"/>
      <c r="J669" s="33"/>
      <c r="K669" s="33">
        <v>0.81530000000000002</v>
      </c>
      <c r="L669" s="52"/>
      <c r="M669" s="52"/>
      <c r="N669" s="21" t="str">
        <f t="shared" si="70"/>
        <v>ALMIRALL S.A.</v>
      </c>
      <c r="O669" s="21"/>
      <c r="P669" s="39">
        <f t="shared" si="71"/>
        <v>2385.6527006500673</v>
      </c>
      <c r="Q669" s="43">
        <f t="shared" si="72"/>
        <v>368.346</v>
      </c>
      <c r="R669" s="40">
        <f t="shared" si="73"/>
        <v>1529.713884337054</v>
      </c>
    </row>
    <row r="670" spans="1:18" s="60" customFormat="1" x14ac:dyDescent="0.25">
      <c r="A670" s="52"/>
      <c r="C670" s="21" t="s">
        <v>1242</v>
      </c>
      <c r="D670" s="19"/>
      <c r="E670" s="43">
        <v>26831.7326498</v>
      </c>
      <c r="F670" s="43">
        <v>2050.9319999999998</v>
      </c>
      <c r="G670" s="43">
        <v>25839.870134509998</v>
      </c>
      <c r="I670" s="12"/>
      <c r="J670" s="33"/>
      <c r="K670" s="33">
        <v>0.81530000000000002</v>
      </c>
      <c r="L670" s="52"/>
      <c r="M670" s="52"/>
      <c r="N670" s="21" t="str">
        <f t="shared" si="70"/>
        <v>AMADEUS IT GROUP, S.A.</v>
      </c>
      <c r="O670" s="21"/>
      <c r="P670" s="39">
        <f t="shared" si="71"/>
        <v>32910.257144364034</v>
      </c>
      <c r="Q670" s="43">
        <f t="shared" si="72"/>
        <v>2050.9319999999998</v>
      </c>
      <c r="R670" s="40">
        <f t="shared" si="73"/>
        <v>31693.695737164231</v>
      </c>
    </row>
    <row r="671" spans="1:18" s="60" customFormat="1" x14ac:dyDescent="0.25">
      <c r="A671" s="52"/>
      <c r="C671" s="21" t="s">
        <v>1243</v>
      </c>
      <c r="D671" s="19"/>
      <c r="E671" s="43">
        <v>205.5911993448</v>
      </c>
      <c r="F671" s="43">
        <v>80.248999999999995</v>
      </c>
      <c r="G671" s="43">
        <v>183.76663668</v>
      </c>
      <c r="I671" s="12"/>
      <c r="J671" s="33"/>
      <c r="K671" s="33">
        <v>0.81530000000000002</v>
      </c>
      <c r="L671" s="52"/>
      <c r="M671" s="52"/>
      <c r="N671" s="21" t="str">
        <f t="shared" si="70"/>
        <v>AMPER, S.A.</v>
      </c>
      <c r="O671" s="21"/>
      <c r="P671" s="39">
        <f t="shared" si="71"/>
        <v>252.16631834269594</v>
      </c>
      <c r="Q671" s="43">
        <f t="shared" si="72"/>
        <v>80.248999999999995</v>
      </c>
      <c r="R671" s="40">
        <f t="shared" si="73"/>
        <v>225.39756737397278</v>
      </c>
    </row>
    <row r="672" spans="1:18" s="60" customFormat="1" x14ac:dyDescent="0.25">
      <c r="A672" s="52"/>
      <c r="C672" s="21" t="s">
        <v>1244</v>
      </c>
      <c r="D672" s="19"/>
      <c r="E672" s="43">
        <v>1337.0849744700001</v>
      </c>
      <c r="F672" s="43">
        <v>8.3469999999999995</v>
      </c>
      <c r="G672" s="43">
        <v>15.53936625</v>
      </c>
      <c r="I672" s="12"/>
      <c r="J672" s="33"/>
      <c r="K672" s="33">
        <v>0.81530000000000002</v>
      </c>
      <c r="L672" s="52"/>
      <c r="M672" s="52"/>
      <c r="N672" s="21" t="str">
        <f t="shared" si="70"/>
        <v>AMREST HOLDINGS, S.E.</v>
      </c>
      <c r="O672" s="21"/>
      <c r="P672" s="39">
        <f t="shared" si="71"/>
        <v>1639.991382889734</v>
      </c>
      <c r="Q672" s="43">
        <f t="shared" si="72"/>
        <v>8.3469999999999995</v>
      </c>
      <c r="R672" s="40">
        <f t="shared" si="73"/>
        <v>19.05969121795658</v>
      </c>
    </row>
    <row r="673" spans="1:18" s="60" customFormat="1" x14ac:dyDescent="0.25">
      <c r="A673" s="52"/>
      <c r="C673" s="21" t="s">
        <v>1245</v>
      </c>
      <c r="D673" s="19"/>
      <c r="E673" s="43">
        <v>2665.3982795000002</v>
      </c>
      <c r="F673" s="43">
        <v>2.7549999999999999</v>
      </c>
      <c r="G673" s="43">
        <v>10.77257657</v>
      </c>
      <c r="I673" s="12"/>
      <c r="J673" s="33"/>
      <c r="K673" s="33">
        <v>0.81530000000000002</v>
      </c>
      <c r="L673" s="52"/>
      <c r="M673" s="52"/>
      <c r="N673" s="21" t="str">
        <f t="shared" si="70"/>
        <v>APERAM</v>
      </c>
      <c r="O673" s="21"/>
      <c r="P673" s="39">
        <f t="shared" si="71"/>
        <v>3269.2239414939286</v>
      </c>
      <c r="Q673" s="43">
        <f t="shared" si="72"/>
        <v>2.7549999999999999</v>
      </c>
      <c r="R673" s="40">
        <f t="shared" si="73"/>
        <v>13.213021673003801</v>
      </c>
    </row>
    <row r="674" spans="1:18" s="60" customFormat="1" x14ac:dyDescent="0.25">
      <c r="A674" s="52"/>
      <c r="C674" s="21" t="s">
        <v>1246</v>
      </c>
      <c r="D674" s="19"/>
      <c r="E674" s="43">
        <v>1290.0262385999999</v>
      </c>
      <c r="F674" s="43">
        <v>241.465</v>
      </c>
      <c r="G674" s="43">
        <v>698.41265129999999</v>
      </c>
      <c r="I674" s="12"/>
      <c r="J674" s="33"/>
      <c r="K674" s="33">
        <v>0.81530000000000002</v>
      </c>
      <c r="L674" s="52"/>
      <c r="M674" s="52"/>
      <c r="N674" s="21" t="str">
        <f t="shared" si="70"/>
        <v>APPLUS SERVICES, S.A.</v>
      </c>
      <c r="O674" s="21"/>
      <c r="P674" s="39">
        <f t="shared" si="71"/>
        <v>1582.2718491352875</v>
      </c>
      <c r="Q674" s="43">
        <f t="shared" si="72"/>
        <v>241.465</v>
      </c>
      <c r="R674" s="40">
        <f t="shared" si="73"/>
        <v>856.63271347970067</v>
      </c>
    </row>
    <row r="675" spans="1:18" s="60" customFormat="1" x14ac:dyDescent="0.25">
      <c r="A675" s="52"/>
      <c r="C675" s="21" t="s">
        <v>1247</v>
      </c>
      <c r="D675" s="19"/>
      <c r="E675" s="43">
        <v>21008.526156599997</v>
      </c>
      <c r="F675" s="43">
        <v>575.452</v>
      </c>
      <c r="G675" s="43">
        <v>2585.3991627800001</v>
      </c>
      <c r="I675" s="12"/>
      <c r="J675" s="33"/>
      <c r="K675" s="33">
        <v>0.81530000000000002</v>
      </c>
      <c r="L675" s="52"/>
      <c r="M675" s="52"/>
      <c r="N675" s="21" t="str">
        <f t="shared" si="70"/>
        <v>ARCELORMITTAL SA</v>
      </c>
      <c r="O675" s="21"/>
      <c r="P675" s="39">
        <f t="shared" si="71"/>
        <v>25767.84761020483</v>
      </c>
      <c r="Q675" s="43">
        <f t="shared" si="72"/>
        <v>575.452</v>
      </c>
      <c r="R675" s="40">
        <f t="shared" si="73"/>
        <v>3171.1016347111495</v>
      </c>
    </row>
    <row r="676" spans="1:18" s="60" customFormat="1" x14ac:dyDescent="0.25">
      <c r="A676" s="52"/>
      <c r="C676" s="21" t="s">
        <v>1248</v>
      </c>
      <c r="D676" s="19"/>
      <c r="E676" s="43">
        <v>235.96382080000001</v>
      </c>
      <c r="F676" s="43">
        <v>7.5860000000000003</v>
      </c>
      <c r="G676" s="43">
        <v>42.425378109999997</v>
      </c>
      <c r="I676" s="12"/>
      <c r="J676" s="33"/>
      <c r="K676" s="33">
        <v>0.81530000000000002</v>
      </c>
      <c r="L676" s="52"/>
      <c r="M676" s="52"/>
      <c r="N676" s="21" t="str">
        <f t="shared" si="70"/>
        <v>ARIMA REAL ESTATE, S.A.</v>
      </c>
      <c r="O676" s="21"/>
      <c r="P676" s="39">
        <f t="shared" si="71"/>
        <v>289.4196256592665</v>
      </c>
      <c r="Q676" s="43">
        <f t="shared" si="72"/>
        <v>7.5860000000000003</v>
      </c>
      <c r="R676" s="40">
        <f t="shared" si="73"/>
        <v>52.036524113823127</v>
      </c>
    </row>
    <row r="677" spans="1:18" s="60" customFormat="1" x14ac:dyDescent="0.25">
      <c r="A677" s="52"/>
      <c r="C677" s="21" t="s">
        <v>1249</v>
      </c>
      <c r="D677" s="19"/>
      <c r="E677" s="43">
        <v>650.11046399999998</v>
      </c>
      <c r="F677" s="43">
        <v>206.68899999999999</v>
      </c>
      <c r="G677" s="43">
        <v>347.64432589999996</v>
      </c>
      <c r="I677" s="12"/>
      <c r="J677" s="33"/>
      <c r="K677" s="33">
        <v>0.81530000000000002</v>
      </c>
      <c r="L677" s="52"/>
      <c r="M677" s="52"/>
      <c r="N677" s="21" t="str">
        <f t="shared" si="70"/>
        <v>ATRESMEDIA CORPORACION DE MEDIOS DE COMUNICACION, S.A.</v>
      </c>
      <c r="O677" s="21"/>
      <c r="P677" s="39">
        <f t="shared" si="71"/>
        <v>797.38803385256961</v>
      </c>
      <c r="Q677" s="43">
        <f t="shared" si="72"/>
        <v>206.68899999999999</v>
      </c>
      <c r="R677" s="40">
        <f t="shared" si="73"/>
        <v>426.40049785355075</v>
      </c>
    </row>
    <row r="678" spans="1:18" s="60" customFormat="1" x14ac:dyDescent="0.25">
      <c r="A678" s="52"/>
      <c r="C678" s="21" t="s">
        <v>1250</v>
      </c>
      <c r="D678" s="19"/>
      <c r="E678" s="43">
        <v>855.92580897599998</v>
      </c>
      <c r="F678" s="43">
        <v>258.45600000000002</v>
      </c>
      <c r="G678" s="43">
        <v>818.13093372000003</v>
      </c>
      <c r="I678" s="12"/>
      <c r="J678" s="33"/>
      <c r="K678" s="33">
        <v>0.81530000000000002</v>
      </c>
      <c r="L678" s="52"/>
      <c r="M678" s="52"/>
      <c r="N678" s="21" t="str">
        <f t="shared" si="70"/>
        <v>AUDAX RENOVABLES, S.A.</v>
      </c>
      <c r="O678" s="21"/>
      <c r="P678" s="39">
        <f t="shared" si="71"/>
        <v>1049.8292763105605</v>
      </c>
      <c r="Q678" s="43">
        <f t="shared" si="72"/>
        <v>258.45600000000002</v>
      </c>
      <c r="R678" s="40">
        <f t="shared" si="73"/>
        <v>1003.472260174169</v>
      </c>
    </row>
    <row r="679" spans="1:18" s="60" customFormat="1" x14ac:dyDescent="0.25">
      <c r="A679" s="52"/>
      <c r="C679" s="21" t="s">
        <v>1251</v>
      </c>
      <c r="D679" s="19"/>
      <c r="E679" s="43">
        <v>14.9329152</v>
      </c>
      <c r="F679" s="43">
        <v>1.2E-2</v>
      </c>
      <c r="G679" s="43">
        <v>2.1594399999999999E-3</v>
      </c>
      <c r="I679" s="12"/>
      <c r="J679" s="33"/>
      <c r="K679" s="33">
        <v>0.81530000000000002</v>
      </c>
      <c r="L679" s="52"/>
      <c r="M679" s="52"/>
      <c r="N679" s="21" t="str">
        <f t="shared" si="70"/>
        <v>AYCO GRUPO INMOBILIARIO</v>
      </c>
      <c r="O679" s="21"/>
      <c r="P679" s="39">
        <f t="shared" si="71"/>
        <v>18.315853305531707</v>
      </c>
      <c r="Q679" s="43">
        <f t="shared" si="72"/>
        <v>1.2E-2</v>
      </c>
      <c r="R679" s="40">
        <f t="shared" si="73"/>
        <v>2.6486446706733714E-3</v>
      </c>
    </row>
    <row r="680" spans="1:18" s="60" customFormat="1" x14ac:dyDescent="0.25">
      <c r="A680" s="52"/>
      <c r="C680" s="21" t="s">
        <v>1252</v>
      </c>
      <c r="D680" s="19"/>
      <c r="E680" s="43">
        <v>121.761</v>
      </c>
      <c r="F680" s="43">
        <v>6.6109999999999998</v>
      </c>
      <c r="G680" s="43">
        <v>15.03302927</v>
      </c>
      <c r="I680" s="12"/>
      <c r="J680" s="33"/>
      <c r="K680" s="33">
        <v>0.81530000000000002</v>
      </c>
      <c r="L680" s="52"/>
      <c r="M680" s="52"/>
      <c r="N680" s="21" t="str">
        <f t="shared" si="70"/>
        <v>AZKOYEN, S.A.</v>
      </c>
      <c r="O680" s="21"/>
      <c r="P680" s="39">
        <f t="shared" si="71"/>
        <v>149.34502637066109</v>
      </c>
      <c r="Q680" s="43">
        <f t="shared" si="72"/>
        <v>6.6109999999999998</v>
      </c>
      <c r="R680" s="40">
        <f t="shared" si="73"/>
        <v>18.438647454924567</v>
      </c>
    </row>
    <row r="681" spans="1:18" s="60" customFormat="1" x14ac:dyDescent="0.25">
      <c r="A681" s="52"/>
      <c r="C681" s="21" t="s">
        <v>1253</v>
      </c>
      <c r="D681" s="19"/>
      <c r="E681" s="43">
        <v>26904.922350299999</v>
      </c>
      <c r="F681" s="43">
        <v>3058.712</v>
      </c>
      <c r="G681" s="43">
        <v>28015.07425786</v>
      </c>
      <c r="I681" s="12"/>
      <c r="J681" s="33"/>
      <c r="K681" s="33">
        <v>0.81530000000000002</v>
      </c>
      <c r="L681" s="52"/>
      <c r="M681" s="52"/>
      <c r="N681" s="21" t="str">
        <f t="shared" si="70"/>
        <v>BANCO BILBAO VIZCAYA ARGENTARIA, S.A.</v>
      </c>
      <c r="O681" s="21"/>
      <c r="P681" s="39">
        <f t="shared" si="71"/>
        <v>33000.027413590091</v>
      </c>
      <c r="Q681" s="43">
        <f t="shared" si="72"/>
        <v>3058.712</v>
      </c>
      <c r="R681" s="40">
        <f t="shared" si="73"/>
        <v>34361.675773163253</v>
      </c>
    </row>
    <row r="682" spans="1:18" s="60" customFormat="1" x14ac:dyDescent="0.25">
      <c r="A682" s="52"/>
      <c r="C682" s="21" t="s">
        <v>1254</v>
      </c>
      <c r="D682" s="19"/>
      <c r="E682" s="43">
        <v>1991.945504154</v>
      </c>
      <c r="F682" s="43">
        <v>1678.0139999999999</v>
      </c>
      <c r="G682" s="43">
        <v>6131.96371439</v>
      </c>
      <c r="I682" s="12"/>
      <c r="J682" s="33"/>
      <c r="K682" s="33">
        <v>0.81530000000000002</v>
      </c>
      <c r="L682" s="52"/>
      <c r="M682" s="52"/>
      <c r="N682" s="21" t="str">
        <f t="shared" si="70"/>
        <v>BANCO DE SABADELL</v>
      </c>
      <c r="O682" s="21"/>
      <c r="P682" s="39">
        <f t="shared" si="71"/>
        <v>2443.2055735974486</v>
      </c>
      <c r="Q682" s="43">
        <f t="shared" si="72"/>
        <v>1678.0139999999999</v>
      </c>
      <c r="R682" s="40">
        <f t="shared" si="73"/>
        <v>7521.1133501655831</v>
      </c>
    </row>
    <row r="683" spans="1:18" s="60" customFormat="1" x14ac:dyDescent="0.25">
      <c r="A683" s="52"/>
      <c r="C683" s="21" t="s">
        <v>1255</v>
      </c>
      <c r="D683" s="19"/>
      <c r="E683" s="43">
        <v>44010.547624475999</v>
      </c>
      <c r="F683" s="43">
        <v>5174.9520000000002</v>
      </c>
      <c r="G683" s="43">
        <v>45034.393098439999</v>
      </c>
      <c r="I683" s="12"/>
      <c r="J683" s="33"/>
      <c r="K683" s="33">
        <v>0.81530000000000002</v>
      </c>
      <c r="L683" s="52"/>
      <c r="M683" s="52"/>
      <c r="N683" s="21" t="str">
        <f t="shared" si="70"/>
        <v>BANCO SANTANDER S.A.</v>
      </c>
      <c r="O683" s="21"/>
      <c r="P683" s="39">
        <f t="shared" si="71"/>
        <v>53980.801698118485</v>
      </c>
      <c r="Q683" s="43">
        <f t="shared" si="72"/>
        <v>5174.9520000000002</v>
      </c>
      <c r="R683" s="40">
        <f t="shared" si="73"/>
        <v>55236.59155947504</v>
      </c>
    </row>
    <row r="684" spans="1:18" s="60" customFormat="1" x14ac:dyDescent="0.25">
      <c r="A684" s="52"/>
      <c r="C684" s="21" t="s">
        <v>1256</v>
      </c>
      <c r="D684" s="19"/>
      <c r="E684" s="43">
        <v>4447.7375301450002</v>
      </c>
      <c r="F684" s="43">
        <v>920.60400000000004</v>
      </c>
      <c r="G684" s="43">
        <v>2825.3927235300002</v>
      </c>
      <c r="I684" s="12"/>
      <c r="J684" s="33"/>
      <c r="K684" s="33">
        <v>0.81530000000000002</v>
      </c>
      <c r="L684" s="52"/>
      <c r="M684" s="52"/>
      <c r="N684" s="21" t="str">
        <f t="shared" si="70"/>
        <v>BANKIA, S.A.</v>
      </c>
      <c r="O684" s="21"/>
      <c r="P684" s="39">
        <f t="shared" si="71"/>
        <v>5455.3385626701829</v>
      </c>
      <c r="Q684" s="43">
        <f t="shared" si="72"/>
        <v>920.60400000000004</v>
      </c>
      <c r="R684" s="40">
        <f t="shared" si="73"/>
        <v>3465.4639071875386</v>
      </c>
    </row>
    <row r="685" spans="1:18" s="60" customFormat="1" x14ac:dyDescent="0.25">
      <c r="A685" s="52"/>
      <c r="C685" s="21" t="s">
        <v>1257</v>
      </c>
      <c r="D685" s="19"/>
      <c r="E685" s="43">
        <v>3976.5838652960001</v>
      </c>
      <c r="F685" s="43">
        <v>1164.47</v>
      </c>
      <c r="G685" s="43">
        <v>4768.6356371499996</v>
      </c>
      <c r="I685" s="12"/>
      <c r="J685" s="33"/>
      <c r="K685" s="33">
        <v>0.81530000000000002</v>
      </c>
      <c r="L685" s="52"/>
      <c r="M685" s="52"/>
      <c r="N685" s="21" t="str">
        <f t="shared" si="70"/>
        <v>BANKINTER, S.A.</v>
      </c>
      <c r="O685" s="21"/>
      <c r="P685" s="39">
        <f t="shared" si="71"/>
        <v>4877.4486266355943</v>
      </c>
      <c r="Q685" s="43">
        <f t="shared" si="72"/>
        <v>1164.47</v>
      </c>
      <c r="R685" s="40">
        <f t="shared" si="73"/>
        <v>5848.9336896234508</v>
      </c>
    </row>
    <row r="686" spans="1:18" s="60" customFormat="1" x14ac:dyDescent="0.25">
      <c r="A686" s="52"/>
      <c r="C686" s="21" t="s">
        <v>1258</v>
      </c>
      <c r="D686" s="19"/>
      <c r="E686" s="43">
        <v>445.5</v>
      </c>
      <c r="F686" s="43">
        <v>1.0680000000000001</v>
      </c>
      <c r="G686" s="43">
        <v>33.357481</v>
      </c>
      <c r="I686" s="12"/>
      <c r="J686" s="33"/>
      <c r="K686" s="33">
        <v>0.81530000000000002</v>
      </c>
      <c r="L686" s="52"/>
      <c r="M686" s="52"/>
      <c r="N686" s="21" t="str">
        <f t="shared" si="70"/>
        <v>BARON DE LEY,S.A.</v>
      </c>
      <c r="O686" s="21"/>
      <c r="P686" s="39">
        <f t="shared" si="71"/>
        <v>546.42462897093094</v>
      </c>
      <c r="Q686" s="43">
        <f t="shared" si="72"/>
        <v>1.0680000000000001</v>
      </c>
      <c r="R686" s="40">
        <f t="shared" si="73"/>
        <v>40.914364037777503</v>
      </c>
    </row>
    <row r="687" spans="1:18" s="60" customFormat="1" x14ac:dyDescent="0.25">
      <c r="A687" s="52"/>
      <c r="C687" s="21" t="s">
        <v>1259</v>
      </c>
      <c r="D687" s="19"/>
      <c r="E687" s="43">
        <v>94.3909783</v>
      </c>
      <c r="F687" s="43">
        <v>302.00900000000001</v>
      </c>
      <c r="G687" s="43">
        <v>885.41330920000007</v>
      </c>
      <c r="I687" s="12"/>
      <c r="J687" s="33"/>
      <c r="K687" s="33">
        <v>0.81530000000000002</v>
      </c>
      <c r="L687" s="52"/>
      <c r="M687" s="52"/>
      <c r="N687" s="21" t="str">
        <f t="shared" si="70"/>
        <v>BERKELEY ENERGIA LIMITED</v>
      </c>
      <c r="O687" s="21"/>
      <c r="P687" s="39">
        <f t="shared" si="71"/>
        <v>115.77453489513063</v>
      </c>
      <c r="Q687" s="43">
        <f t="shared" si="72"/>
        <v>302.00900000000001</v>
      </c>
      <c r="R687" s="40">
        <f t="shared" si="73"/>
        <v>1085.9969449282473</v>
      </c>
    </row>
    <row r="688" spans="1:18" s="60" customFormat="1" x14ac:dyDescent="0.25">
      <c r="A688" s="52"/>
      <c r="C688" s="21" t="s">
        <v>1260</v>
      </c>
      <c r="D688" s="19"/>
      <c r="E688" s="43">
        <v>80.663931755999997</v>
      </c>
      <c r="F688" s="43">
        <v>59.198999999999998</v>
      </c>
      <c r="G688" s="43">
        <v>129.31163703999999</v>
      </c>
      <c r="I688" s="12"/>
      <c r="J688" s="33"/>
      <c r="K688" s="33">
        <v>0.81530000000000002</v>
      </c>
      <c r="L688" s="52"/>
      <c r="M688" s="52"/>
      <c r="N688" s="21" t="str">
        <f t="shared" si="70"/>
        <v>BIOSEARCH, S.A.</v>
      </c>
      <c r="O688" s="21"/>
      <c r="P688" s="39">
        <f t="shared" si="71"/>
        <v>98.937730597326137</v>
      </c>
      <c r="Q688" s="43">
        <f t="shared" si="72"/>
        <v>59.198999999999998</v>
      </c>
      <c r="R688" s="40">
        <f t="shared" si="73"/>
        <v>158.60620267386236</v>
      </c>
    </row>
    <row r="689" spans="1:18" s="60" customFormat="1" x14ac:dyDescent="0.25">
      <c r="A689" s="52"/>
      <c r="C689" s="21" t="s">
        <v>1261</v>
      </c>
      <c r="D689" s="19"/>
      <c r="E689" s="43">
        <v>16.3882464</v>
      </c>
      <c r="F689" s="43">
        <v>1.17</v>
      </c>
      <c r="G689" s="43">
        <v>2.3159966600000002</v>
      </c>
      <c r="I689" s="12"/>
      <c r="J689" s="33"/>
      <c r="K689" s="33">
        <v>0.81530000000000002</v>
      </c>
      <c r="L689" s="52"/>
      <c r="M689" s="52"/>
      <c r="N689" s="21" t="str">
        <f t="shared" si="70"/>
        <v>BODEGAS RIOJANAS,S.A.</v>
      </c>
      <c r="O689" s="21"/>
      <c r="P689" s="39">
        <f t="shared" si="71"/>
        <v>20.100878694958912</v>
      </c>
      <c r="Q689" s="43">
        <f t="shared" si="72"/>
        <v>1.17</v>
      </c>
      <c r="R689" s="40">
        <f t="shared" si="73"/>
        <v>2.8406680485710782</v>
      </c>
    </row>
    <row r="690" spans="1:18" s="60" customFormat="1" x14ac:dyDescent="0.25">
      <c r="A690" s="52"/>
      <c r="C690" s="21" t="s">
        <v>1262</v>
      </c>
      <c r="D690" s="19"/>
      <c r="E690" s="43">
        <v>66.644524799999999</v>
      </c>
      <c r="F690" s="43">
        <v>0.32900000000000001</v>
      </c>
      <c r="G690" s="43">
        <v>0.53543538000000002</v>
      </c>
      <c r="I690" s="12"/>
      <c r="J690" s="33"/>
      <c r="K690" s="33">
        <v>0.81530000000000002</v>
      </c>
      <c r="L690" s="52"/>
      <c r="M690" s="52"/>
      <c r="N690" s="21" t="str">
        <f t="shared" si="70"/>
        <v>BORGES AGRICULTURAL &amp; INDUSTRIAL NUTS, S.A.</v>
      </c>
      <c r="O690" s="21"/>
      <c r="P690" s="39">
        <f t="shared" si="71"/>
        <v>81.742333864835032</v>
      </c>
      <c r="Q690" s="43">
        <f t="shared" si="72"/>
        <v>0.32900000000000001</v>
      </c>
      <c r="R690" s="40">
        <f t="shared" si="73"/>
        <v>0.65673418373604808</v>
      </c>
    </row>
    <row r="691" spans="1:18" s="60" customFormat="1" x14ac:dyDescent="0.25">
      <c r="A691" s="52"/>
      <c r="C691" s="21" t="s">
        <v>1263</v>
      </c>
      <c r="D691" s="19"/>
      <c r="E691" s="43">
        <v>12567.001303131001</v>
      </c>
      <c r="F691" s="43">
        <v>2002.771</v>
      </c>
      <c r="G691" s="43">
        <v>10545.006860790001</v>
      </c>
      <c r="I691" s="12"/>
      <c r="J691" s="33"/>
      <c r="K691" s="33">
        <v>0.81530000000000002</v>
      </c>
      <c r="L691" s="52"/>
      <c r="M691" s="52"/>
      <c r="N691" s="21" t="str">
        <f t="shared" si="70"/>
        <v>CAIXABANK, S.A.</v>
      </c>
      <c r="O691" s="21"/>
      <c r="P691" s="39">
        <f t="shared" si="71"/>
        <v>15413.9596505961</v>
      </c>
      <c r="Q691" s="43">
        <f t="shared" si="72"/>
        <v>2002.771</v>
      </c>
      <c r="R691" s="40">
        <f t="shared" si="73"/>
        <v>12933.897780927267</v>
      </c>
    </row>
    <row r="692" spans="1:18" s="60" customFormat="1" x14ac:dyDescent="0.25">
      <c r="A692" s="52"/>
      <c r="C692" s="21" t="s">
        <v>1264</v>
      </c>
      <c r="D692" s="19"/>
      <c r="E692" s="43">
        <v>23907.129821279999</v>
      </c>
      <c r="F692" s="43">
        <v>1297.9829999999999</v>
      </c>
      <c r="G692" s="43">
        <v>15892.134657680001</v>
      </c>
      <c r="I692" s="12"/>
      <c r="J692" s="33"/>
      <c r="K692" s="33">
        <v>0.81530000000000002</v>
      </c>
      <c r="L692" s="52"/>
      <c r="M692" s="52"/>
      <c r="N692" s="21" t="str">
        <f t="shared" si="70"/>
        <v>CELLNEX TELECOM, S.A.</v>
      </c>
      <c r="O692" s="21"/>
      <c r="P692" s="39">
        <f t="shared" si="71"/>
        <v>29323.107839175762</v>
      </c>
      <c r="Q692" s="43">
        <f t="shared" si="72"/>
        <v>1297.9829999999999</v>
      </c>
      <c r="R692" s="40">
        <f t="shared" si="73"/>
        <v>19492.376619256716</v>
      </c>
    </row>
    <row r="693" spans="1:18" s="60" customFormat="1" x14ac:dyDescent="0.25">
      <c r="A693" s="52"/>
      <c r="C693" s="21" t="s">
        <v>1265</v>
      </c>
      <c r="D693" s="19"/>
      <c r="E693" s="43">
        <v>905.78467899999998</v>
      </c>
      <c r="F693" s="43">
        <v>0.14699999999999999</v>
      </c>
      <c r="G693" s="43">
        <v>2.328662</v>
      </c>
      <c r="I693" s="12"/>
      <c r="J693" s="33"/>
      <c r="K693" s="33">
        <v>0.81530000000000002</v>
      </c>
      <c r="L693" s="52"/>
      <c r="M693" s="52"/>
      <c r="N693" s="21" t="str">
        <f t="shared" si="70"/>
        <v>CEMENTOS MOLINS, S.A.</v>
      </c>
      <c r="O693" s="21"/>
      <c r="P693" s="39">
        <f t="shared" si="71"/>
        <v>1110.9832932662823</v>
      </c>
      <c r="Q693" s="43">
        <f t="shared" si="72"/>
        <v>0.14699999999999999</v>
      </c>
      <c r="R693" s="40">
        <f t="shared" si="73"/>
        <v>2.8562026248006869</v>
      </c>
    </row>
    <row r="694" spans="1:18" s="60" customFormat="1" x14ac:dyDescent="0.25">
      <c r="A694" s="52"/>
      <c r="C694" s="21" t="s">
        <v>1266</v>
      </c>
      <c r="D694" s="19"/>
      <c r="E694" s="43">
        <v>162.7766</v>
      </c>
      <c r="F694" s="43">
        <v>0.27100000000000002</v>
      </c>
      <c r="G694" s="43">
        <v>1.2316335</v>
      </c>
      <c r="I694" s="12"/>
      <c r="J694" s="33"/>
      <c r="K694" s="33">
        <v>0.81530000000000002</v>
      </c>
      <c r="L694" s="52"/>
      <c r="M694" s="52"/>
      <c r="N694" s="21" t="str">
        <f t="shared" si="70"/>
        <v>CIA ESPAÑOLA DE VIVIENDAS EN ALQUILER (CEVASA)</v>
      </c>
      <c r="O694" s="21"/>
      <c r="P694" s="39">
        <f t="shared" si="71"/>
        <v>199.65239789034712</v>
      </c>
      <c r="Q694" s="43">
        <f t="shared" si="72"/>
        <v>0.27100000000000002</v>
      </c>
      <c r="R694" s="40">
        <f t="shared" si="73"/>
        <v>1.5106506807310194</v>
      </c>
    </row>
    <row r="695" spans="1:18" s="60" customFormat="1" x14ac:dyDescent="0.25">
      <c r="A695" s="52"/>
      <c r="C695" s="21" t="s">
        <v>1267</v>
      </c>
      <c r="D695" s="19"/>
      <c r="E695" s="43">
        <v>2703.453</v>
      </c>
      <c r="F695" s="43">
        <v>385.66</v>
      </c>
      <c r="G695" s="43">
        <v>1316.9402187799999</v>
      </c>
      <c r="I695" s="12"/>
      <c r="J695" s="33"/>
      <c r="K695" s="33">
        <v>0.81530000000000002</v>
      </c>
      <c r="L695" s="52"/>
      <c r="M695" s="52"/>
      <c r="N695" s="21" t="str">
        <f t="shared" si="70"/>
        <v>CIE AUTOMOTIVE, S.A.</v>
      </c>
      <c r="O695" s="21"/>
      <c r="P695" s="39">
        <f t="shared" si="71"/>
        <v>3315.8996688335583</v>
      </c>
      <c r="Q695" s="43">
        <f t="shared" si="72"/>
        <v>385.66</v>
      </c>
      <c r="R695" s="40">
        <f t="shared" si="73"/>
        <v>1615.2829863608486</v>
      </c>
    </row>
    <row r="696" spans="1:18" s="60" customFormat="1" x14ac:dyDescent="0.25">
      <c r="A696" s="52"/>
      <c r="C696" s="21" t="s">
        <v>1268</v>
      </c>
      <c r="D696" s="19"/>
      <c r="E696" s="43">
        <v>229.93687800000001</v>
      </c>
      <c r="F696" s="43">
        <v>2.0590000000000002</v>
      </c>
      <c r="G696" s="43">
        <v>8.386912559999999</v>
      </c>
      <c r="I696" s="12"/>
      <c r="J696" s="33"/>
      <c r="K696" s="33">
        <v>0.81530000000000002</v>
      </c>
      <c r="L696" s="52"/>
      <c r="M696" s="52"/>
      <c r="N696" s="21" t="str">
        <f t="shared" si="70"/>
        <v>CLINICA BAVIERA S.A.</v>
      </c>
      <c r="O696" s="21"/>
      <c r="P696" s="39">
        <f t="shared" si="71"/>
        <v>282.02732491107565</v>
      </c>
      <c r="Q696" s="43">
        <f t="shared" si="72"/>
        <v>2.0590000000000002</v>
      </c>
      <c r="R696" s="40">
        <f t="shared" si="73"/>
        <v>10.286903667361706</v>
      </c>
    </row>
    <row r="697" spans="1:18" s="60" customFormat="1" x14ac:dyDescent="0.25">
      <c r="A697" s="52"/>
      <c r="C697" s="21" t="s">
        <v>1269</v>
      </c>
      <c r="D697" s="19"/>
      <c r="E697" s="43">
        <v>17999.915709599998</v>
      </c>
      <c r="F697" s="43">
        <v>18.721</v>
      </c>
      <c r="G697" s="43">
        <v>69.1426424</v>
      </c>
      <c r="I697" s="12"/>
      <c r="J697" s="33"/>
      <c r="K697" s="33">
        <v>0.81530000000000002</v>
      </c>
      <c r="L697" s="52"/>
      <c r="M697" s="52"/>
      <c r="N697" s="21" t="str">
        <f t="shared" si="70"/>
        <v>COCA-COLA EUROPEAN PARTNERS PLC</v>
      </c>
      <c r="O697" s="21"/>
      <c r="P697" s="39">
        <f t="shared" si="71"/>
        <v>22077.659400956702</v>
      </c>
      <c r="Q697" s="43">
        <f t="shared" si="72"/>
        <v>18.721</v>
      </c>
      <c r="R697" s="40">
        <f t="shared" si="73"/>
        <v>84.806380964062299</v>
      </c>
    </row>
    <row r="698" spans="1:18" s="60" customFormat="1" x14ac:dyDescent="0.25">
      <c r="A698" s="52"/>
      <c r="C698" s="21" t="s">
        <v>1270</v>
      </c>
      <c r="D698" s="19"/>
      <c r="E698" s="43">
        <v>153.38859384400001</v>
      </c>
      <c r="F698" s="43">
        <v>52.691000000000003</v>
      </c>
      <c r="G698" s="43">
        <v>102.39295582</v>
      </c>
      <c r="I698" s="12"/>
      <c r="J698" s="33"/>
      <c r="K698" s="33">
        <v>0.81530000000000002</v>
      </c>
      <c r="L698" s="52"/>
      <c r="M698" s="52"/>
      <c r="N698" s="21" t="str">
        <f t="shared" si="70"/>
        <v>CODERE S.A.</v>
      </c>
      <c r="O698" s="21"/>
      <c r="P698" s="39">
        <f t="shared" si="71"/>
        <v>188.13761050410892</v>
      </c>
      <c r="Q698" s="43">
        <f t="shared" si="72"/>
        <v>52.691000000000003</v>
      </c>
      <c r="R698" s="40">
        <f t="shared" si="73"/>
        <v>125.58929942352508</v>
      </c>
    </row>
    <row r="699" spans="1:18" s="60" customFormat="1" x14ac:dyDescent="0.25">
      <c r="A699" s="52"/>
      <c r="C699" s="21" t="s">
        <v>1271</v>
      </c>
      <c r="D699" s="19"/>
      <c r="E699" s="43">
        <v>2105.415</v>
      </c>
      <c r="F699" s="43">
        <v>188.578</v>
      </c>
      <c r="G699" s="43">
        <v>725.64776955999992</v>
      </c>
      <c r="I699" s="12"/>
      <c r="J699" s="33"/>
      <c r="K699" s="33">
        <v>0.81530000000000002</v>
      </c>
      <c r="L699" s="52"/>
      <c r="M699" s="52"/>
      <c r="N699" s="21" t="str">
        <f t="shared" si="70"/>
        <v>COMPAÑIA DE DISTRIBUCION INTEGRAL LOGISTA HOLDINGS, S.A.</v>
      </c>
      <c r="O699" s="21"/>
      <c r="P699" s="39">
        <f t="shared" si="71"/>
        <v>2582.3807187538328</v>
      </c>
      <c r="Q699" s="43">
        <f t="shared" si="72"/>
        <v>188.578</v>
      </c>
      <c r="R699" s="40">
        <f t="shared" si="73"/>
        <v>890.03774016926275</v>
      </c>
    </row>
    <row r="700" spans="1:18" s="60" customFormat="1" x14ac:dyDescent="0.25">
      <c r="A700" s="52"/>
      <c r="C700" s="21" t="s">
        <v>1272</v>
      </c>
      <c r="D700" s="19"/>
      <c r="E700" s="43">
        <v>11.320160699999999</v>
      </c>
      <c r="F700" s="43">
        <v>0</v>
      </c>
      <c r="G700" s="43">
        <v>0</v>
      </c>
      <c r="I700" s="12"/>
      <c r="J700" s="33"/>
      <c r="K700" s="33">
        <v>0.81530000000000002</v>
      </c>
      <c r="L700" s="52"/>
      <c r="M700" s="52"/>
      <c r="N700" s="21" t="str">
        <f t="shared" si="70"/>
        <v>COMPAÑIA LEVANTINA EDIFICACION DE OBRAS PUBLICAS, S.A., CLEOP</v>
      </c>
      <c r="O700" s="21"/>
      <c r="P700" s="39">
        <f t="shared" si="71"/>
        <v>13.884656813442902</v>
      </c>
      <c r="Q700" s="43">
        <f t="shared" si="72"/>
        <v>0</v>
      </c>
      <c r="R700" s="40">
        <f t="shared" si="73"/>
        <v>0</v>
      </c>
    </row>
    <row r="701" spans="1:18" s="60" customFormat="1" x14ac:dyDescent="0.25">
      <c r="A701" s="52"/>
      <c r="C701" s="21" t="s">
        <v>1273</v>
      </c>
      <c r="D701" s="19"/>
      <c r="E701" s="43">
        <v>1345.5194375000001</v>
      </c>
      <c r="F701" s="43">
        <v>124.274</v>
      </c>
      <c r="G701" s="43">
        <v>379.21217104000004</v>
      </c>
      <c r="I701" s="12"/>
      <c r="J701" s="33"/>
      <c r="K701" s="33">
        <v>0.81530000000000002</v>
      </c>
      <c r="L701" s="52"/>
      <c r="M701" s="52"/>
      <c r="N701" s="21" t="str">
        <f t="shared" si="70"/>
        <v>CONSTRUCCIONES Y AUXILIAR DE FERROCARRILES, S.A.</v>
      </c>
      <c r="O701" s="21"/>
      <c r="P701" s="39">
        <f t="shared" si="71"/>
        <v>1650.3366092235988</v>
      </c>
      <c r="Q701" s="43">
        <f t="shared" si="72"/>
        <v>124.274</v>
      </c>
      <c r="R701" s="40">
        <f t="shared" si="73"/>
        <v>465.11979766956955</v>
      </c>
    </row>
    <row r="702" spans="1:18" s="60" customFormat="1" x14ac:dyDescent="0.25">
      <c r="A702" s="52"/>
      <c r="C702" s="21" t="s">
        <v>1274</v>
      </c>
      <c r="D702" s="19"/>
      <c r="E702" s="43">
        <v>28.341221300000001</v>
      </c>
      <c r="F702" s="43">
        <v>3.3220000000000001</v>
      </c>
      <c r="G702" s="43">
        <v>6.0241144800000006</v>
      </c>
      <c r="I702" s="12"/>
      <c r="J702" s="33"/>
      <c r="K702" s="33">
        <v>0.81530000000000002</v>
      </c>
      <c r="L702" s="52"/>
      <c r="M702" s="52"/>
      <c r="N702" s="21" t="str">
        <f t="shared" si="70"/>
        <v>CORPORACION EMPRESARIAL DE MATERIALES DE CONSTRUCCION, S.A -COEMAC-</v>
      </c>
      <c r="O702" s="21"/>
      <c r="P702" s="39">
        <f t="shared" si="71"/>
        <v>34.761708941493929</v>
      </c>
      <c r="Q702" s="43">
        <f t="shared" si="72"/>
        <v>3.3220000000000001</v>
      </c>
      <c r="R702" s="40">
        <f t="shared" si="73"/>
        <v>7.3888316938550229</v>
      </c>
    </row>
    <row r="703" spans="1:18" s="60" customFormat="1" x14ac:dyDescent="0.25">
      <c r="A703" s="52"/>
      <c r="C703" s="21" t="s">
        <v>1275</v>
      </c>
      <c r="D703" s="19"/>
      <c r="E703" s="43">
        <v>2268.4479999999999</v>
      </c>
      <c r="F703" s="43">
        <v>67.356999999999999</v>
      </c>
      <c r="G703" s="43">
        <v>243.87481405000003</v>
      </c>
      <c r="I703" s="12"/>
      <c r="J703" s="33"/>
      <c r="K703" s="33">
        <v>0.81530000000000002</v>
      </c>
      <c r="L703" s="52"/>
      <c r="M703" s="52"/>
      <c r="N703" s="21" t="str">
        <f t="shared" si="70"/>
        <v>CORPORACION FINANCIERA ALBA S.A.</v>
      </c>
      <c r="O703" s="21"/>
      <c r="P703" s="39">
        <f t="shared" si="71"/>
        <v>2782.3476021096526</v>
      </c>
      <c r="Q703" s="43">
        <f t="shared" si="72"/>
        <v>67.356999999999999</v>
      </c>
      <c r="R703" s="40">
        <f t="shared" si="73"/>
        <v>299.12279412486203</v>
      </c>
    </row>
    <row r="704" spans="1:18" s="60" customFormat="1" x14ac:dyDescent="0.25">
      <c r="A704" s="52"/>
      <c r="C704" s="21" t="s">
        <v>1276</v>
      </c>
      <c r="D704" s="19"/>
      <c r="E704" s="43">
        <v>67</v>
      </c>
      <c r="F704" s="43">
        <v>0</v>
      </c>
      <c r="G704" s="43">
        <v>0</v>
      </c>
      <c r="I704" s="12"/>
      <c r="J704" s="33"/>
      <c r="K704" s="33">
        <v>0.81530000000000002</v>
      </c>
      <c r="L704" s="52"/>
      <c r="M704" s="52"/>
      <c r="N704" s="21" t="str">
        <f t="shared" si="70"/>
        <v>CAM</v>
      </c>
      <c r="O704" s="21"/>
      <c r="P704" s="39">
        <f t="shared" si="71"/>
        <v>82.178339261621488</v>
      </c>
      <c r="Q704" s="43">
        <f t="shared" si="72"/>
        <v>0</v>
      </c>
      <c r="R704" s="40">
        <f t="shared" si="73"/>
        <v>0</v>
      </c>
    </row>
    <row r="705" spans="1:18" s="60" customFormat="1" x14ac:dyDescent="0.25">
      <c r="A705" s="52"/>
      <c r="C705" s="21" t="s">
        <v>1277</v>
      </c>
      <c r="D705" s="19"/>
      <c r="E705" s="43">
        <v>126.500001012</v>
      </c>
      <c r="F705" s="43">
        <v>198.43299999999999</v>
      </c>
      <c r="G705" s="43">
        <v>449.8042428</v>
      </c>
      <c r="I705" s="12"/>
      <c r="J705" s="33"/>
      <c r="K705" s="33">
        <v>0.81530000000000002</v>
      </c>
      <c r="L705" s="52"/>
      <c r="M705" s="52"/>
      <c r="N705" s="21" t="str">
        <f t="shared" si="70"/>
        <v>DEOLEO, S.A.</v>
      </c>
      <c r="O705" s="21"/>
      <c r="P705" s="39">
        <f t="shared" si="71"/>
        <v>155.1576119367104</v>
      </c>
      <c r="Q705" s="43">
        <f t="shared" si="72"/>
        <v>198.43299999999999</v>
      </c>
      <c r="R705" s="40">
        <f t="shared" si="73"/>
        <v>551.70396516619644</v>
      </c>
    </row>
    <row r="706" spans="1:18" s="60" customFormat="1" x14ac:dyDescent="0.25">
      <c r="A706" s="52"/>
      <c r="C706" s="21" t="s">
        <v>1278</v>
      </c>
      <c r="D706" s="19"/>
      <c r="E706" s="43">
        <v>16.093584</v>
      </c>
      <c r="F706" s="43">
        <v>2.4E-2</v>
      </c>
      <c r="G706" s="43">
        <v>1.5931250000000001E-2</v>
      </c>
      <c r="I706" s="12"/>
      <c r="J706" s="33"/>
      <c r="K706" s="33">
        <v>0.81530000000000002</v>
      </c>
      <c r="L706" s="52"/>
      <c r="M706" s="52"/>
      <c r="N706" s="21" t="str">
        <f t="shared" si="70"/>
        <v>DESARROLLOS ESPECIALES DE SISTEMAS DE ANCLAJE, S.A.</v>
      </c>
      <c r="O706" s="21"/>
      <c r="P706" s="39">
        <f t="shared" si="71"/>
        <v>19.739462774438856</v>
      </c>
      <c r="Q706" s="43">
        <f t="shared" si="72"/>
        <v>2.4E-2</v>
      </c>
      <c r="R706" s="40">
        <f t="shared" si="73"/>
        <v>1.9540353244204587E-2</v>
      </c>
    </row>
    <row r="707" spans="1:18" s="60" customFormat="1" x14ac:dyDescent="0.25">
      <c r="A707" s="52"/>
      <c r="C707" s="21" t="s">
        <v>1279</v>
      </c>
      <c r="D707" s="19"/>
      <c r="E707" s="43">
        <v>764.62859309550004</v>
      </c>
      <c r="F707" s="43">
        <v>204.00700000000001</v>
      </c>
      <c r="G707" s="43">
        <v>478.66036373000003</v>
      </c>
      <c r="I707" s="12"/>
      <c r="J707" s="33"/>
      <c r="K707" s="33">
        <v>0.81530000000000002</v>
      </c>
      <c r="L707" s="52"/>
      <c r="M707" s="52"/>
      <c r="N707" s="21" t="str">
        <f t="shared" si="70"/>
        <v>DISTRIBUIDORA INTERNACIONAL DE ALIMENTACION, S.A.</v>
      </c>
      <c r="O707" s="21"/>
      <c r="P707" s="39">
        <f t="shared" si="71"/>
        <v>937.84937212743773</v>
      </c>
      <c r="Q707" s="43">
        <f t="shared" si="72"/>
        <v>204.00700000000001</v>
      </c>
      <c r="R707" s="40">
        <f t="shared" si="73"/>
        <v>587.09722032380716</v>
      </c>
    </row>
    <row r="708" spans="1:18" s="60" customFormat="1" x14ac:dyDescent="0.25">
      <c r="A708" s="52"/>
      <c r="C708" s="21" t="s">
        <v>1280</v>
      </c>
      <c r="D708" s="19"/>
      <c r="E708" s="43">
        <v>59.423999999999999</v>
      </c>
      <c r="F708" s="43">
        <v>162.42500000000001</v>
      </c>
      <c r="G708" s="43">
        <v>430.47414462</v>
      </c>
      <c r="I708" s="12"/>
      <c r="J708" s="33"/>
      <c r="K708" s="33">
        <v>0.81530000000000002</v>
      </c>
      <c r="L708" s="52"/>
      <c r="M708" s="52"/>
      <c r="N708" s="21" t="str">
        <f t="shared" si="70"/>
        <v>DURO FELGUERA, S.A.</v>
      </c>
      <c r="O708" s="21"/>
      <c r="P708" s="39">
        <f t="shared" si="71"/>
        <v>72.886054213173068</v>
      </c>
      <c r="Q708" s="43">
        <f t="shared" si="72"/>
        <v>162.42500000000001</v>
      </c>
      <c r="R708" s="40">
        <f t="shared" si="73"/>
        <v>527.99478059609953</v>
      </c>
    </row>
    <row r="709" spans="1:18" s="60" customFormat="1" x14ac:dyDescent="0.25">
      <c r="A709" s="52"/>
      <c r="C709" s="21" t="s">
        <v>1281</v>
      </c>
      <c r="D709" s="19"/>
      <c r="E709" s="43">
        <v>2914.21052448</v>
      </c>
      <c r="F709" s="43">
        <v>140.31800000000001</v>
      </c>
      <c r="G709" s="43">
        <v>503.04014201000001</v>
      </c>
      <c r="I709" s="12"/>
      <c r="J709" s="33"/>
      <c r="K709" s="33">
        <v>0.81530000000000002</v>
      </c>
      <c r="L709" s="52"/>
      <c r="M709" s="52"/>
      <c r="N709" s="21" t="str">
        <f t="shared" si="70"/>
        <v>EBRO FOODS, S.A.</v>
      </c>
      <c r="O709" s="21"/>
      <c r="P709" s="39">
        <f t="shared" si="71"/>
        <v>3574.4027038881391</v>
      </c>
      <c r="Q709" s="43">
        <f t="shared" si="72"/>
        <v>140.31800000000001</v>
      </c>
      <c r="R709" s="40">
        <f t="shared" si="73"/>
        <v>617.00005152704523</v>
      </c>
    </row>
    <row r="710" spans="1:18" s="60" customFormat="1" x14ac:dyDescent="0.25">
      <c r="A710" s="52"/>
      <c r="C710" s="21" t="s">
        <v>1282</v>
      </c>
      <c r="D710" s="19"/>
      <c r="E710" s="43">
        <v>28.358723399999999</v>
      </c>
      <c r="F710" s="43">
        <v>6.0000000000000001E-3</v>
      </c>
      <c r="G710" s="43">
        <v>3.1524999999999999E-3</v>
      </c>
      <c r="I710" s="12"/>
      <c r="J710" s="33"/>
      <c r="K710" s="33">
        <v>0.81530000000000002</v>
      </c>
      <c r="L710" s="52"/>
      <c r="M710" s="52"/>
      <c r="N710" s="21" t="str">
        <f t="shared" si="70"/>
        <v>ECOLUMBER, S.A.</v>
      </c>
      <c r="O710" s="21"/>
      <c r="P710" s="39">
        <f t="shared" si="71"/>
        <v>34.783176008831106</v>
      </c>
      <c r="Q710" s="43">
        <f t="shared" si="72"/>
        <v>6.0000000000000001E-3</v>
      </c>
      <c r="R710" s="40">
        <f t="shared" si="73"/>
        <v>3.8666748436158465E-3</v>
      </c>
    </row>
    <row r="711" spans="1:18" s="60" customFormat="1" x14ac:dyDescent="0.25">
      <c r="A711" s="52"/>
      <c r="C711" s="21" t="s">
        <v>1283</v>
      </c>
      <c r="D711" s="19"/>
      <c r="E711" s="43">
        <v>493.53725714999996</v>
      </c>
      <c r="F711" s="43">
        <v>65.902000000000001</v>
      </c>
      <c r="G711" s="43">
        <v>138.35811261000001</v>
      </c>
      <c r="I711" s="12"/>
      <c r="J711" s="33"/>
      <c r="K711" s="33">
        <v>0.81530000000000002</v>
      </c>
      <c r="L711" s="52"/>
      <c r="M711" s="52"/>
      <c r="N711" s="21" t="str">
        <f t="shared" si="70"/>
        <v>EDREAMS ODIGEO, S.A.</v>
      </c>
      <c r="O711" s="21"/>
      <c r="P711" s="39">
        <f t="shared" si="71"/>
        <v>605.34436054213165</v>
      </c>
      <c r="Q711" s="43">
        <f t="shared" si="72"/>
        <v>65.902000000000001</v>
      </c>
      <c r="R711" s="40">
        <f t="shared" si="73"/>
        <v>169.70208832331656</v>
      </c>
    </row>
    <row r="712" spans="1:18" s="60" customFormat="1" x14ac:dyDescent="0.25">
      <c r="A712" s="52"/>
      <c r="C712" s="21" t="s">
        <v>1284</v>
      </c>
      <c r="D712" s="19"/>
      <c r="E712" s="43">
        <v>957</v>
      </c>
      <c r="F712" s="43">
        <v>14.044</v>
      </c>
      <c r="G712" s="43">
        <v>39.775146429999999</v>
      </c>
      <c r="I712" s="12"/>
      <c r="J712" s="33"/>
      <c r="K712" s="33">
        <v>0.81530000000000002</v>
      </c>
      <c r="L712" s="52"/>
      <c r="M712" s="52"/>
      <c r="N712" s="21" t="str">
        <f t="shared" si="70"/>
        <v>ELECNOR S.A.</v>
      </c>
      <c r="O712" s="21"/>
      <c r="P712" s="39">
        <f t="shared" si="71"/>
        <v>1173.8010548264442</v>
      </c>
      <c r="Q712" s="43">
        <f t="shared" si="72"/>
        <v>14.044</v>
      </c>
      <c r="R712" s="40">
        <f t="shared" si="73"/>
        <v>48.785902649331533</v>
      </c>
    </row>
    <row r="713" spans="1:18" s="60" customFormat="1" x14ac:dyDescent="0.25">
      <c r="A713" s="52"/>
      <c r="C713" s="21" t="s">
        <v>1285</v>
      </c>
      <c r="D713" s="19"/>
      <c r="E713" s="43">
        <v>4706.6516794099998</v>
      </c>
      <c r="F713" s="43">
        <v>824.87699999999995</v>
      </c>
      <c r="G713" s="43">
        <v>7225.8758599700004</v>
      </c>
      <c r="I713" s="12"/>
      <c r="J713" s="33"/>
      <c r="K713" s="33">
        <v>0.81530000000000002</v>
      </c>
      <c r="L713" s="52"/>
      <c r="M713" s="52"/>
      <c r="N713" s="21" t="str">
        <f t="shared" si="70"/>
        <v>ENAGAS,S.A.</v>
      </c>
      <c r="O713" s="21"/>
      <c r="P713" s="39">
        <f t="shared" si="71"/>
        <v>5772.9077387587386</v>
      </c>
      <c r="Q713" s="43">
        <f t="shared" si="72"/>
        <v>824.87699999999995</v>
      </c>
      <c r="R713" s="40">
        <f t="shared" si="73"/>
        <v>8862.8429534772476</v>
      </c>
    </row>
    <row r="714" spans="1:18" s="60" customFormat="1" x14ac:dyDescent="0.25">
      <c r="A714" s="52"/>
      <c r="C714" s="21" t="s">
        <v>1286</v>
      </c>
      <c r="D714" s="19"/>
      <c r="E714" s="43">
        <v>836.09513749999996</v>
      </c>
      <c r="F714" s="43">
        <v>448.08</v>
      </c>
      <c r="G714" s="43">
        <v>1198.29255442</v>
      </c>
      <c r="I714" s="12"/>
      <c r="J714" s="33"/>
      <c r="K714" s="33">
        <v>0.81530000000000002</v>
      </c>
      <c r="L714" s="52"/>
      <c r="M714" s="52"/>
      <c r="N714" s="21" t="str">
        <f t="shared" si="70"/>
        <v>ENCE ENERGIA Y CELULOSA, S.A.</v>
      </c>
      <c r="O714" s="21"/>
      <c r="P714" s="39">
        <f t="shared" si="71"/>
        <v>1025.5061173801055</v>
      </c>
      <c r="Q714" s="43">
        <f t="shared" si="72"/>
        <v>448.08</v>
      </c>
      <c r="R714" s="40">
        <f t="shared" si="73"/>
        <v>1469.7565980865938</v>
      </c>
    </row>
    <row r="715" spans="1:18" s="60" customFormat="1" x14ac:dyDescent="0.25">
      <c r="A715" s="52"/>
      <c r="C715" s="21" t="s">
        <v>1287</v>
      </c>
      <c r="D715" s="19"/>
      <c r="E715" s="43">
        <v>23663.109814949999</v>
      </c>
      <c r="F715" s="43">
        <v>810.625</v>
      </c>
      <c r="G715" s="43">
        <v>9695.9928596299997</v>
      </c>
      <c r="I715" s="12"/>
      <c r="J715" s="33"/>
      <c r="K715" s="33">
        <v>0.81530000000000002</v>
      </c>
      <c r="L715" s="52"/>
      <c r="M715" s="52"/>
      <c r="N715" s="21" t="str">
        <f t="shared" si="70"/>
        <v>ENDESA,S.A.</v>
      </c>
      <c r="O715" s="21"/>
      <c r="P715" s="39">
        <f t="shared" si="71"/>
        <v>29023.806960566661</v>
      </c>
      <c r="Q715" s="43">
        <f t="shared" si="72"/>
        <v>810.625</v>
      </c>
      <c r="R715" s="40">
        <f t="shared" si="73"/>
        <v>11892.54612980498</v>
      </c>
    </row>
    <row r="716" spans="1:18" s="60" customFormat="1" x14ac:dyDescent="0.25">
      <c r="A716" s="52"/>
      <c r="C716" s="21" t="s">
        <v>1288</v>
      </c>
      <c r="D716" s="19"/>
      <c r="E716" s="43">
        <v>217.59301573500002</v>
      </c>
      <c r="F716" s="43">
        <v>72.712000000000003</v>
      </c>
      <c r="G716" s="43">
        <v>143.02133626</v>
      </c>
      <c r="I716" s="12"/>
      <c r="J716" s="33"/>
      <c r="K716" s="33">
        <v>0.81530000000000002</v>
      </c>
      <c r="L716" s="52"/>
      <c r="M716" s="52"/>
      <c r="N716" s="21" t="str">
        <f t="shared" si="70"/>
        <v>ERCROS</v>
      </c>
      <c r="O716" s="21"/>
      <c r="P716" s="39">
        <f t="shared" si="71"/>
        <v>266.887054746719</v>
      </c>
      <c r="Q716" s="43">
        <f t="shared" si="72"/>
        <v>72.712000000000003</v>
      </c>
      <c r="R716" s="40">
        <f t="shared" si="73"/>
        <v>175.42172974365263</v>
      </c>
    </row>
    <row r="717" spans="1:18" s="60" customFormat="1" x14ac:dyDescent="0.25">
      <c r="A717" s="52"/>
      <c r="C717" s="21" t="s">
        <v>1289</v>
      </c>
      <c r="D717" s="19"/>
      <c r="E717" s="43">
        <v>1563.1469</v>
      </c>
      <c r="F717" s="43">
        <v>98.481999999999999</v>
      </c>
      <c r="G717" s="43">
        <v>243.68958184000002</v>
      </c>
      <c r="I717" s="12"/>
      <c r="J717" s="33"/>
      <c r="K717" s="33">
        <v>0.81530000000000002</v>
      </c>
      <c r="L717" s="52"/>
      <c r="M717" s="52"/>
      <c r="N717" s="21" t="str">
        <f t="shared" si="70"/>
        <v>EUSKALTEL, S.A.</v>
      </c>
      <c r="O717" s="21"/>
      <c r="P717" s="39">
        <f t="shared" si="71"/>
        <v>1917.265914387342</v>
      </c>
      <c r="Q717" s="43">
        <f t="shared" si="72"/>
        <v>98.481999999999999</v>
      </c>
      <c r="R717" s="40">
        <f t="shared" si="73"/>
        <v>298.89559896970439</v>
      </c>
    </row>
    <row r="718" spans="1:18" s="60" customFormat="1" x14ac:dyDescent="0.25">
      <c r="A718" s="52"/>
      <c r="C718" s="21" t="s">
        <v>1290</v>
      </c>
      <c r="D718" s="19"/>
      <c r="E718" s="43">
        <v>995.49321889999999</v>
      </c>
      <c r="F718" s="43">
        <v>160.41499999999999</v>
      </c>
      <c r="G718" s="43">
        <v>440.89826891000001</v>
      </c>
      <c r="I718" s="12"/>
      <c r="J718" s="33"/>
      <c r="K718" s="33">
        <v>0.81530000000000002</v>
      </c>
      <c r="L718" s="52"/>
      <c r="M718" s="52"/>
      <c r="N718" s="21" t="str">
        <f t="shared" si="70"/>
        <v>FAES FARMA, S.A.</v>
      </c>
      <c r="O718" s="21"/>
      <c r="P718" s="39">
        <f t="shared" si="71"/>
        <v>1221.0146190359376</v>
      </c>
      <c r="Q718" s="43">
        <f t="shared" si="72"/>
        <v>160.41499999999999</v>
      </c>
      <c r="R718" s="40">
        <f t="shared" si="73"/>
        <v>540.78041078130752</v>
      </c>
    </row>
    <row r="719" spans="1:18" s="60" customFormat="1" x14ac:dyDescent="0.25">
      <c r="A719" s="52"/>
      <c r="C719" s="21" t="s">
        <v>1291</v>
      </c>
      <c r="D719" s="19"/>
      <c r="E719" s="43">
        <v>16563.593697600001</v>
      </c>
      <c r="F719" s="43">
        <v>873.67499999999995</v>
      </c>
      <c r="G719" s="43">
        <v>12031.417849219999</v>
      </c>
      <c r="I719" s="12"/>
      <c r="J719" s="33"/>
      <c r="K719" s="33">
        <v>0.81530000000000002</v>
      </c>
      <c r="L719" s="52"/>
      <c r="M719" s="52"/>
      <c r="N719" s="21" t="str">
        <f t="shared" si="70"/>
        <v>FERROVIAL, S.A.</v>
      </c>
      <c r="O719" s="21"/>
      <c r="P719" s="39">
        <f t="shared" si="71"/>
        <v>20315.949586164603</v>
      </c>
      <c r="Q719" s="43">
        <f t="shared" si="72"/>
        <v>873.67499999999995</v>
      </c>
      <c r="R719" s="40">
        <f t="shared" si="73"/>
        <v>14757.043847933275</v>
      </c>
    </row>
    <row r="720" spans="1:18" s="60" customFormat="1" x14ac:dyDescent="0.25">
      <c r="A720" s="52"/>
      <c r="C720" s="21" t="s">
        <v>1292</v>
      </c>
      <c r="D720" s="19"/>
      <c r="E720" s="43">
        <v>45.346928200000001</v>
      </c>
      <c r="F720" s="43">
        <v>4.0000000000000001E-3</v>
      </c>
      <c r="G720" s="43">
        <v>4.9170000000000004E-3</v>
      </c>
      <c r="I720" s="12"/>
      <c r="J720" s="33"/>
      <c r="K720" s="33">
        <v>0.81530000000000002</v>
      </c>
      <c r="L720" s="52"/>
      <c r="M720" s="52"/>
      <c r="N720" s="21" t="str">
        <f t="shared" si="70"/>
        <v>FIN. E INV. VALENCIANAS</v>
      </c>
      <c r="O720" s="21"/>
      <c r="P720" s="39">
        <f t="shared" si="71"/>
        <v>55.619929105850609</v>
      </c>
      <c r="Q720" s="43">
        <f t="shared" si="72"/>
        <v>4.0000000000000001E-3</v>
      </c>
      <c r="R720" s="40">
        <f t="shared" si="73"/>
        <v>6.0309088679013859E-3</v>
      </c>
    </row>
    <row r="721" spans="1:18" s="60" customFormat="1" x14ac:dyDescent="0.25">
      <c r="A721" s="52"/>
      <c r="C721" s="21" t="s">
        <v>1293</v>
      </c>
      <c r="D721" s="19"/>
      <c r="E721" s="43">
        <v>4098.4290165000002</v>
      </c>
      <c r="F721" s="43">
        <v>120.73099999999999</v>
      </c>
      <c r="G721" s="43">
        <v>725.56535087999998</v>
      </c>
      <c r="I721" s="12"/>
      <c r="J721" s="33"/>
      <c r="K721" s="33">
        <v>0.81530000000000002</v>
      </c>
      <c r="L721" s="52"/>
      <c r="M721" s="52"/>
      <c r="N721" s="21" t="str">
        <f t="shared" ref="N721:N784" si="74">C721</f>
        <v>FLUIDRA, S.A.</v>
      </c>
      <c r="O721" s="21"/>
      <c r="P721" s="39">
        <f t="shared" ref="P721:P784" si="75">E721/K721</f>
        <v>5026.8968680240405</v>
      </c>
      <c r="Q721" s="43">
        <f t="shared" ref="Q721:Q784" si="76">F721</f>
        <v>120.73099999999999</v>
      </c>
      <c r="R721" s="40">
        <f t="shared" ref="R721:R784" si="77">G721/K721</f>
        <v>889.93665016558316</v>
      </c>
    </row>
    <row r="722" spans="1:18" s="60" customFormat="1" x14ac:dyDescent="0.25">
      <c r="A722" s="52"/>
      <c r="C722" s="21" t="s">
        <v>1294</v>
      </c>
      <c r="D722" s="19"/>
      <c r="E722" s="43">
        <v>107.85324084</v>
      </c>
      <c r="F722" s="43">
        <v>8.9849999999999994</v>
      </c>
      <c r="G722" s="43">
        <v>21.031703010000001</v>
      </c>
      <c r="I722" s="12"/>
      <c r="J722" s="33"/>
      <c r="K722" s="33">
        <v>0.81530000000000002</v>
      </c>
      <c r="L722" s="52"/>
      <c r="M722" s="52"/>
      <c r="N722" s="21" t="str">
        <f t="shared" si="74"/>
        <v>GENERAL DE ALQUILER DE MAQUINARIA S.A.</v>
      </c>
      <c r="O722" s="21"/>
      <c r="P722" s="39">
        <f t="shared" si="75"/>
        <v>132.28657039126702</v>
      </c>
      <c r="Q722" s="43">
        <f t="shared" si="76"/>
        <v>8.9849999999999994</v>
      </c>
      <c r="R722" s="40">
        <f t="shared" si="77"/>
        <v>25.796275003066356</v>
      </c>
    </row>
    <row r="723" spans="1:18" s="60" customFormat="1" x14ac:dyDescent="0.25">
      <c r="A723" s="52"/>
      <c r="C723" s="21" t="s">
        <v>1295</v>
      </c>
      <c r="D723" s="19"/>
      <c r="E723" s="43">
        <v>2270.9796645599999</v>
      </c>
      <c r="F723" s="43">
        <v>250.435</v>
      </c>
      <c r="G723" s="43">
        <v>638.15818823999996</v>
      </c>
      <c r="I723" s="12"/>
      <c r="J723" s="33"/>
      <c r="K723" s="33">
        <v>0.81530000000000002</v>
      </c>
      <c r="L723" s="52"/>
      <c r="M723" s="52"/>
      <c r="N723" s="21" t="str">
        <f t="shared" si="74"/>
        <v>GESTAMP AUTOMOCION, S.A.</v>
      </c>
      <c r="O723" s="21"/>
      <c r="P723" s="39">
        <f t="shared" si="75"/>
        <v>2785.4527959769407</v>
      </c>
      <c r="Q723" s="43">
        <f t="shared" si="76"/>
        <v>250.435</v>
      </c>
      <c r="R723" s="40">
        <f t="shared" si="77"/>
        <v>782.72806113087199</v>
      </c>
    </row>
    <row r="724" spans="1:18" s="60" customFormat="1" x14ac:dyDescent="0.25">
      <c r="A724" s="52"/>
      <c r="C724" s="21" t="s">
        <v>1296</v>
      </c>
      <c r="D724" s="19"/>
      <c r="E724" s="43">
        <v>637.30858088000002</v>
      </c>
      <c r="F724" s="43">
        <v>79.102000000000004</v>
      </c>
      <c r="G724" s="43">
        <v>202.24499025</v>
      </c>
      <c r="I724" s="12"/>
      <c r="J724" s="33"/>
      <c r="K724" s="33">
        <v>0.81530000000000002</v>
      </c>
      <c r="L724" s="52"/>
      <c r="M724" s="52"/>
      <c r="N724" s="21" t="str">
        <f t="shared" si="74"/>
        <v>GLOBAL DOMINION ACCESS, S.A.</v>
      </c>
      <c r="O724" s="21"/>
      <c r="P724" s="39">
        <f t="shared" si="75"/>
        <v>781.68598169998779</v>
      </c>
      <c r="Q724" s="43">
        <f t="shared" si="76"/>
        <v>79.102000000000004</v>
      </c>
      <c r="R724" s="40">
        <f t="shared" si="77"/>
        <v>248.06205108549</v>
      </c>
    </row>
    <row r="725" spans="1:18" s="60" customFormat="1" x14ac:dyDescent="0.25">
      <c r="A725" s="52"/>
      <c r="C725" s="21" t="s">
        <v>1297</v>
      </c>
      <c r="D725" s="19"/>
      <c r="E725" s="43">
        <v>943.08137479999994</v>
      </c>
      <c r="F725" s="43">
        <v>47.73</v>
      </c>
      <c r="G725" s="43">
        <v>177.84232341999999</v>
      </c>
      <c r="I725" s="12"/>
      <c r="J725" s="33"/>
      <c r="K725" s="33">
        <v>0.81530000000000002</v>
      </c>
      <c r="L725" s="52"/>
      <c r="M725" s="52"/>
      <c r="N725" s="21" t="str">
        <f t="shared" si="74"/>
        <v>GRENERGY RENOVABLES, S.A.</v>
      </c>
      <c r="O725" s="21"/>
      <c r="P725" s="39">
        <f t="shared" si="75"/>
        <v>1156.7292711885195</v>
      </c>
      <c r="Q725" s="43">
        <f t="shared" si="76"/>
        <v>47.73</v>
      </c>
      <c r="R725" s="40">
        <f t="shared" si="77"/>
        <v>218.13114610572794</v>
      </c>
    </row>
    <row r="726" spans="1:18" s="60" customFormat="1" x14ac:dyDescent="0.25">
      <c r="A726" s="52"/>
      <c r="C726" s="21" t="s">
        <v>1298</v>
      </c>
      <c r="D726" s="19"/>
      <c r="E726" s="43">
        <v>10175.979576239999</v>
      </c>
      <c r="F726" s="43">
        <v>1089.819</v>
      </c>
      <c r="G726" s="43">
        <v>7930.0523313200001</v>
      </c>
      <c r="I726" s="12"/>
      <c r="J726" s="33"/>
      <c r="K726" s="33">
        <v>0.81530000000000002</v>
      </c>
      <c r="L726" s="52"/>
      <c r="M726" s="52"/>
      <c r="N726" s="21" t="str">
        <f t="shared" si="74"/>
        <v>GRIFOLS S.A.</v>
      </c>
      <c r="O726" s="21"/>
      <c r="P726" s="39">
        <f t="shared" si="75"/>
        <v>12481.270178143013</v>
      </c>
      <c r="Q726" s="43">
        <f t="shared" si="76"/>
        <v>1089.819</v>
      </c>
      <c r="R726" s="40">
        <f t="shared" si="77"/>
        <v>9726.5452365019009</v>
      </c>
    </row>
    <row r="727" spans="1:18" s="60" customFormat="1" x14ac:dyDescent="0.25">
      <c r="A727" s="52"/>
      <c r="C727" s="21" t="s">
        <v>1299</v>
      </c>
      <c r="D727" s="19"/>
      <c r="E727" s="43">
        <v>4031.1751961999998</v>
      </c>
      <c r="F727" s="43">
        <v>194.29499999999999</v>
      </c>
      <c r="G727" s="43">
        <v>798.53077340999994</v>
      </c>
      <c r="I727" s="12"/>
      <c r="J727" s="33"/>
      <c r="K727" s="33">
        <v>0.81530000000000002</v>
      </c>
      <c r="L727" s="52"/>
      <c r="M727" s="52"/>
      <c r="N727" s="21" t="str">
        <f t="shared" si="74"/>
        <v>GRIFOLS S.A. CLASE B</v>
      </c>
      <c r="O727" s="21"/>
      <c r="P727" s="39">
        <f t="shared" si="75"/>
        <v>4944.407207408316</v>
      </c>
      <c r="Q727" s="43">
        <f t="shared" si="76"/>
        <v>194.29499999999999</v>
      </c>
      <c r="R727" s="40">
        <f t="shared" si="77"/>
        <v>979.43183295719359</v>
      </c>
    </row>
    <row r="728" spans="1:18" s="60" customFormat="1" x14ac:dyDescent="0.25">
      <c r="A728" s="52"/>
      <c r="C728" s="21" t="s">
        <v>1300</v>
      </c>
      <c r="D728" s="19"/>
      <c r="E728" s="43">
        <v>3498</v>
      </c>
      <c r="F728" s="43">
        <v>116.166</v>
      </c>
      <c r="G728" s="43">
        <v>425.48469525000002</v>
      </c>
      <c r="I728" s="12"/>
      <c r="J728" s="33"/>
      <c r="K728" s="33">
        <v>0.81530000000000002</v>
      </c>
      <c r="L728" s="52"/>
      <c r="M728" s="52"/>
      <c r="N728" s="21" t="str">
        <f t="shared" si="74"/>
        <v>GRUPO CATALANA OCCIDENTE, S.A.</v>
      </c>
      <c r="O728" s="21"/>
      <c r="P728" s="39">
        <f t="shared" si="75"/>
        <v>4290.4452348828654</v>
      </c>
      <c r="Q728" s="43">
        <f t="shared" si="76"/>
        <v>116.166</v>
      </c>
      <c r="R728" s="40">
        <f t="shared" si="77"/>
        <v>521.87500950570347</v>
      </c>
    </row>
    <row r="729" spans="1:18" s="60" customFormat="1" x14ac:dyDescent="0.25">
      <c r="A729" s="52"/>
      <c r="C729" s="21" t="s">
        <v>1301</v>
      </c>
      <c r="D729" s="19"/>
      <c r="E729" s="43">
        <v>291.64198225500002</v>
      </c>
      <c r="F729" s="43">
        <v>47.426000000000002</v>
      </c>
      <c r="G729" s="43">
        <v>99.764347529999995</v>
      </c>
      <c r="I729" s="12"/>
      <c r="J729" s="33"/>
      <c r="K729" s="33">
        <v>0.81530000000000002</v>
      </c>
      <c r="L729" s="52"/>
      <c r="M729" s="52"/>
      <c r="N729" s="21" t="str">
        <f t="shared" si="74"/>
        <v>GRUPO EMPRESARIAL SAN JOSE, S.A.</v>
      </c>
      <c r="O729" s="21"/>
      <c r="P729" s="39">
        <f t="shared" si="75"/>
        <v>357.71125015945051</v>
      </c>
      <c r="Q729" s="43">
        <f t="shared" si="76"/>
        <v>47.426000000000002</v>
      </c>
      <c r="R729" s="40">
        <f t="shared" si="77"/>
        <v>122.36519996320372</v>
      </c>
    </row>
    <row r="730" spans="1:18" s="60" customFormat="1" x14ac:dyDescent="0.25">
      <c r="A730" s="52"/>
      <c r="C730" s="21" t="s">
        <v>1302</v>
      </c>
      <c r="D730" s="19"/>
      <c r="E730" s="43">
        <v>132.46879999999999</v>
      </c>
      <c r="F730" s="43">
        <v>63.838999999999999</v>
      </c>
      <c r="G730" s="43">
        <v>102.41282764</v>
      </c>
      <c r="I730" s="12"/>
      <c r="J730" s="33"/>
      <c r="K730" s="33">
        <v>0.81530000000000002</v>
      </c>
      <c r="L730" s="52"/>
      <c r="M730" s="52"/>
      <c r="N730" s="21" t="str">
        <f t="shared" si="74"/>
        <v>GRUPO EZENTIS, S.A.</v>
      </c>
      <c r="O730" s="21"/>
      <c r="P730" s="39">
        <f t="shared" si="75"/>
        <v>162.47859683552065</v>
      </c>
      <c r="Q730" s="43">
        <f t="shared" si="76"/>
        <v>63.838999999999999</v>
      </c>
      <c r="R730" s="40">
        <f t="shared" si="77"/>
        <v>125.61367305286397</v>
      </c>
    </row>
    <row r="731" spans="1:18" s="60" customFormat="1" x14ac:dyDescent="0.25">
      <c r="A731" s="52"/>
      <c r="C731" s="21" t="s">
        <v>1303</v>
      </c>
      <c r="D731" s="19"/>
      <c r="E731" s="43">
        <v>189.88505880000002</v>
      </c>
      <c r="F731" s="43">
        <v>5.63</v>
      </c>
      <c r="G731" s="43">
        <v>24.478227760000003</v>
      </c>
      <c r="I731" s="12"/>
      <c r="J731" s="33"/>
      <c r="K731" s="33">
        <v>0.81530000000000002</v>
      </c>
      <c r="L731" s="52"/>
      <c r="M731" s="52"/>
      <c r="N731" s="21" t="str">
        <f t="shared" si="74"/>
        <v>IBERPAPEL GESTION,S.A.</v>
      </c>
      <c r="O731" s="21"/>
      <c r="P731" s="39">
        <f t="shared" si="75"/>
        <v>232.90207138476637</v>
      </c>
      <c r="Q731" s="43">
        <f t="shared" si="76"/>
        <v>5.63</v>
      </c>
      <c r="R731" s="40">
        <f t="shared" si="77"/>
        <v>30.02358366245554</v>
      </c>
    </row>
    <row r="732" spans="1:18" s="60" customFormat="1" x14ac:dyDescent="0.25">
      <c r="A732" s="52"/>
      <c r="C732" s="21" t="s">
        <v>1304</v>
      </c>
      <c r="D732" s="19"/>
      <c r="E732" s="43">
        <v>1233.04772596</v>
      </c>
      <c r="F732" s="43">
        <v>470.976</v>
      </c>
      <c r="G732" s="43">
        <v>1595.5629748800002</v>
      </c>
      <c r="I732" s="12"/>
      <c r="J732" s="33"/>
      <c r="K732" s="33">
        <v>0.81530000000000002</v>
      </c>
      <c r="L732" s="52"/>
      <c r="M732" s="52"/>
      <c r="N732" s="21" t="str">
        <f t="shared" si="74"/>
        <v>INDRA SISTEMAS S.A., SERIE A</v>
      </c>
      <c r="O732" s="21"/>
      <c r="P732" s="39">
        <f t="shared" si="75"/>
        <v>1512.3852888016681</v>
      </c>
      <c r="Q732" s="43">
        <f t="shared" si="76"/>
        <v>470.976</v>
      </c>
      <c r="R732" s="40">
        <f t="shared" si="77"/>
        <v>1957.0256039249357</v>
      </c>
    </row>
    <row r="733" spans="1:18" s="60" customFormat="1" x14ac:dyDescent="0.25">
      <c r="A733" s="52"/>
      <c r="C733" s="21" t="s">
        <v>1305</v>
      </c>
      <c r="D733" s="19"/>
      <c r="E733" s="43">
        <v>81157.61808</v>
      </c>
      <c r="F733" s="43">
        <v>1818.885</v>
      </c>
      <c r="G733" s="43">
        <v>31203.631564439998</v>
      </c>
      <c r="I733" s="12"/>
      <c r="J733" s="33"/>
      <c r="K733" s="33">
        <v>0.81530000000000002</v>
      </c>
      <c r="L733" s="52"/>
      <c r="M733" s="52"/>
      <c r="N733" s="21" t="str">
        <f t="shared" si="74"/>
        <v>INDUSTRIA DE DISE\O TEXTIL S.A. INDITEX-</v>
      </c>
      <c r="O733" s="21"/>
      <c r="P733" s="39">
        <f t="shared" si="75"/>
        <v>99543.2577946768</v>
      </c>
      <c r="Q733" s="43">
        <f t="shared" si="76"/>
        <v>1818.885</v>
      </c>
      <c r="R733" s="40">
        <f t="shared" si="77"/>
        <v>38272.576431301357</v>
      </c>
    </row>
    <row r="734" spans="1:18" s="60" customFormat="1" x14ac:dyDescent="0.25">
      <c r="A734" s="52"/>
      <c r="C734" s="21" t="s">
        <v>1306</v>
      </c>
      <c r="D734" s="19"/>
      <c r="E734" s="43">
        <v>4077.621117525</v>
      </c>
      <c r="F734" s="43">
        <v>459.61500000000001</v>
      </c>
      <c r="G734" s="43">
        <v>1697.9113603599999</v>
      </c>
      <c r="I734" s="12"/>
      <c r="J734" s="33"/>
      <c r="K734" s="33">
        <v>0.81530000000000002</v>
      </c>
      <c r="L734" s="52"/>
      <c r="M734" s="52"/>
      <c r="N734" s="21" t="str">
        <f t="shared" si="74"/>
        <v>INMOBILIARIA COLONIAL, SOCIMI S.A.</v>
      </c>
      <c r="O734" s="21"/>
      <c r="P734" s="39">
        <f t="shared" si="75"/>
        <v>5001.3750981540534</v>
      </c>
      <c r="Q734" s="43">
        <f t="shared" si="76"/>
        <v>459.61500000000001</v>
      </c>
      <c r="R734" s="40">
        <f t="shared" si="77"/>
        <v>2082.5602359376912</v>
      </c>
    </row>
    <row r="735" spans="1:18" s="60" customFormat="1" x14ac:dyDescent="0.25">
      <c r="A735" s="52"/>
      <c r="C735" s="21" t="s">
        <v>1307</v>
      </c>
      <c r="D735" s="19"/>
      <c r="E735" s="43">
        <v>137.81139764</v>
      </c>
      <c r="F735" s="43">
        <v>14.863</v>
      </c>
      <c r="G735" s="43">
        <v>6.9710755199999994</v>
      </c>
      <c r="I735" s="12"/>
      <c r="J735" s="33"/>
      <c r="K735" s="33">
        <v>0.81530000000000002</v>
      </c>
      <c r="L735" s="52"/>
      <c r="M735" s="52"/>
      <c r="N735" s="21" t="str">
        <f t="shared" si="74"/>
        <v>INMOBILIARIA DEL SUR S.A.</v>
      </c>
      <c r="O735" s="21"/>
      <c r="P735" s="39">
        <f t="shared" si="75"/>
        <v>169.0315192444499</v>
      </c>
      <c r="Q735" s="43">
        <f t="shared" si="76"/>
        <v>14.863</v>
      </c>
      <c r="R735" s="40">
        <f t="shared" si="77"/>
        <v>8.5503195388200659</v>
      </c>
    </row>
    <row r="736" spans="1:18" s="60" customFormat="1" x14ac:dyDescent="0.25">
      <c r="A736" s="52"/>
      <c r="C736" s="21" t="s">
        <v>1308</v>
      </c>
      <c r="D736" s="19"/>
      <c r="E736" s="43">
        <v>8903.9135339099994</v>
      </c>
      <c r="F736" s="43">
        <v>2305.7260000000001</v>
      </c>
      <c r="G736" s="43">
        <v>9318.5242586599998</v>
      </c>
      <c r="I736" s="12"/>
      <c r="J736" s="33"/>
      <c r="K736" s="33">
        <v>0.81530000000000002</v>
      </c>
      <c r="L736" s="52"/>
      <c r="M736" s="52"/>
      <c r="N736" s="21" t="str">
        <f t="shared" si="74"/>
        <v>INTL CONSOLIDATED AIRLINES GROUP SA ORD EUR0.50 (CDI)</v>
      </c>
      <c r="O736" s="21"/>
      <c r="P736" s="39">
        <f t="shared" si="75"/>
        <v>10921.027270832821</v>
      </c>
      <c r="Q736" s="43">
        <f t="shared" si="76"/>
        <v>2305.7260000000001</v>
      </c>
      <c r="R736" s="40">
        <f t="shared" si="77"/>
        <v>11429.564894713601</v>
      </c>
    </row>
    <row r="737" spans="1:18" s="60" customFormat="1" x14ac:dyDescent="0.25">
      <c r="A737" s="52"/>
      <c r="C737" s="21" t="s">
        <v>1309</v>
      </c>
      <c r="D737" s="19"/>
      <c r="E737" s="43">
        <v>337.16200480999998</v>
      </c>
      <c r="F737" s="43">
        <v>38.283000000000001</v>
      </c>
      <c r="G737" s="43">
        <v>85.063472610000005</v>
      </c>
      <c r="I737" s="12"/>
      <c r="J737" s="33"/>
      <c r="K737" s="33">
        <v>0.81530000000000002</v>
      </c>
      <c r="L737" s="52"/>
      <c r="M737" s="52"/>
      <c r="N737" s="21" t="str">
        <f t="shared" si="74"/>
        <v>LABORATORIO REIG JOFRE, S.A.</v>
      </c>
      <c r="O737" s="21"/>
      <c r="P737" s="39">
        <f t="shared" si="75"/>
        <v>413.54348682693484</v>
      </c>
      <c r="Q737" s="43">
        <f t="shared" si="76"/>
        <v>38.283000000000001</v>
      </c>
      <c r="R737" s="40">
        <f t="shared" si="77"/>
        <v>104.33395389427206</v>
      </c>
    </row>
    <row r="738" spans="1:18" s="60" customFormat="1" x14ac:dyDescent="0.25">
      <c r="A738" s="52"/>
      <c r="C738" s="21" t="s">
        <v>1310</v>
      </c>
      <c r="D738" s="19"/>
      <c r="E738" s="43">
        <v>2125.0137734999998</v>
      </c>
      <c r="F738" s="43">
        <v>97.405000000000001</v>
      </c>
      <c r="G738" s="43">
        <v>429.99737382000001</v>
      </c>
      <c r="I738" s="12"/>
      <c r="J738" s="33"/>
      <c r="K738" s="33">
        <v>0.81530000000000002</v>
      </c>
      <c r="L738" s="52"/>
      <c r="M738" s="52"/>
      <c r="N738" s="21" t="str">
        <f t="shared" si="74"/>
        <v>LABORATORIOS FARMACEUTICOS ROVI S.A.</v>
      </c>
      <c r="O738" s="21"/>
      <c r="P738" s="39">
        <f t="shared" si="75"/>
        <v>2606.419444989574</v>
      </c>
      <c r="Q738" s="43">
        <f t="shared" si="76"/>
        <v>97.405000000000001</v>
      </c>
      <c r="R738" s="40">
        <f t="shared" si="77"/>
        <v>527.4100010057648</v>
      </c>
    </row>
    <row r="739" spans="1:18" s="60" customFormat="1" x14ac:dyDescent="0.25">
      <c r="A739" s="52"/>
      <c r="C739" s="21" t="s">
        <v>1311</v>
      </c>
      <c r="D739" s="19"/>
      <c r="E739" s="43">
        <v>409.24951910000004</v>
      </c>
      <c r="F739" s="43">
        <v>77.724999999999994</v>
      </c>
      <c r="G739" s="43">
        <v>200.57522108000001</v>
      </c>
      <c r="I739" s="12"/>
      <c r="J739" s="33"/>
      <c r="K739" s="33">
        <v>0.81530000000000002</v>
      </c>
      <c r="L739" s="52"/>
      <c r="M739" s="52"/>
      <c r="N739" s="21" t="str">
        <f t="shared" si="74"/>
        <v>LAR ESPAÑA REAL ESTATE SOCIMI, S.A.</v>
      </c>
      <c r="O739" s="21"/>
      <c r="P739" s="39">
        <f t="shared" si="75"/>
        <v>501.96187795903353</v>
      </c>
      <c r="Q739" s="43">
        <f t="shared" si="76"/>
        <v>77.724999999999994</v>
      </c>
      <c r="R739" s="40">
        <f t="shared" si="77"/>
        <v>246.01400843861154</v>
      </c>
    </row>
    <row r="740" spans="1:18" s="60" customFormat="1" x14ac:dyDescent="0.25">
      <c r="A740" s="52"/>
      <c r="C740" s="21" t="s">
        <v>1312</v>
      </c>
      <c r="D740" s="19"/>
      <c r="E740" s="43">
        <v>750.73773524399996</v>
      </c>
      <c r="F740" s="43">
        <v>173.96100000000001</v>
      </c>
      <c r="G740" s="43">
        <v>398.20106802999999</v>
      </c>
      <c r="I740" s="12"/>
      <c r="J740" s="33"/>
      <c r="K740" s="33">
        <v>0.81530000000000002</v>
      </c>
      <c r="L740" s="52"/>
      <c r="M740" s="52"/>
      <c r="N740" s="21" t="str">
        <f t="shared" si="74"/>
        <v>LIBERBANK, S.A.</v>
      </c>
      <c r="O740" s="21"/>
      <c r="P740" s="39">
        <f t="shared" si="75"/>
        <v>920.81164631914623</v>
      </c>
      <c r="Q740" s="43">
        <f t="shared" si="76"/>
        <v>173.96100000000001</v>
      </c>
      <c r="R740" s="40">
        <f t="shared" si="77"/>
        <v>488.41048452103519</v>
      </c>
    </row>
    <row r="741" spans="1:18" s="60" customFormat="1" x14ac:dyDescent="0.25">
      <c r="A741" s="52"/>
      <c r="C741" s="21" t="s">
        <v>1313</v>
      </c>
      <c r="D741" s="19"/>
      <c r="E741" s="43">
        <v>30.680213200000001</v>
      </c>
      <c r="F741" s="43">
        <v>8.9999999999999993E-3</v>
      </c>
      <c r="G741" s="43">
        <v>3.3511000000000001E-3</v>
      </c>
      <c r="I741" s="12"/>
      <c r="J741" s="33"/>
      <c r="K741" s="33">
        <v>0.81530000000000002</v>
      </c>
      <c r="L741" s="52"/>
      <c r="M741" s="52"/>
      <c r="N741" s="21" t="str">
        <f t="shared" si="74"/>
        <v>LIBERTAS 7</v>
      </c>
      <c r="O741" s="21"/>
      <c r="P741" s="39">
        <f t="shared" si="75"/>
        <v>37.630581626395191</v>
      </c>
      <c r="Q741" s="43">
        <f t="shared" si="76"/>
        <v>8.9999999999999993E-3</v>
      </c>
      <c r="R741" s="40">
        <f t="shared" si="77"/>
        <v>4.1102661596958178E-3</v>
      </c>
    </row>
    <row r="742" spans="1:18" s="60" customFormat="1" x14ac:dyDescent="0.25">
      <c r="A742" s="52"/>
      <c r="C742" s="21" t="s">
        <v>1314</v>
      </c>
      <c r="D742" s="19"/>
      <c r="E742" s="43">
        <v>121</v>
      </c>
      <c r="F742" s="43">
        <v>3.5350000000000001</v>
      </c>
      <c r="G742" s="43">
        <v>15.267471710000001</v>
      </c>
      <c r="I742" s="12"/>
      <c r="J742" s="33"/>
      <c r="K742" s="33">
        <v>0.81530000000000002</v>
      </c>
      <c r="L742" s="52"/>
      <c r="M742" s="52"/>
      <c r="N742" s="21" t="str">
        <f t="shared" si="74"/>
        <v>LINGOTES ESPECIALES, S.A.</v>
      </c>
      <c r="O742" s="21"/>
      <c r="P742" s="39">
        <f t="shared" si="75"/>
        <v>148.41162762173434</v>
      </c>
      <c r="Q742" s="43">
        <f t="shared" si="76"/>
        <v>3.5350000000000001</v>
      </c>
      <c r="R742" s="40">
        <f t="shared" si="77"/>
        <v>18.726201042561019</v>
      </c>
    </row>
    <row r="743" spans="1:18" s="60" customFormat="1" x14ac:dyDescent="0.25">
      <c r="A743" s="52"/>
      <c r="C743" s="21" t="s">
        <v>1315</v>
      </c>
      <c r="D743" s="19"/>
      <c r="E743" s="43">
        <v>13.9993392</v>
      </c>
      <c r="F743" s="43">
        <v>1.0999999999999999E-2</v>
      </c>
      <c r="G743" s="43">
        <v>1.31316E-2</v>
      </c>
      <c r="I743" s="12"/>
      <c r="J743" s="33"/>
      <c r="K743" s="33">
        <v>0.81530000000000002</v>
      </c>
      <c r="L743" s="52"/>
      <c r="M743" s="52"/>
      <c r="N743" s="21" t="str">
        <f t="shared" si="74"/>
        <v>LIWE ESPAÑOLA, S.A.</v>
      </c>
      <c r="O743" s="21"/>
      <c r="P743" s="39">
        <f t="shared" si="75"/>
        <v>17.170782779345025</v>
      </c>
      <c r="Q743" s="43">
        <f t="shared" si="76"/>
        <v>1.0999999999999999E-2</v>
      </c>
      <c r="R743" s="40">
        <f t="shared" si="77"/>
        <v>1.6106463878326996E-2</v>
      </c>
    </row>
    <row r="744" spans="1:18" s="60" customFormat="1" x14ac:dyDescent="0.25">
      <c r="A744" s="52"/>
      <c r="C744" s="21" t="s">
        <v>1316</v>
      </c>
      <c r="D744" s="19"/>
      <c r="E744" s="43">
        <v>4905.7283638890003</v>
      </c>
      <c r="F744" s="43">
        <v>805.851</v>
      </c>
      <c r="G744" s="43">
        <v>3156.5638466199998</v>
      </c>
      <c r="I744" s="12"/>
      <c r="J744" s="33"/>
      <c r="K744" s="33">
        <v>0.81530000000000002</v>
      </c>
      <c r="L744" s="52"/>
      <c r="M744" s="52"/>
      <c r="N744" s="21" t="str">
        <f t="shared" si="74"/>
        <v>MAPFRE, S.A.</v>
      </c>
      <c r="O744" s="21"/>
      <c r="P744" s="39">
        <f t="shared" si="75"/>
        <v>6017.0837285526804</v>
      </c>
      <c r="Q744" s="43">
        <f t="shared" si="76"/>
        <v>805.851</v>
      </c>
      <c r="R744" s="40">
        <f t="shared" si="77"/>
        <v>3871.6593237090638</v>
      </c>
    </row>
    <row r="745" spans="1:18" s="60" customFormat="1" x14ac:dyDescent="0.25">
      <c r="A745" s="52"/>
      <c r="C745" s="21" t="s">
        <v>1317</v>
      </c>
      <c r="D745" s="19"/>
      <c r="E745" s="43">
        <v>1394.8740201600001</v>
      </c>
      <c r="F745" s="43">
        <v>296.72000000000003</v>
      </c>
      <c r="G745" s="43">
        <v>658.70169195000005</v>
      </c>
      <c r="I745" s="12"/>
      <c r="J745" s="33"/>
      <c r="K745" s="33">
        <v>0.81530000000000002</v>
      </c>
      <c r="L745" s="52"/>
      <c r="M745" s="52"/>
      <c r="N745" s="21" t="str">
        <f t="shared" si="74"/>
        <v>MEDIASET ESPAÑA COMUNICACION, S.A.</v>
      </c>
      <c r="O745" s="21"/>
      <c r="P745" s="39">
        <f t="shared" si="75"/>
        <v>1710.8720963571693</v>
      </c>
      <c r="Q745" s="43">
        <f t="shared" si="76"/>
        <v>296.72000000000003</v>
      </c>
      <c r="R745" s="40">
        <f t="shared" si="77"/>
        <v>807.92553900404766</v>
      </c>
    </row>
    <row r="746" spans="1:18" s="60" customFormat="1" x14ac:dyDescent="0.25">
      <c r="A746" s="52"/>
      <c r="C746" s="21" t="s">
        <v>1318</v>
      </c>
      <c r="D746" s="19"/>
      <c r="E746" s="43">
        <v>1260.6880000000001</v>
      </c>
      <c r="F746" s="43">
        <v>620.55700000000002</v>
      </c>
      <c r="G746" s="43">
        <v>1666.6106088800002</v>
      </c>
      <c r="I746" s="12"/>
      <c r="J746" s="33"/>
      <c r="K746" s="33">
        <v>0.81530000000000002</v>
      </c>
      <c r="L746" s="52"/>
      <c r="M746" s="52"/>
      <c r="N746" s="21" t="str">
        <f t="shared" si="74"/>
        <v>MELIA HOTELS INTERNATIONAL, S.A.</v>
      </c>
      <c r="O746" s="21"/>
      <c r="P746" s="39">
        <f t="shared" si="75"/>
        <v>1546.2872562247026</v>
      </c>
      <c r="Q746" s="43">
        <f t="shared" si="76"/>
        <v>620.55700000000002</v>
      </c>
      <c r="R746" s="40">
        <f t="shared" si="77"/>
        <v>2044.1685378143018</v>
      </c>
    </row>
    <row r="747" spans="1:18" s="60" customFormat="1" x14ac:dyDescent="0.25">
      <c r="A747" s="52"/>
      <c r="C747" s="21" t="s">
        <v>1319</v>
      </c>
      <c r="D747" s="19"/>
      <c r="E747" s="43">
        <v>3654.8164350000002</v>
      </c>
      <c r="F747" s="43">
        <v>651.83799999999997</v>
      </c>
      <c r="G747" s="43">
        <v>3464.7481868099999</v>
      </c>
      <c r="I747" s="12"/>
      <c r="J747" s="33"/>
      <c r="K747" s="33">
        <v>0.81530000000000002</v>
      </c>
      <c r="L747" s="52"/>
      <c r="M747" s="52"/>
      <c r="N747" s="21" t="str">
        <f t="shared" si="74"/>
        <v>MERLIN PROPERTIES SOCIMI, S.A.</v>
      </c>
      <c r="O747" s="21"/>
      <c r="P747" s="39">
        <f t="shared" si="75"/>
        <v>4482.7872378265674</v>
      </c>
      <c r="Q747" s="43">
        <f t="shared" si="76"/>
        <v>651.83799999999997</v>
      </c>
      <c r="R747" s="40">
        <f t="shared" si="77"/>
        <v>4249.6604768919415</v>
      </c>
    </row>
    <row r="748" spans="1:18" s="60" customFormat="1" x14ac:dyDescent="0.25">
      <c r="A748" s="52"/>
      <c r="C748" s="21" t="s">
        <v>1320</v>
      </c>
      <c r="D748" s="19"/>
      <c r="E748" s="43">
        <v>916.12509964000003</v>
      </c>
      <c r="F748" s="43">
        <v>50.31</v>
      </c>
      <c r="G748" s="43">
        <v>74.67777719</v>
      </c>
      <c r="I748" s="12"/>
      <c r="J748" s="33"/>
      <c r="K748" s="33">
        <v>0.81530000000000002</v>
      </c>
      <c r="L748" s="52"/>
      <c r="M748" s="52"/>
      <c r="N748" s="21" t="str">
        <f t="shared" si="74"/>
        <v>METROVACESA, S.A.</v>
      </c>
      <c r="O748" s="21"/>
      <c r="P748" s="39">
        <f t="shared" si="75"/>
        <v>1123.6662573776523</v>
      </c>
      <c r="Q748" s="43">
        <f t="shared" si="76"/>
        <v>50.31</v>
      </c>
      <c r="R748" s="40">
        <f t="shared" si="77"/>
        <v>91.595458346620873</v>
      </c>
    </row>
    <row r="749" spans="1:18" s="60" customFormat="1" x14ac:dyDescent="0.25">
      <c r="A749" s="52"/>
      <c r="C749" s="21" t="s">
        <v>1321</v>
      </c>
      <c r="D749" s="19"/>
      <c r="E749" s="43">
        <v>5.6699830000000002</v>
      </c>
      <c r="F749" s="43">
        <v>0</v>
      </c>
      <c r="G749" s="43">
        <v>0</v>
      </c>
      <c r="I749" s="12"/>
      <c r="J749" s="33"/>
      <c r="K749" s="33">
        <v>0.81530000000000002</v>
      </c>
      <c r="L749" s="52"/>
      <c r="M749" s="52"/>
      <c r="N749" s="21" t="str">
        <f t="shared" si="74"/>
        <v>MINERALES Y DERIVADOS</v>
      </c>
      <c r="O749" s="21"/>
      <c r="P749" s="39">
        <f t="shared" si="75"/>
        <v>6.9544744265914389</v>
      </c>
      <c r="Q749" s="43">
        <f t="shared" si="76"/>
        <v>0</v>
      </c>
      <c r="R749" s="40">
        <f t="shared" si="77"/>
        <v>0</v>
      </c>
    </row>
    <row r="750" spans="1:18" s="60" customFormat="1" x14ac:dyDescent="0.25">
      <c r="A750" s="52"/>
      <c r="C750" s="21" t="s">
        <v>1322</v>
      </c>
      <c r="D750" s="19"/>
      <c r="E750" s="43">
        <v>456.32</v>
      </c>
      <c r="F750" s="43">
        <v>37.036999999999999</v>
      </c>
      <c r="G750" s="43">
        <v>106.22315248999999</v>
      </c>
      <c r="I750" s="12"/>
      <c r="J750" s="33"/>
      <c r="K750" s="33">
        <v>0.81530000000000002</v>
      </c>
      <c r="L750" s="52"/>
      <c r="M750" s="52"/>
      <c r="N750" s="21" t="str">
        <f t="shared" si="74"/>
        <v>MIQUEL Y COSTAS &amp; MIQUEL, S.A.</v>
      </c>
      <c r="O750" s="21"/>
      <c r="P750" s="39">
        <f t="shared" si="75"/>
        <v>559.69581749049428</v>
      </c>
      <c r="Q750" s="43">
        <f t="shared" si="76"/>
        <v>37.036999999999999</v>
      </c>
      <c r="R750" s="40">
        <f t="shared" si="77"/>
        <v>130.28719795167422</v>
      </c>
    </row>
    <row r="751" spans="1:18" s="60" customFormat="1" x14ac:dyDescent="0.25">
      <c r="A751" s="52"/>
      <c r="C751" s="21" t="s">
        <v>1323</v>
      </c>
      <c r="D751" s="19"/>
      <c r="E751" s="43">
        <v>5.9850000000000003</v>
      </c>
      <c r="F751" s="43">
        <v>1E-3</v>
      </c>
      <c r="G751" s="43">
        <v>5.2499999999999998E-2</v>
      </c>
      <c r="I751" s="12"/>
      <c r="J751" s="33"/>
      <c r="K751" s="33">
        <v>0.81530000000000002</v>
      </c>
      <c r="L751" s="52"/>
      <c r="M751" s="52"/>
      <c r="N751" s="21" t="str">
        <f t="shared" si="74"/>
        <v>MOBILIARIA MONESA, S.A.</v>
      </c>
      <c r="O751" s="21"/>
      <c r="P751" s="39">
        <f t="shared" si="75"/>
        <v>7.3408561265791734</v>
      </c>
      <c r="Q751" s="43">
        <f t="shared" si="76"/>
        <v>1E-3</v>
      </c>
      <c r="R751" s="40">
        <f t="shared" si="77"/>
        <v>6.4393474794554151E-2</v>
      </c>
    </row>
    <row r="752" spans="1:18" s="60" customFormat="1" x14ac:dyDescent="0.25">
      <c r="A752" s="52"/>
      <c r="C752" s="21" t="s">
        <v>1324</v>
      </c>
      <c r="D752" s="19"/>
      <c r="E752" s="43">
        <v>48.32</v>
      </c>
      <c r="F752" s="43">
        <v>2.363</v>
      </c>
      <c r="G752" s="43">
        <v>11.495744419999999</v>
      </c>
      <c r="I752" s="12"/>
      <c r="J752" s="33"/>
      <c r="K752" s="33">
        <v>0.81530000000000002</v>
      </c>
      <c r="L752" s="52"/>
      <c r="M752" s="52"/>
      <c r="N752" s="21" t="str">
        <f t="shared" si="74"/>
        <v>MONTEBALITO, S.A.</v>
      </c>
      <c r="O752" s="21"/>
      <c r="P752" s="39">
        <f t="shared" si="75"/>
        <v>59.266527658530599</v>
      </c>
      <c r="Q752" s="43">
        <f t="shared" si="76"/>
        <v>2.363</v>
      </c>
      <c r="R752" s="40">
        <f t="shared" si="77"/>
        <v>14.100017686741076</v>
      </c>
    </row>
    <row r="753" spans="1:18" s="60" customFormat="1" x14ac:dyDescent="0.25">
      <c r="A753" s="52"/>
      <c r="C753" s="21" t="s">
        <v>1325</v>
      </c>
      <c r="D753" s="19"/>
      <c r="E753" s="43">
        <v>18383.877666959997</v>
      </c>
      <c r="F753" s="43">
        <v>946.64499999999998</v>
      </c>
      <c r="G753" s="43">
        <v>7063.9146016499999</v>
      </c>
      <c r="I753" s="12"/>
      <c r="J753" s="33"/>
      <c r="K753" s="33">
        <v>0.81530000000000002</v>
      </c>
      <c r="L753" s="52"/>
      <c r="M753" s="52"/>
      <c r="N753" s="21" t="str">
        <f t="shared" si="74"/>
        <v>NATURGY ENERGY GROUP, S.A.</v>
      </c>
      <c r="O753" s="21"/>
      <c r="P753" s="39">
        <f t="shared" si="75"/>
        <v>22548.60501282963</v>
      </c>
      <c r="Q753" s="43">
        <f t="shared" si="76"/>
        <v>946.64499999999998</v>
      </c>
      <c r="R753" s="40">
        <f t="shared" si="77"/>
        <v>8664.1906067091859</v>
      </c>
    </row>
    <row r="754" spans="1:18" s="60" customFormat="1" x14ac:dyDescent="0.25">
      <c r="A754" s="52"/>
      <c r="C754" s="21" t="s">
        <v>1326</v>
      </c>
      <c r="D754" s="19"/>
      <c r="E754" s="43">
        <v>93</v>
      </c>
      <c r="F754" s="43">
        <v>10.071</v>
      </c>
      <c r="G754" s="43">
        <v>15.09218572</v>
      </c>
      <c r="I754" s="12"/>
      <c r="J754" s="33"/>
      <c r="K754" s="33">
        <v>0.81530000000000002</v>
      </c>
      <c r="L754" s="52"/>
      <c r="M754" s="52"/>
      <c r="N754" s="21" t="str">
        <f t="shared" si="74"/>
        <v>NATURHOUSE HEALTH, S.A</v>
      </c>
      <c r="O754" s="21"/>
      <c r="P754" s="39">
        <f t="shared" si="75"/>
        <v>114.06844106463878</v>
      </c>
      <c r="Q754" s="43">
        <f t="shared" si="76"/>
        <v>10.071</v>
      </c>
      <c r="R754" s="40">
        <f t="shared" si="77"/>
        <v>18.511205347724761</v>
      </c>
    </row>
    <row r="755" spans="1:18" s="60" customFormat="1" x14ac:dyDescent="0.25">
      <c r="A755" s="52"/>
      <c r="C755" s="21" t="s">
        <v>1327</v>
      </c>
      <c r="D755" s="19"/>
      <c r="E755" s="43">
        <v>861.15487059999998</v>
      </c>
      <c r="F755" s="43">
        <v>61.811999999999998</v>
      </c>
      <c r="G755" s="43">
        <v>164.92828943000001</v>
      </c>
      <c r="I755" s="12"/>
      <c r="J755" s="33"/>
      <c r="K755" s="33">
        <v>0.81530000000000002</v>
      </c>
      <c r="L755" s="52"/>
      <c r="M755" s="52"/>
      <c r="N755" s="21" t="str">
        <f t="shared" si="74"/>
        <v>NEINOR HOMES, S.A.</v>
      </c>
      <c r="O755" s="21"/>
      <c r="P755" s="39">
        <f t="shared" si="75"/>
        <v>1056.2429419845455</v>
      </c>
      <c r="Q755" s="43">
        <f t="shared" si="76"/>
        <v>61.811999999999998</v>
      </c>
      <c r="R755" s="40">
        <f t="shared" si="77"/>
        <v>202.29153615846928</v>
      </c>
    </row>
    <row r="756" spans="1:18" s="60" customFormat="1" x14ac:dyDescent="0.25">
      <c r="A756" s="52"/>
      <c r="C756" s="21" t="s">
        <v>1328</v>
      </c>
      <c r="D756" s="19"/>
      <c r="E756" s="43">
        <v>1349.10003592</v>
      </c>
      <c r="F756" s="43">
        <v>36.131</v>
      </c>
      <c r="G756" s="43">
        <v>88.550413509999998</v>
      </c>
      <c r="I756" s="12"/>
      <c r="J756" s="33"/>
      <c r="K756" s="33">
        <v>0.81530000000000002</v>
      </c>
      <c r="L756" s="52"/>
      <c r="M756" s="52"/>
      <c r="N756" s="21" t="str">
        <f t="shared" si="74"/>
        <v>NH HOTEL GROUP, S.A.</v>
      </c>
      <c r="O756" s="21"/>
      <c r="P756" s="39">
        <f t="shared" si="75"/>
        <v>1654.728364920888</v>
      </c>
      <c r="Q756" s="43">
        <f t="shared" si="76"/>
        <v>36.131</v>
      </c>
      <c r="R756" s="40">
        <f t="shared" si="77"/>
        <v>108.610834674353</v>
      </c>
    </row>
    <row r="757" spans="1:18" s="60" customFormat="1" x14ac:dyDescent="0.25">
      <c r="A757" s="52"/>
      <c r="C757" s="21" t="s">
        <v>1329</v>
      </c>
      <c r="D757" s="19"/>
      <c r="E757" s="43">
        <v>60.351472299999998</v>
      </c>
      <c r="F757" s="43">
        <v>9.0570000000000004</v>
      </c>
      <c r="G757" s="43">
        <v>20.865553940000002</v>
      </c>
      <c r="I757" s="12"/>
      <c r="J757" s="33"/>
      <c r="K757" s="33">
        <v>0.81530000000000002</v>
      </c>
      <c r="L757" s="52"/>
      <c r="M757" s="52"/>
      <c r="N757" s="21" t="str">
        <f t="shared" si="74"/>
        <v>NICOLAS CORREA</v>
      </c>
      <c r="O757" s="21"/>
      <c r="P757" s="39">
        <f t="shared" si="75"/>
        <v>74.023638292653004</v>
      </c>
      <c r="Q757" s="43">
        <f t="shared" si="76"/>
        <v>9.0570000000000004</v>
      </c>
      <c r="R757" s="40">
        <f t="shared" si="77"/>
        <v>25.592486127805717</v>
      </c>
    </row>
    <row r="758" spans="1:18" s="60" customFormat="1" x14ac:dyDescent="0.25">
      <c r="A758" s="52"/>
      <c r="C758" s="21" t="s">
        <v>1330</v>
      </c>
      <c r="D758" s="19"/>
      <c r="E758" s="43">
        <v>161.74275737599999</v>
      </c>
      <c r="F758" s="43">
        <v>5.7450000000000001</v>
      </c>
      <c r="G758" s="43">
        <v>11.71482554</v>
      </c>
      <c r="I758" s="12"/>
      <c r="J758" s="33"/>
      <c r="K758" s="33">
        <v>0.81530000000000002</v>
      </c>
      <c r="L758" s="52"/>
      <c r="M758" s="52"/>
      <c r="N758" s="21" t="str">
        <f t="shared" si="74"/>
        <v>NUEVA EXPRESIÓN TEXTIL, S.A.</v>
      </c>
      <c r="O758" s="21"/>
      <c r="P758" s="39">
        <f t="shared" si="75"/>
        <v>198.38434610082177</v>
      </c>
      <c r="Q758" s="43">
        <f t="shared" si="76"/>
        <v>5.7450000000000001</v>
      </c>
      <c r="R758" s="40">
        <f t="shared" si="77"/>
        <v>14.368729964430271</v>
      </c>
    </row>
    <row r="759" spans="1:18" s="60" customFormat="1" x14ac:dyDescent="0.25">
      <c r="A759" s="52"/>
      <c r="C759" s="21" t="s">
        <v>1331</v>
      </c>
      <c r="D759" s="19"/>
      <c r="E759" s="43">
        <v>13.367070523800001</v>
      </c>
      <c r="F759" s="43">
        <v>54.265999999999998</v>
      </c>
      <c r="G759" s="43">
        <v>103.72574945000001</v>
      </c>
      <c r="I759" s="12"/>
      <c r="J759" s="33"/>
      <c r="K759" s="33">
        <v>0.81530000000000002</v>
      </c>
      <c r="L759" s="52"/>
      <c r="M759" s="52"/>
      <c r="N759" s="21" t="str">
        <f t="shared" si="74"/>
        <v>NYESA VALORES CORPORACION S.A.</v>
      </c>
      <c r="O759" s="21"/>
      <c r="P759" s="39">
        <f t="shared" si="75"/>
        <v>16.395278454311295</v>
      </c>
      <c r="Q759" s="43">
        <f t="shared" si="76"/>
        <v>54.265999999999998</v>
      </c>
      <c r="R759" s="40">
        <f t="shared" si="77"/>
        <v>127.2240272905679</v>
      </c>
    </row>
    <row r="760" spans="1:18" s="60" customFormat="1" x14ac:dyDescent="0.25">
      <c r="A760" s="52"/>
      <c r="C760" s="21" t="s">
        <v>1332</v>
      </c>
      <c r="D760" s="19"/>
      <c r="E760" s="43">
        <v>176.80029431299999</v>
      </c>
      <c r="F760" s="43">
        <v>244.88800000000001</v>
      </c>
      <c r="G760" s="43">
        <v>475.53728818000002</v>
      </c>
      <c r="I760" s="12"/>
      <c r="J760" s="33"/>
      <c r="K760" s="33">
        <v>0.81530000000000002</v>
      </c>
      <c r="L760" s="52"/>
      <c r="M760" s="52"/>
      <c r="N760" s="21" t="str">
        <f t="shared" si="74"/>
        <v>OBRASCON HUARTE LAIN, S.A.</v>
      </c>
      <c r="O760" s="21"/>
      <c r="P760" s="39">
        <f t="shared" si="75"/>
        <v>216.85305324788419</v>
      </c>
      <c r="Q760" s="43">
        <f t="shared" si="76"/>
        <v>244.88800000000001</v>
      </c>
      <c r="R760" s="40">
        <f t="shared" si="77"/>
        <v>583.26663581503738</v>
      </c>
    </row>
    <row r="761" spans="1:18" s="60" customFormat="1" x14ac:dyDescent="0.25">
      <c r="A761" s="52"/>
      <c r="C761" s="21" t="s">
        <v>1333</v>
      </c>
      <c r="D761" s="19"/>
      <c r="E761" s="43">
        <v>185.72011850000001</v>
      </c>
      <c r="F761" s="43">
        <v>102.10599999999999</v>
      </c>
      <c r="G761" s="43">
        <v>285.56072148000004</v>
      </c>
      <c r="I761" s="12"/>
      <c r="J761" s="33"/>
      <c r="K761" s="33">
        <v>0.81530000000000002</v>
      </c>
      <c r="L761" s="52"/>
      <c r="M761" s="52"/>
      <c r="N761" s="21" t="str">
        <f t="shared" si="74"/>
        <v>ORYZON GENOMICS, S.A.</v>
      </c>
      <c r="O761" s="21"/>
      <c r="P761" s="39">
        <f t="shared" si="75"/>
        <v>227.79359560897831</v>
      </c>
      <c r="Q761" s="43">
        <f t="shared" si="76"/>
        <v>102.10599999999999</v>
      </c>
      <c r="R761" s="40">
        <f t="shared" si="77"/>
        <v>350.25232611308724</v>
      </c>
    </row>
    <row r="762" spans="1:18" s="60" customFormat="1" x14ac:dyDescent="0.25">
      <c r="A762" s="52"/>
      <c r="C762" s="21" t="s">
        <v>1334</v>
      </c>
      <c r="D762" s="19"/>
      <c r="E762" s="43">
        <v>11.495087199999999</v>
      </c>
      <c r="F762" s="43">
        <v>25.358000000000001</v>
      </c>
      <c r="G762" s="43">
        <v>43.711483080000001</v>
      </c>
      <c r="I762" s="12"/>
      <c r="J762" s="33"/>
      <c r="K762" s="33">
        <v>0.81530000000000002</v>
      </c>
      <c r="L762" s="52"/>
      <c r="M762" s="52"/>
      <c r="N762" s="21" t="str">
        <f t="shared" si="74"/>
        <v>PESCANOVA,S.A.</v>
      </c>
      <c r="O762" s="21"/>
      <c r="P762" s="39">
        <f t="shared" si="75"/>
        <v>14.099211578560038</v>
      </c>
      <c r="Q762" s="43">
        <f t="shared" si="76"/>
        <v>25.358000000000001</v>
      </c>
      <c r="R762" s="40">
        <f t="shared" si="77"/>
        <v>53.61398636084877</v>
      </c>
    </row>
    <row r="763" spans="1:18" s="60" customFormat="1" x14ac:dyDescent="0.25">
      <c r="A763" s="52"/>
      <c r="C763" s="21" t="s">
        <v>1335</v>
      </c>
      <c r="D763" s="19"/>
      <c r="E763" s="43">
        <v>1303.1983970000001</v>
      </c>
      <c r="F763" s="43">
        <v>947.27099999999996</v>
      </c>
      <c r="G763" s="43">
        <v>4893.2236132099997</v>
      </c>
      <c r="I763" s="12"/>
      <c r="J763" s="33"/>
      <c r="K763" s="33">
        <v>0.81530000000000002</v>
      </c>
      <c r="L763" s="52"/>
      <c r="M763" s="52"/>
      <c r="N763" s="21" t="str">
        <f t="shared" si="74"/>
        <v>PHARMA MAR, S.A.</v>
      </c>
      <c r="O763" s="21"/>
      <c r="P763" s="39">
        <f t="shared" si="75"/>
        <v>1598.4280596099595</v>
      </c>
      <c r="Q763" s="43">
        <f t="shared" si="76"/>
        <v>947.27099999999996</v>
      </c>
      <c r="R763" s="40">
        <f t="shared" si="77"/>
        <v>6001.7461219305769</v>
      </c>
    </row>
    <row r="764" spans="1:18" s="60" customFormat="1" x14ac:dyDescent="0.25">
      <c r="A764" s="52"/>
      <c r="C764" s="21" t="s">
        <v>1336</v>
      </c>
      <c r="D764" s="19"/>
      <c r="E764" s="43">
        <v>168.2671028</v>
      </c>
      <c r="F764" s="43">
        <v>3.4209999999999998</v>
      </c>
      <c r="G764" s="43">
        <v>9.8064118399999991</v>
      </c>
      <c r="I764" s="12"/>
      <c r="J764" s="33"/>
      <c r="K764" s="33">
        <v>0.81530000000000002</v>
      </c>
      <c r="L764" s="52"/>
      <c r="M764" s="52"/>
      <c r="N764" s="21" t="str">
        <f t="shared" si="74"/>
        <v>PRIM, S.A.</v>
      </c>
      <c r="O764" s="21"/>
      <c r="P764" s="39">
        <f t="shared" si="75"/>
        <v>206.3867322457991</v>
      </c>
      <c r="Q764" s="43">
        <f t="shared" si="76"/>
        <v>3.4209999999999998</v>
      </c>
      <c r="R764" s="40">
        <f t="shared" si="77"/>
        <v>12.027979688458235</v>
      </c>
    </row>
    <row r="765" spans="1:18" s="60" customFormat="1" x14ac:dyDescent="0.25">
      <c r="A765" s="52"/>
      <c r="C765" s="21" t="s">
        <v>1337</v>
      </c>
      <c r="D765" s="19"/>
      <c r="E765" s="43">
        <v>632.82462234899992</v>
      </c>
      <c r="F765" s="43">
        <v>45.19</v>
      </c>
      <c r="G765" s="43">
        <v>70.660999819999986</v>
      </c>
      <c r="I765" s="12"/>
      <c r="J765" s="33"/>
      <c r="K765" s="33">
        <v>0.81530000000000002</v>
      </c>
      <c r="L765" s="52"/>
      <c r="M765" s="52"/>
      <c r="N765" s="21" t="str">
        <f t="shared" si="74"/>
        <v>PROMOTORA DE INFORMACIONES S.A. PRISA</v>
      </c>
      <c r="O765" s="21"/>
      <c r="P765" s="39">
        <f t="shared" si="75"/>
        <v>776.18621654483002</v>
      </c>
      <c r="Q765" s="43">
        <f t="shared" si="76"/>
        <v>45.19</v>
      </c>
      <c r="R765" s="40">
        <f t="shared" si="77"/>
        <v>86.668710683184088</v>
      </c>
    </row>
    <row r="766" spans="1:18" s="60" customFormat="1" x14ac:dyDescent="0.25">
      <c r="A766" s="52"/>
      <c r="C766" s="21" t="s">
        <v>1338</v>
      </c>
      <c r="D766" s="19"/>
      <c r="E766" s="43">
        <v>1337.497093236</v>
      </c>
      <c r="F766" s="43">
        <v>178.786</v>
      </c>
      <c r="G766" s="43">
        <v>509.83341304999999</v>
      </c>
      <c r="I766" s="12"/>
      <c r="J766" s="33"/>
      <c r="K766" s="33">
        <v>0.81530000000000002</v>
      </c>
      <c r="L766" s="52"/>
      <c r="M766" s="52"/>
      <c r="N766" s="21" t="str">
        <f t="shared" si="74"/>
        <v>PROSEGUR</v>
      </c>
      <c r="O766" s="21"/>
      <c r="P766" s="39">
        <f t="shared" si="75"/>
        <v>1640.4968640206057</v>
      </c>
      <c r="Q766" s="43">
        <f t="shared" si="76"/>
        <v>178.786</v>
      </c>
      <c r="R766" s="40">
        <f t="shared" si="77"/>
        <v>625.33228633631791</v>
      </c>
    </row>
    <row r="767" spans="1:18" s="60" customFormat="1" x14ac:dyDescent="0.25">
      <c r="A767" s="52"/>
      <c r="C767" s="21" t="s">
        <v>1339</v>
      </c>
      <c r="D767" s="19"/>
      <c r="E767" s="43">
        <v>1235.6287832</v>
      </c>
      <c r="F767" s="43">
        <v>105.398</v>
      </c>
      <c r="G767" s="43">
        <v>237.47897666</v>
      </c>
      <c r="I767" s="12"/>
      <c r="J767" s="33"/>
      <c r="K767" s="33">
        <v>0.81530000000000002</v>
      </c>
      <c r="L767" s="52"/>
      <c r="M767" s="52"/>
      <c r="N767" s="21" t="str">
        <f t="shared" si="74"/>
        <v>PROSEGUR CASH, S.A.</v>
      </c>
      <c r="O767" s="21"/>
      <c r="P767" s="39">
        <f t="shared" si="75"/>
        <v>1515.5510648840918</v>
      </c>
      <c r="Q767" s="43">
        <f t="shared" si="76"/>
        <v>105.398</v>
      </c>
      <c r="R767" s="40">
        <f t="shared" si="77"/>
        <v>291.27802852937566</v>
      </c>
    </row>
    <row r="768" spans="1:18" s="60" customFormat="1" x14ac:dyDescent="0.25">
      <c r="A768" s="52"/>
      <c r="C768" s="21" t="s">
        <v>1340</v>
      </c>
      <c r="D768" s="19"/>
      <c r="E768" s="43">
        <v>51.546619624499996</v>
      </c>
      <c r="F768" s="43">
        <v>50.969000000000001</v>
      </c>
      <c r="G768" s="43">
        <v>85.012717480000006</v>
      </c>
      <c r="I768" s="12"/>
      <c r="J768" s="33"/>
      <c r="K768" s="33">
        <v>0.81530000000000002</v>
      </c>
      <c r="L768" s="52"/>
      <c r="M768" s="52"/>
      <c r="N768" s="21" t="str">
        <f t="shared" si="74"/>
        <v>QUABIT INMOBILIARIA, S.A.</v>
      </c>
      <c r="O768" s="21"/>
      <c r="P768" s="39">
        <f t="shared" si="75"/>
        <v>63.224113362565923</v>
      </c>
      <c r="Q768" s="43">
        <f t="shared" si="76"/>
        <v>50.969000000000001</v>
      </c>
      <c r="R768" s="40">
        <f t="shared" si="77"/>
        <v>104.27170057647493</v>
      </c>
    </row>
    <row r="769" spans="1:18" s="60" customFormat="1" x14ac:dyDescent="0.25">
      <c r="A769" s="52"/>
      <c r="C769" s="21" t="s">
        <v>1341</v>
      </c>
      <c r="D769" s="19"/>
      <c r="E769" s="43">
        <v>557.78067464000003</v>
      </c>
      <c r="F769" s="43">
        <v>7.085</v>
      </c>
      <c r="G769" s="43">
        <v>20.612577050000002</v>
      </c>
      <c r="I769" s="12"/>
      <c r="J769" s="33"/>
      <c r="K769" s="33">
        <v>0.81530000000000002</v>
      </c>
      <c r="L769" s="52"/>
      <c r="M769" s="52"/>
      <c r="N769" s="21" t="str">
        <f t="shared" si="74"/>
        <v>REALIA BUSINESS, S.A.</v>
      </c>
      <c r="O769" s="21"/>
      <c r="P769" s="39">
        <f t="shared" si="75"/>
        <v>684.14163453943331</v>
      </c>
      <c r="Q769" s="43">
        <f t="shared" si="76"/>
        <v>7.085</v>
      </c>
      <c r="R769" s="40">
        <f t="shared" si="77"/>
        <v>25.282199251809153</v>
      </c>
    </row>
    <row r="770" spans="1:18" s="60" customFormat="1" x14ac:dyDescent="0.25">
      <c r="A770" s="52"/>
      <c r="C770" s="21" t="s">
        <v>1342</v>
      </c>
      <c r="D770" s="19"/>
      <c r="E770" s="43">
        <v>9076.6170000000002</v>
      </c>
      <c r="F770" s="43">
        <v>878.92700000000002</v>
      </c>
      <c r="G770" s="43">
        <v>8882.3494055299998</v>
      </c>
      <c r="I770" s="12"/>
      <c r="J770" s="33"/>
      <c r="K770" s="33">
        <v>0.81530000000000002</v>
      </c>
      <c r="L770" s="52"/>
      <c r="M770" s="52"/>
      <c r="N770" s="21" t="str">
        <f t="shared" si="74"/>
        <v>RED ELECTRICA CORPORACION, S.A.</v>
      </c>
      <c r="O770" s="21"/>
      <c r="P770" s="39">
        <f t="shared" si="75"/>
        <v>11132.855390653747</v>
      </c>
      <c r="Q770" s="43">
        <f t="shared" si="76"/>
        <v>878.92700000000002</v>
      </c>
      <c r="R770" s="40">
        <f t="shared" si="77"/>
        <v>10894.577953550839</v>
      </c>
    </row>
    <row r="771" spans="1:18" s="60" customFormat="1" x14ac:dyDescent="0.25">
      <c r="A771" s="52"/>
      <c r="C771" s="21" t="s">
        <v>1343</v>
      </c>
      <c r="D771" s="19"/>
      <c r="E771" s="43">
        <v>250.55912972299998</v>
      </c>
      <c r="F771" s="43">
        <v>3.3639999999999999</v>
      </c>
      <c r="G771" s="43">
        <v>8.1785856399999997</v>
      </c>
      <c r="I771" s="12"/>
      <c r="J771" s="33"/>
      <c r="K771" s="33">
        <v>0.81530000000000002</v>
      </c>
      <c r="L771" s="52"/>
      <c r="M771" s="52"/>
      <c r="N771" s="21" t="str">
        <f t="shared" si="74"/>
        <v>RENO DE MEDICI .</v>
      </c>
      <c r="O771" s="21"/>
      <c r="P771" s="39">
        <f t="shared" si="75"/>
        <v>307.32139055930327</v>
      </c>
      <c r="Q771" s="43">
        <f t="shared" si="76"/>
        <v>3.3639999999999999</v>
      </c>
      <c r="R771" s="40">
        <f t="shared" si="77"/>
        <v>10.031381871703667</v>
      </c>
    </row>
    <row r="772" spans="1:18" s="60" customFormat="1" x14ac:dyDescent="0.25">
      <c r="A772" s="52"/>
      <c r="C772" s="21" t="s">
        <v>1344</v>
      </c>
      <c r="D772" s="19"/>
      <c r="E772" s="43">
        <v>0.4097828</v>
      </c>
      <c r="F772" s="43">
        <v>0</v>
      </c>
      <c r="G772" s="43">
        <v>0</v>
      </c>
      <c r="I772" s="12"/>
      <c r="J772" s="33"/>
      <c r="K772" s="33">
        <v>0.81530000000000002</v>
      </c>
      <c r="L772" s="52"/>
      <c r="M772" s="52"/>
      <c r="N772" s="21" t="str">
        <f t="shared" si="74"/>
        <v>RENO DE MEDICI, CONVERTIBLES EN ACCS. SERIE A</v>
      </c>
      <c r="O772" s="21"/>
      <c r="P772" s="39">
        <f t="shared" si="75"/>
        <v>0.50261596958174903</v>
      </c>
      <c r="Q772" s="43">
        <f t="shared" si="76"/>
        <v>0</v>
      </c>
      <c r="R772" s="40">
        <f t="shared" si="77"/>
        <v>0</v>
      </c>
    </row>
    <row r="773" spans="1:18" s="60" customFormat="1" x14ac:dyDescent="0.25">
      <c r="A773" s="52"/>
      <c r="C773" s="21" t="s">
        <v>1345</v>
      </c>
      <c r="D773" s="19"/>
      <c r="E773" s="43">
        <v>288.10787723999999</v>
      </c>
      <c r="F773" s="43">
        <v>2.899</v>
      </c>
      <c r="G773" s="43">
        <v>20.86119141</v>
      </c>
      <c r="I773" s="12"/>
      <c r="J773" s="33"/>
      <c r="K773" s="33">
        <v>0.81530000000000002</v>
      </c>
      <c r="L773" s="52"/>
      <c r="M773" s="52"/>
      <c r="N773" s="21" t="str">
        <f t="shared" si="74"/>
        <v>RENTA 4 BANCO, S.A.</v>
      </c>
      <c r="O773" s="21"/>
      <c r="P773" s="39">
        <f t="shared" si="75"/>
        <v>353.37652059364649</v>
      </c>
      <c r="Q773" s="43">
        <f t="shared" si="76"/>
        <v>2.899</v>
      </c>
      <c r="R773" s="40">
        <f t="shared" si="77"/>
        <v>25.58713529988961</v>
      </c>
    </row>
    <row r="774" spans="1:18" s="60" customFormat="1" x14ac:dyDescent="0.25">
      <c r="A774" s="52"/>
      <c r="C774" s="21" t="s">
        <v>1346</v>
      </c>
      <c r="D774" s="19"/>
      <c r="E774" s="43">
        <v>67.421447549999996</v>
      </c>
      <c r="F774" s="43">
        <v>11.488</v>
      </c>
      <c r="G774" s="43">
        <v>27.460356219999998</v>
      </c>
      <c r="I774" s="12"/>
      <c r="J774" s="33"/>
      <c r="K774" s="33">
        <v>0.81530000000000002</v>
      </c>
      <c r="L774" s="52"/>
      <c r="M774" s="52"/>
      <c r="N774" s="21" t="str">
        <f t="shared" si="74"/>
        <v>RENTA CORPORACION REAL ESTATE, S.A.</v>
      </c>
      <c r="O774" s="21"/>
      <c r="P774" s="39">
        <f t="shared" si="75"/>
        <v>82.695262541395792</v>
      </c>
      <c r="Q774" s="43">
        <f t="shared" si="76"/>
        <v>11.488</v>
      </c>
      <c r="R774" s="40">
        <f t="shared" si="77"/>
        <v>33.681290592419963</v>
      </c>
    </row>
    <row r="775" spans="1:18" s="60" customFormat="1" x14ac:dyDescent="0.25">
      <c r="A775" s="52"/>
      <c r="C775" s="21" t="s">
        <v>1347</v>
      </c>
      <c r="D775" s="19"/>
      <c r="E775" s="43">
        <v>12601.017437250001</v>
      </c>
      <c r="F775" s="43">
        <v>2881.9470000000001</v>
      </c>
      <c r="G775" s="43">
        <v>26865.396643020002</v>
      </c>
      <c r="I775" s="12"/>
      <c r="J775" s="33"/>
      <c r="K775" s="33">
        <v>0.81530000000000002</v>
      </c>
      <c r="L775" s="52"/>
      <c r="M775" s="52"/>
      <c r="N775" s="21" t="str">
        <f t="shared" si="74"/>
        <v>REPSOL,  S.A.</v>
      </c>
      <c r="O775" s="21"/>
      <c r="P775" s="39">
        <f t="shared" si="75"/>
        <v>15455.681880596099</v>
      </c>
      <c r="Q775" s="43">
        <f t="shared" si="76"/>
        <v>2881.9470000000001</v>
      </c>
      <c r="R775" s="40">
        <f t="shared" si="77"/>
        <v>32951.547458628724</v>
      </c>
    </row>
    <row r="776" spans="1:18" s="60" customFormat="1" x14ac:dyDescent="0.25">
      <c r="A776" s="52"/>
      <c r="C776" s="21" t="s">
        <v>1348</v>
      </c>
      <c r="D776" s="19"/>
      <c r="E776" s="43">
        <v>1221.2355187799999</v>
      </c>
      <c r="F776" s="43">
        <v>419.55799999999999</v>
      </c>
      <c r="G776" s="43">
        <v>1195.5379716</v>
      </c>
      <c r="I776" s="12"/>
      <c r="J776" s="33"/>
      <c r="K776" s="33">
        <v>0.81530000000000002</v>
      </c>
      <c r="L776" s="52"/>
      <c r="M776" s="52"/>
      <c r="N776" s="21" t="str">
        <f t="shared" si="74"/>
        <v>SACYR, S.A.</v>
      </c>
      <c r="O776" s="21"/>
      <c r="P776" s="39">
        <f t="shared" si="75"/>
        <v>1497.8971161290322</v>
      </c>
      <c r="Q776" s="43">
        <f t="shared" si="76"/>
        <v>419.55799999999999</v>
      </c>
      <c r="R776" s="40">
        <f t="shared" si="77"/>
        <v>1466.3779855267999</v>
      </c>
    </row>
    <row r="777" spans="1:18" s="60" customFormat="1" x14ac:dyDescent="0.25">
      <c r="A777" s="52"/>
      <c r="C777" s="21" t="s">
        <v>1349</v>
      </c>
      <c r="D777" s="19"/>
      <c r="E777" s="43">
        <v>58.958159999999999</v>
      </c>
      <c r="F777" s="43">
        <v>36.380000000000003</v>
      </c>
      <c r="G777" s="43">
        <v>79.084493849999987</v>
      </c>
      <c r="I777" s="12"/>
      <c r="J777" s="33"/>
      <c r="K777" s="33">
        <v>0.81530000000000002</v>
      </c>
      <c r="L777" s="52"/>
      <c r="M777" s="52"/>
      <c r="N777" s="21" t="str">
        <f t="shared" si="74"/>
        <v>SERVICE POINT SOLUTIONS, S.A.</v>
      </c>
      <c r="O777" s="21"/>
      <c r="P777" s="39">
        <f t="shared" si="75"/>
        <v>72.314681712253162</v>
      </c>
      <c r="Q777" s="43">
        <f t="shared" si="76"/>
        <v>36.380000000000003</v>
      </c>
      <c r="R777" s="40">
        <f t="shared" si="77"/>
        <v>97.000483073715174</v>
      </c>
    </row>
    <row r="778" spans="1:18" s="60" customFormat="1" x14ac:dyDescent="0.25">
      <c r="A778" s="52"/>
      <c r="C778" s="21" t="s">
        <v>1350</v>
      </c>
      <c r="D778" s="19"/>
      <c r="E778" s="43">
        <v>22539.034510380003</v>
      </c>
      <c r="F778" s="43">
        <v>1189.395</v>
      </c>
      <c r="G778" s="43">
        <v>7628.79955625</v>
      </c>
      <c r="I778" s="12"/>
      <c r="J778" s="33"/>
      <c r="K778" s="33">
        <v>0.81530000000000002</v>
      </c>
      <c r="L778" s="52"/>
      <c r="M778" s="52"/>
      <c r="N778" s="21" t="str">
        <f t="shared" si="74"/>
        <v>SIEMENS GAMESA RENEWABLE ENERGY, S.A.</v>
      </c>
      <c r="O778" s="21"/>
      <c r="P778" s="39">
        <f t="shared" si="75"/>
        <v>27645.080964528395</v>
      </c>
      <c r="Q778" s="43">
        <f t="shared" si="76"/>
        <v>1189.395</v>
      </c>
      <c r="R778" s="40">
        <f t="shared" si="77"/>
        <v>9357.0459416779104</v>
      </c>
    </row>
    <row r="779" spans="1:18" s="60" customFormat="1" x14ac:dyDescent="0.25">
      <c r="A779" s="52"/>
      <c r="C779" s="21" t="s">
        <v>1351</v>
      </c>
      <c r="D779" s="19"/>
      <c r="E779" s="43">
        <v>2953.8387086399998</v>
      </c>
      <c r="F779" s="43">
        <v>554.49400000000003</v>
      </c>
      <c r="G779" s="43">
        <v>2605.9489584200001</v>
      </c>
      <c r="I779" s="12"/>
      <c r="J779" s="33"/>
      <c r="K779" s="33">
        <v>0.81530000000000002</v>
      </c>
      <c r="L779" s="52"/>
      <c r="M779" s="52"/>
      <c r="N779" s="21" t="str">
        <f t="shared" si="74"/>
        <v>SOLARIA ENERGIA Y MEDIO AMBIENTE, S.A.</v>
      </c>
      <c r="O779" s="21"/>
      <c r="P779" s="39">
        <f t="shared" si="75"/>
        <v>3623.0083510854897</v>
      </c>
      <c r="Q779" s="43">
        <f t="shared" si="76"/>
        <v>554.49400000000003</v>
      </c>
      <c r="R779" s="40">
        <f t="shared" si="77"/>
        <v>3196.3068299031033</v>
      </c>
    </row>
    <row r="780" spans="1:18" s="60" customFormat="1" x14ac:dyDescent="0.25">
      <c r="A780" s="52"/>
      <c r="C780" s="21" t="s">
        <v>1352</v>
      </c>
      <c r="D780" s="19"/>
      <c r="E780" s="43">
        <v>957.68674559999999</v>
      </c>
      <c r="F780" s="43">
        <v>53.067</v>
      </c>
      <c r="G780" s="43">
        <v>169.23699602000002</v>
      </c>
      <c r="I780" s="12"/>
      <c r="J780" s="33"/>
      <c r="K780" s="33">
        <v>0.81530000000000002</v>
      </c>
      <c r="L780" s="52"/>
      <c r="M780" s="52"/>
      <c r="N780" s="21" t="str">
        <f t="shared" si="74"/>
        <v>SOLARPACK CORPORACION TECNOLOGICA, S.A.</v>
      </c>
      <c r="O780" s="21"/>
      <c r="P780" s="39">
        <f t="shared" si="75"/>
        <v>1174.6433774070895</v>
      </c>
      <c r="Q780" s="43">
        <f t="shared" si="76"/>
        <v>53.067</v>
      </c>
      <c r="R780" s="40">
        <f t="shared" si="77"/>
        <v>207.57634738133206</v>
      </c>
    </row>
    <row r="781" spans="1:18" s="60" customFormat="1" x14ac:dyDescent="0.25">
      <c r="A781" s="52"/>
      <c r="C781" s="21" t="s">
        <v>1353</v>
      </c>
      <c r="D781" s="19"/>
      <c r="E781" s="43">
        <v>1206.3046644000001</v>
      </c>
      <c r="F781" s="43">
        <v>62.381999999999998</v>
      </c>
      <c r="G781" s="43">
        <v>415.76114081000003</v>
      </c>
      <c r="I781" s="12"/>
      <c r="J781" s="33"/>
      <c r="K781" s="33">
        <v>0.81530000000000002</v>
      </c>
      <c r="L781" s="52"/>
      <c r="M781" s="52"/>
      <c r="N781" s="21" t="str">
        <f t="shared" si="74"/>
        <v>SOLTEC POWER HOLDINGS, S.A.</v>
      </c>
      <c r="O781" s="21"/>
      <c r="P781" s="39">
        <f t="shared" si="75"/>
        <v>1479.5837905065621</v>
      </c>
      <c r="Q781" s="43">
        <f t="shared" si="76"/>
        <v>62.381999999999998</v>
      </c>
      <c r="R781" s="40">
        <f t="shared" si="77"/>
        <v>509.94865792959649</v>
      </c>
    </row>
    <row r="782" spans="1:18" s="60" customFormat="1" x14ac:dyDescent="0.25">
      <c r="A782" s="52"/>
      <c r="C782" s="21" t="s">
        <v>1354</v>
      </c>
      <c r="D782" s="19"/>
      <c r="E782" s="43">
        <v>525.15829816000007</v>
      </c>
      <c r="F782" s="43">
        <v>84.186000000000007</v>
      </c>
      <c r="G782" s="43">
        <v>182.08403847999998</v>
      </c>
      <c r="I782" s="12"/>
      <c r="J782" s="33"/>
      <c r="K782" s="33">
        <v>0.81530000000000002</v>
      </c>
      <c r="L782" s="52"/>
      <c r="M782" s="52"/>
      <c r="N782" s="21" t="str">
        <f t="shared" si="74"/>
        <v>TALGO, S.A.</v>
      </c>
      <c r="O782" s="21"/>
      <c r="P782" s="39">
        <f t="shared" si="75"/>
        <v>644.12890734698885</v>
      </c>
      <c r="Q782" s="43">
        <f t="shared" si="76"/>
        <v>84.186000000000007</v>
      </c>
      <c r="R782" s="40">
        <f t="shared" si="77"/>
        <v>223.33378937814297</v>
      </c>
    </row>
    <row r="783" spans="1:18" s="60" customFormat="1" x14ac:dyDescent="0.25">
      <c r="A783" s="52"/>
      <c r="C783" s="21" t="s">
        <v>1355</v>
      </c>
      <c r="D783" s="19"/>
      <c r="E783" s="43">
        <v>604.79471999999998</v>
      </c>
      <c r="F783" s="43">
        <v>263.01299999999998</v>
      </c>
      <c r="G783" s="43">
        <v>677.24422513000002</v>
      </c>
      <c r="I783" s="12"/>
      <c r="J783" s="33"/>
      <c r="K783" s="33">
        <v>0.81530000000000002</v>
      </c>
      <c r="L783" s="52"/>
      <c r="M783" s="52"/>
      <c r="N783" s="21" t="str">
        <f t="shared" si="74"/>
        <v>TECNICAS REUNIDAS S.A.</v>
      </c>
      <c r="O783" s="21"/>
      <c r="P783" s="39">
        <f t="shared" si="75"/>
        <v>741.80635348951307</v>
      </c>
      <c r="Q783" s="43">
        <f t="shared" si="76"/>
        <v>263.01299999999998</v>
      </c>
      <c r="R783" s="40">
        <f t="shared" si="77"/>
        <v>830.66874172697169</v>
      </c>
    </row>
    <row r="784" spans="1:18" s="60" customFormat="1" x14ac:dyDescent="0.25">
      <c r="A784" s="52"/>
      <c r="C784" s="21" t="s">
        <v>1356</v>
      </c>
      <c r="D784" s="19"/>
      <c r="E784" s="43">
        <v>17290.780245639999</v>
      </c>
      <c r="F784" s="43">
        <v>2935.808</v>
      </c>
      <c r="G784" s="43">
        <v>25760.519634619999</v>
      </c>
      <c r="I784" s="12"/>
      <c r="J784" s="33"/>
      <c r="K784" s="33">
        <v>0.81530000000000002</v>
      </c>
      <c r="L784" s="52"/>
      <c r="M784" s="52"/>
      <c r="N784" s="21" t="str">
        <f t="shared" si="74"/>
        <v>TELEFONICA,S.A.</v>
      </c>
      <c r="O784" s="21"/>
      <c r="P784" s="39">
        <f t="shared" si="75"/>
        <v>21207.874703348458</v>
      </c>
      <c r="Q784" s="43">
        <f t="shared" si="76"/>
        <v>2935.808</v>
      </c>
      <c r="R784" s="40">
        <f t="shared" si="77"/>
        <v>31596.368986409907</v>
      </c>
    </row>
    <row r="785" spans="1:18" s="60" customFormat="1" x14ac:dyDescent="0.25">
      <c r="A785" s="52"/>
      <c r="C785" s="21" t="s">
        <v>1357</v>
      </c>
      <c r="D785" s="19"/>
      <c r="E785" s="43">
        <v>0.30599999999999999</v>
      </c>
      <c r="F785" s="43">
        <v>0</v>
      </c>
      <c r="G785" s="43">
        <v>0</v>
      </c>
      <c r="I785" s="12"/>
      <c r="J785" s="33"/>
      <c r="K785" s="33">
        <v>0.81530000000000002</v>
      </c>
      <c r="L785" s="52"/>
      <c r="M785" s="52"/>
      <c r="N785" s="21" t="str">
        <f t="shared" ref="N785:N848" si="78">C785</f>
        <v>TR HOTEL JARDIN DEL MAR, S.A.</v>
      </c>
      <c r="O785" s="21"/>
      <c r="P785" s="39">
        <f t="shared" ref="P785:P848" si="79">E785/K785</f>
        <v>0.37532196737397278</v>
      </c>
      <c r="Q785" s="43">
        <f t="shared" ref="Q785:Q848" si="80">F785</f>
        <v>0</v>
      </c>
      <c r="R785" s="40">
        <f t="shared" ref="R785:R848" si="81">G785/K785</f>
        <v>0</v>
      </c>
    </row>
    <row r="786" spans="1:18" s="60" customFormat="1" x14ac:dyDescent="0.25">
      <c r="A786" s="52"/>
      <c r="C786" s="21" t="s">
        <v>1358</v>
      </c>
      <c r="D786" s="19"/>
      <c r="E786" s="43">
        <v>182.18093134</v>
      </c>
      <c r="F786" s="43">
        <v>66.646000000000001</v>
      </c>
      <c r="G786" s="43">
        <v>128.08520367</v>
      </c>
      <c r="I786" s="12"/>
      <c r="J786" s="33"/>
      <c r="K786" s="33">
        <v>0.81530000000000002</v>
      </c>
      <c r="L786" s="52"/>
      <c r="M786" s="52"/>
      <c r="N786" s="21" t="str">
        <f t="shared" si="78"/>
        <v>TUBACEX, S.A.</v>
      </c>
      <c r="O786" s="21"/>
      <c r="P786" s="39">
        <f t="shared" si="79"/>
        <v>223.45263257696553</v>
      </c>
      <c r="Q786" s="43">
        <f t="shared" si="80"/>
        <v>66.646000000000001</v>
      </c>
      <c r="R786" s="40">
        <f t="shared" si="81"/>
        <v>157.10193017294247</v>
      </c>
    </row>
    <row r="787" spans="1:18" s="60" customFormat="1" x14ac:dyDescent="0.25">
      <c r="A787" s="52"/>
      <c r="C787" s="21" t="s">
        <v>1359</v>
      </c>
      <c r="D787" s="19"/>
      <c r="E787" s="43">
        <v>35.634901152000005</v>
      </c>
      <c r="F787" s="43">
        <v>36.877000000000002</v>
      </c>
      <c r="G787" s="43">
        <v>61.708407389999998</v>
      </c>
      <c r="I787" s="12"/>
      <c r="J787" s="33"/>
      <c r="K787" s="33">
        <v>0.81530000000000002</v>
      </c>
      <c r="L787" s="52"/>
      <c r="M787" s="52"/>
      <c r="N787" s="21" t="str">
        <f t="shared" si="78"/>
        <v>TUBOS REUNIDOS S.A.</v>
      </c>
      <c r="O787" s="21"/>
      <c r="P787" s="39">
        <f t="shared" si="79"/>
        <v>43.707716364528402</v>
      </c>
      <c r="Q787" s="43">
        <f t="shared" si="80"/>
        <v>36.877000000000002</v>
      </c>
      <c r="R787" s="40">
        <f t="shared" si="81"/>
        <v>75.687976683429412</v>
      </c>
    </row>
    <row r="788" spans="1:18" s="60" customFormat="1" x14ac:dyDescent="0.25">
      <c r="A788" s="52"/>
      <c r="C788" s="21" t="s">
        <v>1360</v>
      </c>
      <c r="D788" s="19"/>
      <c r="E788" s="43">
        <v>1129.52913216</v>
      </c>
      <c r="F788" s="43">
        <v>176.18700000000001</v>
      </c>
      <c r="G788" s="43">
        <v>434.50996136000003</v>
      </c>
      <c r="I788" s="12"/>
      <c r="J788" s="33"/>
      <c r="K788" s="33">
        <v>0.81530000000000002</v>
      </c>
      <c r="L788" s="52"/>
      <c r="M788" s="52"/>
      <c r="N788" s="21" t="str">
        <f t="shared" si="78"/>
        <v>UNICAJA BANCO, S.A.</v>
      </c>
      <c r="O788" s="21"/>
      <c r="P788" s="39">
        <f t="shared" si="79"/>
        <v>1385.4153466944683</v>
      </c>
      <c r="Q788" s="43">
        <f t="shared" si="80"/>
        <v>176.18700000000001</v>
      </c>
      <c r="R788" s="40">
        <f t="shared" si="81"/>
        <v>532.94488085367357</v>
      </c>
    </row>
    <row r="789" spans="1:18" s="60" customFormat="1" x14ac:dyDescent="0.25">
      <c r="A789" s="52"/>
      <c r="C789" s="21" t="s">
        <v>1361</v>
      </c>
      <c r="D789" s="19"/>
      <c r="E789" s="43">
        <v>0.624</v>
      </c>
      <c r="F789" s="43">
        <v>0</v>
      </c>
      <c r="G789" s="43">
        <v>0</v>
      </c>
      <c r="I789" s="12"/>
      <c r="J789" s="33"/>
      <c r="K789" s="33">
        <v>0.81530000000000002</v>
      </c>
      <c r="L789" s="52"/>
      <c r="M789" s="52"/>
      <c r="N789" s="21" t="str">
        <f t="shared" si="78"/>
        <v>UNION CATALANA DE VALORES, S.A. (UNCAVASA)</v>
      </c>
      <c r="O789" s="21"/>
      <c r="P789" s="39">
        <f t="shared" si="79"/>
        <v>0.76536244327241498</v>
      </c>
      <c r="Q789" s="43">
        <f t="shared" si="80"/>
        <v>0</v>
      </c>
      <c r="R789" s="40">
        <f t="shared" si="81"/>
        <v>0</v>
      </c>
    </row>
    <row r="790" spans="1:18" s="60" customFormat="1" x14ac:dyDescent="0.25">
      <c r="A790" s="52"/>
      <c r="C790" s="21" t="s">
        <v>1362</v>
      </c>
      <c r="D790" s="19"/>
      <c r="E790" s="43">
        <v>1.9202523710000001</v>
      </c>
      <c r="F790" s="43">
        <v>0</v>
      </c>
      <c r="G790" s="43">
        <v>0</v>
      </c>
      <c r="I790" s="12"/>
      <c r="J790" s="33"/>
      <c r="K790" s="33">
        <v>0.81530000000000002</v>
      </c>
      <c r="L790" s="52"/>
      <c r="M790" s="52"/>
      <c r="N790" s="21" t="str">
        <f t="shared" si="78"/>
        <v>URBAR INGENIEROS</v>
      </c>
      <c r="O790" s="21"/>
      <c r="P790" s="39">
        <f t="shared" si="79"/>
        <v>2.3552709076413589</v>
      </c>
      <c r="Q790" s="43">
        <f t="shared" si="80"/>
        <v>0</v>
      </c>
      <c r="R790" s="40">
        <f t="shared" si="81"/>
        <v>0</v>
      </c>
    </row>
    <row r="791" spans="1:18" s="60" customFormat="1" x14ac:dyDescent="0.25">
      <c r="A791" s="52"/>
      <c r="C791" s="21" t="s">
        <v>1363</v>
      </c>
      <c r="D791" s="19"/>
      <c r="E791" s="43">
        <v>66.5447635851</v>
      </c>
      <c r="F791" s="43">
        <v>102.777</v>
      </c>
      <c r="G791" s="43">
        <v>280.95248663000001</v>
      </c>
      <c r="I791" s="12"/>
      <c r="J791" s="33"/>
      <c r="K791" s="33">
        <v>0.81530000000000002</v>
      </c>
      <c r="L791" s="52"/>
      <c r="M791" s="52"/>
      <c r="N791" s="21" t="str">
        <f t="shared" si="78"/>
        <v>URBAS GRUPO FINANCIERO, S.A.</v>
      </c>
      <c r="O791" s="21"/>
      <c r="P791" s="39">
        <f t="shared" si="79"/>
        <v>81.619972507175277</v>
      </c>
      <c r="Q791" s="43">
        <f t="shared" si="80"/>
        <v>102.777</v>
      </c>
      <c r="R791" s="40">
        <f t="shared" si="81"/>
        <v>344.60013078621364</v>
      </c>
    </row>
    <row r="792" spans="1:18" s="60" customFormat="1" x14ac:dyDescent="0.25">
      <c r="A792" s="52"/>
      <c r="C792" s="21" t="s">
        <v>1364</v>
      </c>
      <c r="D792" s="19"/>
      <c r="E792" s="43">
        <v>332.46212561999999</v>
      </c>
      <c r="F792" s="43">
        <v>18.076000000000001</v>
      </c>
      <c r="G792" s="43">
        <v>52.932435890000001</v>
      </c>
      <c r="I792" s="12"/>
      <c r="J792" s="33"/>
      <c r="K792" s="33">
        <v>0.81530000000000002</v>
      </c>
      <c r="L792" s="52"/>
      <c r="M792" s="52"/>
      <c r="N792" s="21" t="str">
        <f t="shared" si="78"/>
        <v>VERTICE TRESCIENTOS SESENTA GRADOS, S.A.</v>
      </c>
      <c r="O792" s="21"/>
      <c r="P792" s="39">
        <f t="shared" si="79"/>
        <v>407.77888583343554</v>
      </c>
      <c r="Q792" s="43">
        <f t="shared" si="80"/>
        <v>18.076000000000001</v>
      </c>
      <c r="R792" s="40">
        <f t="shared" si="81"/>
        <v>64.923875738991782</v>
      </c>
    </row>
    <row r="793" spans="1:18" s="60" customFormat="1" x14ac:dyDescent="0.25">
      <c r="A793" s="52"/>
      <c r="C793" s="21" t="s">
        <v>1365</v>
      </c>
      <c r="D793" s="19"/>
      <c r="E793" s="43">
        <v>2697.0962446999997</v>
      </c>
      <c r="F793" s="43">
        <v>74.447000000000003</v>
      </c>
      <c r="G793" s="43">
        <v>284.22507397000004</v>
      </c>
      <c r="I793" s="12"/>
      <c r="J793" s="33"/>
      <c r="K793" s="33">
        <v>0.81530000000000002</v>
      </c>
      <c r="L793" s="52"/>
      <c r="M793" s="52"/>
      <c r="N793" s="21" t="str">
        <f t="shared" si="78"/>
        <v>VIDRALA, S.A.</v>
      </c>
      <c r="O793" s="21"/>
      <c r="P793" s="39">
        <f t="shared" si="79"/>
        <v>3308.1028390776396</v>
      </c>
      <c r="Q793" s="43">
        <f t="shared" si="80"/>
        <v>74.447000000000003</v>
      </c>
      <c r="R793" s="40">
        <f t="shared" si="81"/>
        <v>348.61409784128546</v>
      </c>
    </row>
    <row r="794" spans="1:18" s="60" customFormat="1" x14ac:dyDescent="0.25">
      <c r="A794" s="52"/>
      <c r="C794" s="21" t="s">
        <v>1366</v>
      </c>
      <c r="D794" s="19"/>
      <c r="E794" s="43">
        <v>2699.3249999999998</v>
      </c>
      <c r="F794" s="43">
        <v>331.22300000000001</v>
      </c>
      <c r="G794" s="43">
        <v>1562.42387332</v>
      </c>
      <c r="I794" s="12"/>
      <c r="J794" s="33"/>
      <c r="K794" s="33">
        <v>0.81530000000000002</v>
      </c>
      <c r="L794" s="52"/>
      <c r="M794" s="52"/>
      <c r="N794" s="21" t="str">
        <f t="shared" si="78"/>
        <v>VISCOFAN, S.A.</v>
      </c>
      <c r="O794" s="21"/>
      <c r="P794" s="39">
        <f t="shared" si="79"/>
        <v>3310.8365019011403</v>
      </c>
      <c r="Q794" s="43">
        <f t="shared" si="80"/>
        <v>331.22300000000001</v>
      </c>
      <c r="R794" s="40">
        <f t="shared" si="81"/>
        <v>1916.379091524592</v>
      </c>
    </row>
    <row r="795" spans="1:18" s="60" customFormat="1" x14ac:dyDescent="0.25">
      <c r="A795" s="52"/>
      <c r="C795" s="21" t="s">
        <v>1367</v>
      </c>
      <c r="D795" s="19"/>
      <c r="E795" s="43">
        <v>115.222622132</v>
      </c>
      <c r="F795" s="43">
        <v>8.109</v>
      </c>
      <c r="G795" s="43">
        <v>11.343190679999999</v>
      </c>
      <c r="I795" s="12"/>
      <c r="J795" s="33"/>
      <c r="K795" s="33">
        <v>0.81530000000000002</v>
      </c>
      <c r="L795" s="52"/>
      <c r="M795" s="52"/>
      <c r="N795" s="21" t="str">
        <f t="shared" si="78"/>
        <v>VOCENTO</v>
      </c>
      <c r="O795" s="21"/>
      <c r="P795" s="39">
        <f t="shared" si="79"/>
        <v>141.32542883846438</v>
      </c>
      <c r="Q795" s="43">
        <f t="shared" si="80"/>
        <v>8.109</v>
      </c>
      <c r="R795" s="40">
        <f t="shared" si="81"/>
        <v>13.912904059855267</v>
      </c>
    </row>
    <row r="796" spans="1:18" s="60" customFormat="1" x14ac:dyDescent="0.25">
      <c r="A796" s="52"/>
      <c r="C796" s="21" t="s">
        <v>1368</v>
      </c>
      <c r="D796" s="19"/>
      <c r="E796" s="43">
        <v>2695.7605020300002</v>
      </c>
      <c r="F796" s="43">
        <v>127.217</v>
      </c>
      <c r="G796" s="43">
        <v>422.78149167999999</v>
      </c>
      <c r="I796" s="12"/>
      <c r="J796" s="33"/>
      <c r="K796" s="33">
        <v>0.81530000000000002</v>
      </c>
      <c r="L796" s="52"/>
      <c r="M796" s="52"/>
      <c r="N796" s="21" t="str">
        <f t="shared" si="78"/>
        <v>ZARDOYA OTIS, S.A.</v>
      </c>
      <c r="O796" s="21"/>
      <c r="P796" s="39">
        <f t="shared" si="79"/>
        <v>3306.4644940880657</v>
      </c>
      <c r="Q796" s="43">
        <f t="shared" si="80"/>
        <v>127.217</v>
      </c>
      <c r="R796" s="40">
        <f t="shared" si="81"/>
        <v>518.55941577333499</v>
      </c>
    </row>
    <row r="797" spans="1:18" s="60" customFormat="1" x14ac:dyDescent="0.25">
      <c r="A797" s="52"/>
      <c r="C797" s="21" t="s">
        <v>1369</v>
      </c>
      <c r="D797" s="19"/>
      <c r="E797" s="43">
        <v>2724.6121161000001</v>
      </c>
      <c r="F797" s="43">
        <v>6.3E-2</v>
      </c>
      <c r="G797" s="43">
        <v>0.15836894000000001</v>
      </c>
      <c r="I797" s="12"/>
      <c r="J797" s="33"/>
      <c r="K797" s="33">
        <v>0.81530000000000002</v>
      </c>
      <c r="L797" s="52"/>
      <c r="M797" s="52"/>
      <c r="N797" s="21" t="str">
        <f t="shared" si="78"/>
        <v>ALFA, S.A.B. DE C. V. CLASE I SERIE A</v>
      </c>
      <c r="O797" s="21"/>
      <c r="P797" s="39">
        <f t="shared" si="79"/>
        <v>3341.8522213908991</v>
      </c>
      <c r="Q797" s="43">
        <f t="shared" si="80"/>
        <v>6.3E-2</v>
      </c>
      <c r="R797" s="40">
        <f t="shared" si="81"/>
        <v>0.19424621611676685</v>
      </c>
    </row>
    <row r="798" spans="1:18" s="60" customFormat="1" x14ac:dyDescent="0.25">
      <c r="A798" s="52"/>
      <c r="C798" s="21" t="s">
        <v>1370</v>
      </c>
      <c r="D798" s="19"/>
      <c r="E798" s="43">
        <v>27540.329673</v>
      </c>
      <c r="F798" s="43">
        <v>0.55300000000000005</v>
      </c>
      <c r="G798" s="43">
        <v>0.43823721000000004</v>
      </c>
      <c r="I798" s="12"/>
      <c r="J798" s="33"/>
      <c r="K798" s="33">
        <v>0.81530000000000002</v>
      </c>
      <c r="L798" s="52"/>
      <c r="M798" s="52"/>
      <c r="N798" s="21" t="str">
        <f t="shared" si="78"/>
        <v>AMERICA MOVIL, S.A.B. DE C.V. SERIE L</v>
      </c>
      <c r="O798" s="21"/>
      <c r="P798" s="39">
        <f t="shared" si="79"/>
        <v>33779.381421562612</v>
      </c>
      <c r="Q798" s="43">
        <f t="shared" si="80"/>
        <v>0.55300000000000005</v>
      </c>
      <c r="R798" s="40">
        <f t="shared" si="81"/>
        <v>0.53751650926039496</v>
      </c>
    </row>
    <row r="799" spans="1:18" s="60" customFormat="1" x14ac:dyDescent="0.25">
      <c r="A799" s="52"/>
      <c r="C799" s="21" t="s">
        <v>1371</v>
      </c>
      <c r="D799" s="19"/>
      <c r="E799" s="43">
        <v>759.69795111999997</v>
      </c>
      <c r="F799" s="43">
        <v>0.14899999999999999</v>
      </c>
      <c r="G799" s="43">
        <v>0.14018564999999999</v>
      </c>
      <c r="I799" s="12"/>
      <c r="J799" s="33"/>
      <c r="K799" s="33">
        <v>0.81530000000000002</v>
      </c>
      <c r="L799" s="52"/>
      <c r="M799" s="52"/>
      <c r="N799" s="21" t="str">
        <f t="shared" si="78"/>
        <v>BANCO BBVA ARGENTINA S.A.</v>
      </c>
      <c r="O799" s="21"/>
      <c r="P799" s="39">
        <f t="shared" si="79"/>
        <v>931.80173079847907</v>
      </c>
      <c r="Q799" s="43">
        <f t="shared" si="80"/>
        <v>0.14899999999999999</v>
      </c>
      <c r="R799" s="40">
        <f t="shared" si="81"/>
        <v>0.17194364037777504</v>
      </c>
    </row>
    <row r="800" spans="1:18" s="60" customFormat="1" x14ac:dyDescent="0.25">
      <c r="A800" s="52"/>
      <c r="C800" s="21" t="s">
        <v>1372</v>
      </c>
      <c r="D800" s="19"/>
      <c r="E800" s="43">
        <v>18272.637177320001</v>
      </c>
      <c r="F800" s="43">
        <v>0.121</v>
      </c>
      <c r="G800" s="43">
        <v>0.50135779999999996</v>
      </c>
      <c r="I800" s="12"/>
      <c r="J800" s="33"/>
      <c r="K800" s="33">
        <v>0.81530000000000002</v>
      </c>
      <c r="L800" s="52"/>
      <c r="M800" s="52"/>
      <c r="N800" s="21" t="str">
        <f t="shared" si="78"/>
        <v>BANCO BRADESCO, S.A., PREFERENTES</v>
      </c>
      <c r="O800" s="21"/>
      <c r="P800" s="39">
        <f t="shared" si="79"/>
        <v>22412.163838243592</v>
      </c>
      <c r="Q800" s="43">
        <f t="shared" si="80"/>
        <v>0.121</v>
      </c>
      <c r="R800" s="40">
        <f t="shared" si="81"/>
        <v>0.61493658775910698</v>
      </c>
    </row>
    <row r="801" spans="1:18" s="60" customFormat="1" x14ac:dyDescent="0.25">
      <c r="A801" s="52"/>
      <c r="C801" s="21" t="s">
        <v>1373</v>
      </c>
      <c r="D801" s="19"/>
      <c r="E801" s="43">
        <v>941.01997417999996</v>
      </c>
      <c r="F801" s="43">
        <v>8.9999999999999993E-3</v>
      </c>
      <c r="G801" s="43">
        <v>1.08252E-3</v>
      </c>
      <c r="I801" s="12"/>
      <c r="J801" s="33"/>
      <c r="K801" s="33">
        <v>0.81530000000000002</v>
      </c>
      <c r="L801" s="52"/>
      <c r="M801" s="52"/>
      <c r="N801" s="21" t="str">
        <f t="shared" si="78"/>
        <v>BANCO SANTANDER RIO S.A. ORD. B</v>
      </c>
      <c r="O801" s="21"/>
      <c r="P801" s="39">
        <f t="shared" si="79"/>
        <v>1154.2008759720347</v>
      </c>
      <c r="Q801" s="43">
        <f t="shared" si="80"/>
        <v>8.9999999999999993E-3</v>
      </c>
      <c r="R801" s="40">
        <f t="shared" si="81"/>
        <v>1.3277566539923954E-3</v>
      </c>
    </row>
    <row r="802" spans="1:18" s="60" customFormat="1" x14ac:dyDescent="0.25">
      <c r="A802" s="52"/>
      <c r="C802" s="21" t="s">
        <v>1374</v>
      </c>
      <c r="D802" s="19"/>
      <c r="E802" s="43">
        <v>995.69730935000007</v>
      </c>
      <c r="F802" s="43">
        <v>3.6999999999999998E-2</v>
      </c>
      <c r="G802" s="43">
        <v>8.830006E-2</v>
      </c>
      <c r="I802" s="12"/>
      <c r="J802" s="33"/>
      <c r="K802" s="33">
        <v>0.81530000000000002</v>
      </c>
      <c r="L802" s="52"/>
      <c r="M802" s="52"/>
      <c r="N802" s="21" t="str">
        <f t="shared" si="78"/>
        <v>BRADESPAR, S.A., ORDINARIAS</v>
      </c>
      <c r="O802" s="21"/>
      <c r="P802" s="39">
        <f t="shared" si="79"/>
        <v>1221.2649446216117</v>
      </c>
      <c r="Q802" s="43">
        <f t="shared" si="80"/>
        <v>3.6999999999999998E-2</v>
      </c>
      <c r="R802" s="40">
        <f t="shared" si="81"/>
        <v>0.1083037654850975</v>
      </c>
    </row>
    <row r="803" spans="1:18" s="60" customFormat="1" x14ac:dyDescent="0.25">
      <c r="A803" s="52"/>
      <c r="C803" s="21" t="s">
        <v>1375</v>
      </c>
      <c r="D803" s="19"/>
      <c r="E803" s="43">
        <v>2258.6259599999998</v>
      </c>
      <c r="F803" s="43">
        <v>1.2E-2</v>
      </c>
      <c r="G803" s="43">
        <v>5.9506999999999997E-2</v>
      </c>
      <c r="I803" s="12"/>
      <c r="J803" s="33"/>
      <c r="K803" s="33">
        <v>0.81530000000000002</v>
      </c>
      <c r="L803" s="52"/>
      <c r="M803" s="52"/>
      <c r="N803" s="21" t="str">
        <f t="shared" si="78"/>
        <v>BRADESPAR, S.A., PREFERENTES</v>
      </c>
      <c r="O803" s="21"/>
      <c r="P803" s="39">
        <f t="shared" si="79"/>
        <v>2770.3004538206792</v>
      </c>
      <c r="Q803" s="43">
        <f t="shared" si="80"/>
        <v>1.2E-2</v>
      </c>
      <c r="R803" s="40">
        <f t="shared" si="81"/>
        <v>7.2987857230467301E-2</v>
      </c>
    </row>
    <row r="804" spans="1:18" s="60" customFormat="1" x14ac:dyDescent="0.25">
      <c r="A804" s="52"/>
      <c r="C804" s="21" t="s">
        <v>1376</v>
      </c>
      <c r="D804" s="19"/>
      <c r="E804" s="43">
        <v>1230.1576511199999</v>
      </c>
      <c r="F804" s="43">
        <v>0.09</v>
      </c>
      <c r="G804" s="43">
        <v>0.37903095000000003</v>
      </c>
      <c r="I804" s="12"/>
      <c r="J804" s="33"/>
      <c r="K804" s="33">
        <v>0.81530000000000002</v>
      </c>
      <c r="L804" s="52"/>
      <c r="M804" s="52"/>
      <c r="N804" s="21" t="str">
        <f t="shared" si="78"/>
        <v>BRASKEM, S.A. - PREFERENTES CLASE A</v>
      </c>
      <c r="O804" s="21"/>
      <c r="P804" s="39">
        <f t="shared" si="79"/>
        <v>1508.8404895375934</v>
      </c>
      <c r="Q804" s="43">
        <f t="shared" si="80"/>
        <v>0.09</v>
      </c>
      <c r="R804" s="40">
        <f t="shared" si="81"/>
        <v>0.46489752238439841</v>
      </c>
    </row>
    <row r="805" spans="1:18" s="60" customFormat="1" x14ac:dyDescent="0.25">
      <c r="A805" s="52"/>
      <c r="C805" s="21" t="s">
        <v>1377</v>
      </c>
      <c r="D805" s="19"/>
      <c r="E805" s="43">
        <v>6959.7500184</v>
      </c>
      <c r="F805" s="43">
        <v>0.156</v>
      </c>
      <c r="G805" s="43">
        <v>0.83224656000000008</v>
      </c>
      <c r="I805" s="12"/>
      <c r="J805" s="33"/>
      <c r="K805" s="33">
        <v>0.81530000000000002</v>
      </c>
      <c r="L805" s="52"/>
      <c r="M805" s="52"/>
      <c r="N805" s="21" t="str">
        <f t="shared" si="78"/>
        <v>CENTRAIS ELETRICAS BRASILEIRAS, S.A. ELETROBRAS -ORDINARIAS-</v>
      </c>
      <c r="O805" s="21"/>
      <c r="P805" s="39">
        <f t="shared" si="79"/>
        <v>8536.4283311664421</v>
      </c>
      <c r="Q805" s="43">
        <f t="shared" si="80"/>
        <v>0.156</v>
      </c>
      <c r="R805" s="40">
        <f t="shared" si="81"/>
        <v>1.0207856739850363</v>
      </c>
    </row>
    <row r="806" spans="1:18" s="60" customFormat="1" x14ac:dyDescent="0.25">
      <c r="A806" s="52"/>
      <c r="C806" s="21" t="s">
        <v>1378</v>
      </c>
      <c r="D806" s="19"/>
      <c r="E806" s="43">
        <v>1610.5078054999999</v>
      </c>
      <c r="F806" s="43">
        <v>4.1000000000000002E-2</v>
      </c>
      <c r="G806" s="43">
        <v>0.11995947999999999</v>
      </c>
      <c r="I806" s="12"/>
      <c r="J806" s="33"/>
      <c r="K806" s="33">
        <v>0.81530000000000002</v>
      </c>
      <c r="L806" s="52"/>
      <c r="M806" s="52"/>
      <c r="N806" s="21" t="str">
        <f t="shared" si="78"/>
        <v>CENTRAIS ELETRICAS BRASILEIRAS, S.A. ELETROBRAS -PREFERENTES B-</v>
      </c>
      <c r="O806" s="21"/>
      <c r="P806" s="39">
        <f t="shared" si="79"/>
        <v>1975.3560719980374</v>
      </c>
      <c r="Q806" s="43">
        <f t="shared" si="80"/>
        <v>4.1000000000000002E-2</v>
      </c>
      <c r="R806" s="40">
        <f t="shared" si="81"/>
        <v>0.14713538574757756</v>
      </c>
    </row>
    <row r="807" spans="1:18" s="60" customFormat="1" x14ac:dyDescent="0.25">
      <c r="A807" s="52"/>
      <c r="C807" s="21" t="s">
        <v>1379</v>
      </c>
      <c r="D807" s="19"/>
      <c r="E807" s="43">
        <v>2285.0460251199997</v>
      </c>
      <c r="F807" s="43">
        <v>0.20899999999999999</v>
      </c>
      <c r="G807" s="43">
        <v>1.15524034</v>
      </c>
      <c r="I807" s="12"/>
      <c r="J807" s="33"/>
      <c r="K807" s="33">
        <v>0.81530000000000002</v>
      </c>
      <c r="L807" s="52"/>
      <c r="M807" s="52"/>
      <c r="N807" s="21" t="str">
        <f t="shared" si="78"/>
        <v>COMPANHIA ENERGETICA DE MINAS GERAIS -CEMIG-</v>
      </c>
      <c r="O807" s="21"/>
      <c r="P807" s="39">
        <f t="shared" si="79"/>
        <v>2802.7057832944924</v>
      </c>
      <c r="Q807" s="43">
        <f t="shared" si="80"/>
        <v>0.20899999999999999</v>
      </c>
      <c r="R807" s="40">
        <f t="shared" si="81"/>
        <v>1.4169512326750888</v>
      </c>
    </row>
    <row r="808" spans="1:18" s="60" customFormat="1" x14ac:dyDescent="0.25">
      <c r="A808" s="52"/>
      <c r="C808" s="21" t="s">
        <v>1380</v>
      </c>
      <c r="D808" s="19"/>
      <c r="E808" s="43">
        <v>1479.1793924999999</v>
      </c>
      <c r="F808" s="43">
        <v>6.6000000000000003E-2</v>
      </c>
      <c r="G808" s="43">
        <v>0.27303079999999996</v>
      </c>
      <c r="I808" s="12"/>
      <c r="J808" s="33"/>
      <c r="K808" s="33">
        <v>0.81530000000000002</v>
      </c>
      <c r="L808" s="52"/>
      <c r="M808" s="52"/>
      <c r="N808" s="21" t="str">
        <f t="shared" si="78"/>
        <v>COMPANHIA PARAENSE DE ENERGIA - COPEL PREFERENTES B-</v>
      </c>
      <c r="O808" s="21"/>
      <c r="P808" s="39">
        <f t="shared" si="79"/>
        <v>1814.2762081442413</v>
      </c>
      <c r="Q808" s="43">
        <f t="shared" si="80"/>
        <v>6.6000000000000003E-2</v>
      </c>
      <c r="R808" s="40">
        <f t="shared" si="81"/>
        <v>0.33488384643689434</v>
      </c>
    </row>
    <row r="809" spans="1:18" s="60" customFormat="1" x14ac:dyDescent="0.25">
      <c r="A809" s="52"/>
      <c r="C809" s="21" t="s">
        <v>1381</v>
      </c>
      <c r="D809" s="19"/>
      <c r="E809" s="43">
        <v>53895.433528223999</v>
      </c>
      <c r="F809" s="43">
        <v>0.52300000000000002</v>
      </c>
      <c r="G809" s="43">
        <v>13.25722923</v>
      </c>
      <c r="I809" s="12"/>
      <c r="J809" s="33"/>
      <c r="K809" s="33">
        <v>0.81530000000000002</v>
      </c>
      <c r="L809" s="52"/>
      <c r="M809" s="52"/>
      <c r="N809" s="21" t="str">
        <f t="shared" si="78"/>
        <v>COMPANHIA VALE DO RIO DOCE, S.A. ORDINARIAS</v>
      </c>
      <c r="O809" s="21"/>
      <c r="P809" s="39">
        <f t="shared" si="79"/>
        <v>66105.033151262105</v>
      </c>
      <c r="Q809" s="43">
        <f t="shared" si="80"/>
        <v>0.52300000000000002</v>
      </c>
      <c r="R809" s="40">
        <f t="shared" si="81"/>
        <v>16.260553452716792</v>
      </c>
    </row>
    <row r="810" spans="1:18" s="60" customFormat="1" x14ac:dyDescent="0.25">
      <c r="A810" s="52"/>
      <c r="C810" s="21" t="s">
        <v>1382</v>
      </c>
      <c r="D810" s="19"/>
      <c r="E810" s="43">
        <v>14.870320620499999</v>
      </c>
      <c r="F810" s="43">
        <v>0</v>
      </c>
      <c r="G810" s="43">
        <v>0</v>
      </c>
      <c r="I810" s="12"/>
      <c r="J810" s="33"/>
      <c r="K810" s="33">
        <v>0.81530000000000002</v>
      </c>
      <c r="L810" s="52"/>
      <c r="M810" s="52"/>
      <c r="N810" s="21" t="str">
        <f t="shared" si="78"/>
        <v>CORPORACION GEO,S.A.B. DE C.V ORDINARIAS SERIE B</v>
      </c>
      <c r="O810" s="21"/>
      <c r="P810" s="39">
        <f t="shared" si="79"/>
        <v>18.239078401202011</v>
      </c>
      <c r="Q810" s="43">
        <f t="shared" si="80"/>
        <v>0</v>
      </c>
      <c r="R810" s="40">
        <f t="shared" si="81"/>
        <v>0</v>
      </c>
    </row>
    <row r="811" spans="1:18" s="60" customFormat="1" x14ac:dyDescent="0.25">
      <c r="A811" s="52"/>
      <c r="C811" s="21" t="s">
        <v>1383</v>
      </c>
      <c r="D811" s="19"/>
      <c r="E811" s="43">
        <v>4196.7587674400002</v>
      </c>
      <c r="F811" s="43">
        <v>9.2999999999999999E-2</v>
      </c>
      <c r="G811" s="43">
        <v>0.33366935999999997</v>
      </c>
      <c r="I811" s="12"/>
      <c r="J811" s="33"/>
      <c r="K811" s="33">
        <v>0.81530000000000002</v>
      </c>
      <c r="L811" s="52"/>
      <c r="M811" s="52"/>
      <c r="N811" s="21" t="str">
        <f t="shared" si="78"/>
        <v>GERDAU, S.A. PREFERENTES</v>
      </c>
      <c r="O811" s="21"/>
      <c r="P811" s="39">
        <f t="shared" si="79"/>
        <v>5147.5024744756529</v>
      </c>
      <c r="Q811" s="43">
        <f t="shared" si="80"/>
        <v>9.2999999999999999E-2</v>
      </c>
      <c r="R811" s="40">
        <f t="shared" si="81"/>
        <v>0.40925960995952404</v>
      </c>
    </row>
    <row r="812" spans="1:18" s="60" customFormat="1" x14ac:dyDescent="0.25">
      <c r="A812" s="52"/>
      <c r="C812" s="21" t="s">
        <v>1384</v>
      </c>
      <c r="D812" s="19"/>
      <c r="E812" s="43">
        <v>12602.620872</v>
      </c>
      <c r="F812" s="43">
        <v>0.61399999999999999</v>
      </c>
      <c r="G812" s="43">
        <v>49.550896399999999</v>
      </c>
      <c r="I812" s="12"/>
      <c r="J812" s="33"/>
      <c r="K812" s="33">
        <v>0.81530000000000002</v>
      </c>
      <c r="L812" s="52"/>
      <c r="M812" s="52"/>
      <c r="N812" s="21" t="str">
        <f t="shared" si="78"/>
        <v>GRUPO ELEKTRA, S.A. DE CV, ORDINARIAS</v>
      </c>
      <c r="O812" s="21"/>
      <c r="P812" s="39">
        <f t="shared" si="79"/>
        <v>15457.648561265791</v>
      </c>
      <c r="Q812" s="43">
        <f t="shared" si="80"/>
        <v>0.61399999999999999</v>
      </c>
      <c r="R812" s="40">
        <f t="shared" si="81"/>
        <v>60.776274254875503</v>
      </c>
    </row>
    <row r="813" spans="1:18" s="60" customFormat="1" x14ac:dyDescent="0.25">
      <c r="A813" s="52"/>
      <c r="C813" s="21" t="s">
        <v>1385</v>
      </c>
      <c r="D813" s="19"/>
      <c r="E813" s="43">
        <v>13494.57685992</v>
      </c>
      <c r="F813" s="43">
        <v>2.5999999999999999E-2</v>
      </c>
      <c r="G813" s="43">
        <v>0.27362934</v>
      </c>
      <c r="I813" s="12"/>
      <c r="J813" s="33"/>
      <c r="K813" s="33">
        <v>0.81530000000000002</v>
      </c>
      <c r="L813" s="52"/>
      <c r="M813" s="52"/>
      <c r="N813" s="21" t="str">
        <f t="shared" si="78"/>
        <v>GRUPO FINANCIERO BANORTE S.A.B DE C.V. ORDINARIAS</v>
      </c>
      <c r="O813" s="21"/>
      <c r="P813" s="39">
        <f t="shared" si="79"/>
        <v>16551.670378903469</v>
      </c>
      <c r="Q813" s="43">
        <f t="shared" si="80"/>
        <v>2.5999999999999999E-2</v>
      </c>
      <c r="R813" s="40">
        <f t="shared" si="81"/>
        <v>0.33561798111124735</v>
      </c>
    </row>
    <row r="814" spans="1:18" s="60" customFormat="1" x14ac:dyDescent="0.25">
      <c r="A814" s="52"/>
      <c r="C814" s="21" t="s">
        <v>1386</v>
      </c>
      <c r="D814" s="19"/>
      <c r="E814" s="43">
        <v>33491.043639000003</v>
      </c>
      <c r="F814" s="43">
        <v>0.8</v>
      </c>
      <c r="G814" s="43">
        <v>6.6041554800000002</v>
      </c>
      <c r="I814" s="12"/>
      <c r="J814" s="33"/>
      <c r="K814" s="33">
        <v>0.81530000000000002</v>
      </c>
      <c r="L814" s="52"/>
      <c r="M814" s="52"/>
      <c r="N814" s="21" t="str">
        <f t="shared" si="78"/>
        <v>PETROLEO BRASILEIRO,S.A. -PETROBRAS- ORDINARIAS</v>
      </c>
      <c r="O814" s="21"/>
      <c r="P814" s="39">
        <f t="shared" si="79"/>
        <v>41078.184274500185</v>
      </c>
      <c r="Q814" s="43">
        <f t="shared" si="80"/>
        <v>0.8</v>
      </c>
      <c r="R814" s="40">
        <f t="shared" si="81"/>
        <v>8.1002765607751748</v>
      </c>
    </row>
    <row r="815" spans="1:18" s="60" customFormat="1" x14ac:dyDescent="0.25">
      <c r="A815" s="52"/>
      <c r="C815" s="21" t="s">
        <v>1387</v>
      </c>
      <c r="D815" s="19"/>
      <c r="E815" s="43">
        <v>24648.988267200002</v>
      </c>
      <c r="F815" s="43">
        <v>0.504</v>
      </c>
      <c r="G815" s="43">
        <v>4.6175287899999997</v>
      </c>
      <c r="I815" s="12"/>
      <c r="J815" s="33"/>
      <c r="K815" s="33">
        <v>0.81530000000000002</v>
      </c>
      <c r="L815" s="52"/>
      <c r="M815" s="52"/>
      <c r="N815" s="21" t="str">
        <f t="shared" si="78"/>
        <v>PETROLEO BRASILEIRO,S.A. -PETROBRAS- PREFERENTES</v>
      </c>
      <c r="O815" s="21"/>
      <c r="P815" s="39">
        <f t="shared" si="79"/>
        <v>30233.028660861033</v>
      </c>
      <c r="Q815" s="43">
        <f t="shared" si="80"/>
        <v>0.504</v>
      </c>
      <c r="R815" s="40">
        <f t="shared" si="81"/>
        <v>5.6635947381332024</v>
      </c>
    </row>
    <row r="816" spans="1:18" s="60" customFormat="1" x14ac:dyDescent="0.25">
      <c r="A816" s="52"/>
      <c r="C816" s="21" t="s">
        <v>1388</v>
      </c>
      <c r="D816" s="19"/>
      <c r="E816" s="43">
        <v>37.815006862499999</v>
      </c>
      <c r="F816" s="43">
        <v>0.53800000000000003</v>
      </c>
      <c r="G816" s="43">
        <v>0.26820369999999999</v>
      </c>
      <c r="I816" s="12"/>
      <c r="J816" s="33"/>
      <c r="K816" s="33">
        <v>0.81530000000000002</v>
      </c>
      <c r="L816" s="52"/>
      <c r="M816" s="52"/>
      <c r="N816" s="21" t="str">
        <f t="shared" si="78"/>
        <v>TV AZTECA, S.A. DE CV , CERTIFICADOS DE PARTICIPACION ORDINARIOS (CPOS)</v>
      </c>
      <c r="O816" s="21"/>
      <c r="P816" s="39">
        <f t="shared" si="79"/>
        <v>46.381708404881635</v>
      </c>
      <c r="Q816" s="43">
        <f t="shared" si="80"/>
        <v>0.53800000000000003</v>
      </c>
      <c r="R816" s="40">
        <f t="shared" si="81"/>
        <v>0.32896320372868881</v>
      </c>
    </row>
    <row r="817" spans="1:18" s="60" customFormat="1" x14ac:dyDescent="0.25">
      <c r="A817" s="52"/>
      <c r="C817" s="21" t="s">
        <v>1389</v>
      </c>
      <c r="D817" s="19"/>
      <c r="E817" s="43">
        <v>1706.73085528</v>
      </c>
      <c r="F817" s="43">
        <v>2.7E-2</v>
      </c>
      <c r="G817" s="43">
        <v>5.4244510000000003E-2</v>
      </c>
      <c r="I817" s="12"/>
      <c r="J817" s="33"/>
      <c r="K817" s="33">
        <v>0.81530000000000002</v>
      </c>
      <c r="L817" s="52"/>
      <c r="M817" s="52"/>
      <c r="N817" s="21" t="str">
        <f t="shared" si="78"/>
        <v>USINAS SIDERURGICAS DE MINAS GERAIS, S.A. ORDINARIAS</v>
      </c>
      <c r="O817" s="21"/>
      <c r="P817" s="39">
        <f t="shared" si="79"/>
        <v>2093.3777202011529</v>
      </c>
      <c r="Q817" s="43">
        <f t="shared" si="80"/>
        <v>2.7E-2</v>
      </c>
      <c r="R817" s="40">
        <f t="shared" si="81"/>
        <v>6.6533190236722675E-2</v>
      </c>
    </row>
    <row r="818" spans="1:18" s="60" customFormat="1" x14ac:dyDescent="0.25">
      <c r="A818" s="52"/>
      <c r="C818" s="21" t="s">
        <v>1390</v>
      </c>
      <c r="D818" s="19"/>
      <c r="E818" s="43">
        <v>1249.0260067199999</v>
      </c>
      <c r="F818" s="43">
        <v>7.5999999999999998E-2</v>
      </c>
      <c r="G818" s="43">
        <v>0.32899698999999999</v>
      </c>
      <c r="I818" s="12"/>
      <c r="J818" s="33"/>
      <c r="K818" s="33">
        <v>0.81530000000000002</v>
      </c>
      <c r="L818" s="52"/>
      <c r="M818" s="52"/>
      <c r="N818" s="21" t="str">
        <f t="shared" si="78"/>
        <v>USINAS SIDERURGICAS DE MINAS GERAIS, S.A. PREFERENTES SERIE A</v>
      </c>
      <c r="O818" s="21"/>
      <c r="P818" s="39">
        <f t="shared" si="79"/>
        <v>1531.9833272660369</v>
      </c>
      <c r="Q818" s="43">
        <f t="shared" si="80"/>
        <v>7.5999999999999998E-2</v>
      </c>
      <c r="R818" s="40">
        <f t="shared" si="81"/>
        <v>0.40352875015331779</v>
      </c>
    </row>
    <row r="819" spans="1:18" s="60" customFormat="1" x14ac:dyDescent="0.25">
      <c r="A819" s="52"/>
      <c r="C819" s="21" t="s">
        <v>1391</v>
      </c>
      <c r="D819" s="19"/>
      <c r="E819" s="43">
        <v>285.849441657</v>
      </c>
      <c r="F819" s="43">
        <v>0.13700000000000001</v>
      </c>
      <c r="G819" s="43">
        <v>6.5225140000000001E-2</v>
      </c>
      <c r="I819" s="12"/>
      <c r="J819" s="33"/>
      <c r="K819" s="33">
        <v>0.81530000000000002</v>
      </c>
      <c r="L819" s="52"/>
      <c r="M819" s="52"/>
      <c r="N819" s="21" t="str">
        <f t="shared" si="78"/>
        <v>VOLCAN COMPA\IA MINERA,S.A.A. CLASE B</v>
      </c>
      <c r="O819" s="21"/>
      <c r="P819" s="39">
        <f t="shared" si="79"/>
        <v>350.60645364528392</v>
      </c>
      <c r="Q819" s="43">
        <f t="shared" si="80"/>
        <v>0.13700000000000001</v>
      </c>
      <c r="R819" s="40">
        <f t="shared" si="81"/>
        <v>8.0001398258309819E-2</v>
      </c>
    </row>
    <row r="820" spans="1:18" s="60" customFormat="1" x14ac:dyDescent="0.25">
      <c r="A820" s="52"/>
      <c r="C820" s="21" t="s">
        <v>1392</v>
      </c>
      <c r="D820" s="19"/>
      <c r="E820" s="43">
        <v>24.96</v>
      </c>
      <c r="F820" s="43">
        <v>3.0000000000000001E-3</v>
      </c>
      <c r="G820" s="43">
        <v>2.168527E-2</v>
      </c>
      <c r="I820" s="12"/>
      <c r="J820" s="33"/>
      <c r="K820" s="33">
        <v>0.81530000000000002</v>
      </c>
      <c r="L820" s="52"/>
      <c r="M820" s="52"/>
      <c r="N820" s="21" t="str">
        <f t="shared" si="78"/>
        <v>1.0 TECNOCENTRO SICAV, S.A.</v>
      </c>
      <c r="O820" s="21"/>
      <c r="P820" s="39">
        <f t="shared" si="79"/>
        <v>30.614497730896602</v>
      </c>
      <c r="Q820" s="43">
        <f t="shared" si="80"/>
        <v>3.0000000000000001E-3</v>
      </c>
      <c r="R820" s="40">
        <f t="shared" si="81"/>
        <v>2.6597902612535262E-2</v>
      </c>
    </row>
    <row r="821" spans="1:18" s="60" customFormat="1" x14ac:dyDescent="0.25">
      <c r="A821" s="52"/>
      <c r="C821" s="21" t="s">
        <v>1393</v>
      </c>
      <c r="D821" s="19"/>
      <c r="E821" s="43">
        <v>32.4</v>
      </c>
      <c r="F821" s="43">
        <v>1.0999999999999999E-2</v>
      </c>
      <c r="G821" s="43">
        <v>0.49431979999999998</v>
      </c>
      <c r="I821" s="12"/>
      <c r="J821" s="33"/>
      <c r="K821" s="33">
        <v>0.81530000000000002</v>
      </c>
      <c r="L821" s="52"/>
      <c r="M821" s="52"/>
      <c r="N821" s="21" t="str">
        <f t="shared" si="78"/>
        <v>19.40 INVERSIONS SICAV, S.A.</v>
      </c>
      <c r="O821" s="21"/>
      <c r="P821" s="39">
        <f t="shared" si="79"/>
        <v>39.739973016067701</v>
      </c>
      <c r="Q821" s="43">
        <f t="shared" si="80"/>
        <v>1.0999999999999999E-2</v>
      </c>
      <c r="R821" s="40">
        <f t="shared" si="81"/>
        <v>0.60630418250950568</v>
      </c>
    </row>
    <row r="822" spans="1:18" s="60" customFormat="1" x14ac:dyDescent="0.25">
      <c r="A822" s="52"/>
      <c r="C822" s="21" t="s">
        <v>1394</v>
      </c>
      <c r="D822" s="19"/>
      <c r="E822" s="43">
        <v>122</v>
      </c>
      <c r="F822" s="43">
        <v>3.1E-2</v>
      </c>
      <c r="G822" s="43">
        <v>25.2431242</v>
      </c>
      <c r="I822" s="12"/>
      <c r="J822" s="33"/>
      <c r="K822" s="33">
        <v>0.81530000000000002</v>
      </c>
      <c r="L822" s="52"/>
      <c r="M822" s="52"/>
      <c r="N822" s="21" t="str">
        <f t="shared" si="78"/>
        <v>1948 INVERSIONS SICAV S.A.</v>
      </c>
      <c r="O822" s="21"/>
      <c r="P822" s="39">
        <f t="shared" si="79"/>
        <v>149.63816999877346</v>
      </c>
      <c r="Q822" s="43">
        <f t="shared" si="80"/>
        <v>3.1E-2</v>
      </c>
      <c r="R822" s="40">
        <f t="shared" si="81"/>
        <v>30.961761560161904</v>
      </c>
    </row>
    <row r="823" spans="1:18" s="60" customFormat="1" x14ac:dyDescent="0.25">
      <c r="A823" s="52"/>
      <c r="C823" s="21" t="s">
        <v>1395</v>
      </c>
      <c r="D823" s="19"/>
      <c r="E823" s="43">
        <v>45.724150999999999</v>
      </c>
      <c r="F823" s="43">
        <v>2.9000000000000001E-2</v>
      </c>
      <c r="G823" s="43">
        <v>1.83868776</v>
      </c>
      <c r="I823" s="12"/>
      <c r="J823" s="33"/>
      <c r="K823" s="33">
        <v>0.81530000000000002</v>
      </c>
      <c r="L823" s="52"/>
      <c r="M823" s="52"/>
      <c r="N823" s="21" t="str">
        <f t="shared" si="78"/>
        <v>1955 INVERSIONES, SICAV, S.A.</v>
      </c>
      <c r="O823" s="21"/>
      <c r="P823" s="39">
        <f t="shared" si="79"/>
        <v>56.082608855635961</v>
      </c>
      <c r="Q823" s="43">
        <f t="shared" si="80"/>
        <v>2.9000000000000001E-2</v>
      </c>
      <c r="R823" s="40">
        <f t="shared" si="81"/>
        <v>2.2552284557831475</v>
      </c>
    </row>
    <row r="824" spans="1:18" s="60" customFormat="1" x14ac:dyDescent="0.25">
      <c r="A824" s="52"/>
      <c r="C824" s="21" t="s">
        <v>1396</v>
      </c>
      <c r="D824" s="19"/>
      <c r="E824" s="43">
        <v>23.846191999999999</v>
      </c>
      <c r="F824" s="43">
        <v>3.5999999999999997E-2</v>
      </c>
      <c r="G824" s="43">
        <v>2.5876870200000002</v>
      </c>
      <c r="I824" s="12"/>
      <c r="J824" s="33"/>
      <c r="K824" s="33">
        <v>0.81530000000000002</v>
      </c>
      <c r="L824" s="52"/>
      <c r="M824" s="52"/>
      <c r="N824" s="21" t="str">
        <f t="shared" si="78"/>
        <v>1962 CAPITAL SICAV S.A.</v>
      </c>
      <c r="O824" s="21"/>
      <c r="P824" s="39">
        <f t="shared" si="79"/>
        <v>29.248365019011406</v>
      </c>
      <c r="Q824" s="43">
        <f t="shared" si="80"/>
        <v>3.5999999999999997E-2</v>
      </c>
      <c r="R824" s="40">
        <f t="shared" si="81"/>
        <v>3.1739077885440943</v>
      </c>
    </row>
    <row r="825" spans="1:18" s="60" customFormat="1" x14ac:dyDescent="0.25">
      <c r="A825" s="52"/>
      <c r="C825" s="21" t="s">
        <v>1397</v>
      </c>
      <c r="D825" s="19"/>
      <c r="E825" s="43">
        <v>8.3643645099999997</v>
      </c>
      <c r="F825" s="43">
        <v>0</v>
      </c>
      <c r="G825" s="43">
        <v>0</v>
      </c>
      <c r="I825" s="12"/>
      <c r="J825" s="33"/>
      <c r="K825" s="33">
        <v>0.81530000000000002</v>
      </c>
      <c r="L825" s="52"/>
      <c r="M825" s="52"/>
      <c r="N825" s="21" t="str">
        <f t="shared" si="78"/>
        <v>1NKEMIA IUCT GROUP, S.A.</v>
      </c>
      <c r="O825" s="21"/>
      <c r="P825" s="39">
        <f t="shared" si="79"/>
        <v>10.259247528517109</v>
      </c>
      <c r="Q825" s="43">
        <f t="shared" si="80"/>
        <v>0</v>
      </c>
      <c r="R825" s="40">
        <f t="shared" si="81"/>
        <v>0</v>
      </c>
    </row>
    <row r="826" spans="1:18" s="60" customFormat="1" x14ac:dyDescent="0.25">
      <c r="A826" s="52"/>
      <c r="C826" s="21" t="s">
        <v>1398</v>
      </c>
      <c r="D826" s="19"/>
      <c r="E826" s="43">
        <v>42.46</v>
      </c>
      <c r="F826" s="43">
        <v>8.5000000000000006E-2</v>
      </c>
      <c r="G826" s="43">
        <v>5.9991561500000001</v>
      </c>
      <c r="I826" s="12"/>
      <c r="J826" s="33"/>
      <c r="K826" s="33">
        <v>0.81530000000000002</v>
      </c>
      <c r="L826" s="52"/>
      <c r="M826" s="52"/>
      <c r="N826" s="21" t="str">
        <f t="shared" si="78"/>
        <v>A GLOBAL FLEXIBLE P SICAV S.A.</v>
      </c>
      <c r="O826" s="21"/>
      <c r="P826" s="39">
        <f t="shared" si="79"/>
        <v>52.078989329081317</v>
      </c>
      <c r="Q826" s="43">
        <f t="shared" si="80"/>
        <v>8.5000000000000006E-2</v>
      </c>
      <c r="R826" s="40">
        <f t="shared" si="81"/>
        <v>7.3582192444498959</v>
      </c>
    </row>
    <row r="827" spans="1:18" s="60" customFormat="1" x14ac:dyDescent="0.25">
      <c r="A827" s="52"/>
      <c r="C827" s="21" t="s">
        <v>1399</v>
      </c>
      <c r="D827" s="19"/>
      <c r="E827" s="43">
        <v>26.4</v>
      </c>
      <c r="F827" s="43">
        <v>0.04</v>
      </c>
      <c r="G827" s="43">
        <v>4.5122203299999999</v>
      </c>
      <c r="I827" s="12"/>
      <c r="J827" s="33"/>
      <c r="K827" s="33">
        <v>0.81530000000000002</v>
      </c>
      <c r="L827" s="52"/>
      <c r="M827" s="52"/>
      <c r="N827" s="21" t="str">
        <f t="shared" si="78"/>
        <v>A.M.P. GREAT VALUE SICAV, S.A.</v>
      </c>
      <c r="O827" s="21"/>
      <c r="P827" s="39">
        <f t="shared" si="79"/>
        <v>32.380718753832944</v>
      </c>
      <c r="Q827" s="43">
        <f t="shared" si="80"/>
        <v>0.04</v>
      </c>
      <c r="R827" s="40">
        <f t="shared" si="81"/>
        <v>5.5344294492824728</v>
      </c>
    </row>
    <row r="828" spans="1:18" s="60" customFormat="1" x14ac:dyDescent="0.25">
      <c r="A828" s="52"/>
      <c r="C828" s="21" t="s">
        <v>1400</v>
      </c>
      <c r="D828" s="19"/>
      <c r="E828" s="43">
        <v>66.350399999999993</v>
      </c>
      <c r="F828" s="43">
        <v>3.0000000000000001E-3</v>
      </c>
      <c r="G828" s="43">
        <v>7.5215968600000007</v>
      </c>
      <c r="I828" s="12"/>
      <c r="J828" s="33"/>
      <c r="K828" s="33">
        <v>0.81530000000000002</v>
      </c>
      <c r="L828" s="52"/>
      <c r="M828" s="52"/>
      <c r="N828" s="21" t="str">
        <f t="shared" si="78"/>
        <v>ABDUIT 2002, SICAV, S.A.</v>
      </c>
      <c r="O828" s="21"/>
      <c r="P828" s="39">
        <f t="shared" si="79"/>
        <v>81.381577333496864</v>
      </c>
      <c r="Q828" s="43">
        <f t="shared" si="80"/>
        <v>3.0000000000000001E-3</v>
      </c>
      <c r="R828" s="40">
        <f t="shared" si="81"/>
        <v>9.2255572917944324</v>
      </c>
    </row>
    <row r="829" spans="1:18" s="60" customFormat="1" x14ac:dyDescent="0.25">
      <c r="A829" s="52"/>
      <c r="C829" s="21" t="s">
        <v>1401</v>
      </c>
      <c r="D829" s="19"/>
      <c r="E829" s="43">
        <v>31.6</v>
      </c>
      <c r="F829" s="43">
        <v>2.3E-2</v>
      </c>
      <c r="G829" s="43">
        <v>0.72545113999999999</v>
      </c>
      <c r="I829" s="12"/>
      <c r="J829" s="33"/>
      <c r="K829" s="33">
        <v>0.81530000000000002</v>
      </c>
      <c r="L829" s="52"/>
      <c r="M829" s="52"/>
      <c r="N829" s="21" t="str">
        <f t="shared" si="78"/>
        <v>ABEDUL CAPITAL SICAV S.A.</v>
      </c>
      <c r="O829" s="21"/>
      <c r="P829" s="39">
        <f t="shared" si="79"/>
        <v>38.758739114436402</v>
      </c>
      <c r="Q829" s="43">
        <f t="shared" si="80"/>
        <v>2.3E-2</v>
      </c>
      <c r="R829" s="40">
        <f t="shared" si="81"/>
        <v>0.88979656568134424</v>
      </c>
    </row>
    <row r="830" spans="1:18" s="60" customFormat="1" x14ac:dyDescent="0.25">
      <c r="A830" s="52"/>
      <c r="C830" s="21" t="s">
        <v>1402</v>
      </c>
      <c r="D830" s="19"/>
      <c r="E830" s="43">
        <v>27.446237499999999</v>
      </c>
      <c r="F830" s="43">
        <v>5.0000000000000001E-3</v>
      </c>
      <c r="G830" s="43">
        <v>3.3049999999999997E-5</v>
      </c>
      <c r="I830" s="12"/>
      <c r="J830" s="33"/>
      <c r="K830" s="33">
        <v>0.81530000000000002</v>
      </c>
      <c r="L830" s="52"/>
      <c r="M830" s="52"/>
      <c r="N830" s="21" t="str">
        <f t="shared" si="78"/>
        <v>ABRIL 28 INVESTMENT SICAV</v>
      </c>
      <c r="O830" s="21"/>
      <c r="P830" s="39">
        <f t="shared" si="79"/>
        <v>33.663973384030413</v>
      </c>
      <c r="Q830" s="43">
        <f t="shared" si="80"/>
        <v>5.0000000000000001E-3</v>
      </c>
      <c r="R830" s="40">
        <f t="shared" si="81"/>
        <v>4.0537225561143129E-5</v>
      </c>
    </row>
    <row r="831" spans="1:18" s="60" customFormat="1" x14ac:dyDescent="0.25">
      <c r="A831" s="52"/>
      <c r="C831" s="21" t="s">
        <v>1403</v>
      </c>
      <c r="D831" s="19"/>
      <c r="E831" s="43">
        <v>60.101999999999997</v>
      </c>
      <c r="F831" s="43">
        <v>8.9999999999999993E-3</v>
      </c>
      <c r="G831" s="43">
        <v>3.9977900000000002E-3</v>
      </c>
      <c r="I831" s="12"/>
      <c r="J831" s="33"/>
      <c r="K831" s="33">
        <v>0.81530000000000002</v>
      </c>
      <c r="L831" s="52"/>
      <c r="M831" s="52"/>
      <c r="N831" s="21" t="str">
        <f t="shared" si="78"/>
        <v>ACATES SISAPON SICAV S.A.</v>
      </c>
      <c r="O831" s="21"/>
      <c r="P831" s="39">
        <f t="shared" si="79"/>
        <v>73.717649944805586</v>
      </c>
      <c r="Q831" s="43">
        <f t="shared" si="80"/>
        <v>8.9999999999999993E-3</v>
      </c>
      <c r="R831" s="40">
        <f t="shared" si="81"/>
        <v>4.9034588495032502E-3</v>
      </c>
    </row>
    <row r="832" spans="1:18" s="60" customFormat="1" x14ac:dyDescent="0.25">
      <c r="A832" s="52"/>
      <c r="C832" s="21" t="s">
        <v>1404</v>
      </c>
      <c r="D832" s="19"/>
      <c r="E832" s="43">
        <v>0.85199999999999998</v>
      </c>
      <c r="F832" s="43">
        <v>3.0000000000000001E-3</v>
      </c>
      <c r="G832" s="43">
        <v>1.234E-5</v>
      </c>
      <c r="I832" s="12"/>
      <c r="J832" s="33"/>
      <c r="K832" s="33">
        <v>0.81530000000000002</v>
      </c>
      <c r="L832" s="52"/>
      <c r="M832" s="52"/>
      <c r="N832" s="21" t="str">
        <f t="shared" si="78"/>
        <v>ACCIONES  CASTILLA LEON 2007 PATRIMONIO ( EN LIQUIDACIÓN)</v>
      </c>
      <c r="O832" s="21"/>
      <c r="P832" s="39">
        <f t="shared" si="79"/>
        <v>1.0450141052373358</v>
      </c>
      <c r="Q832" s="43">
        <f t="shared" si="80"/>
        <v>3.0000000000000001E-3</v>
      </c>
      <c r="R832" s="40">
        <f t="shared" si="81"/>
        <v>1.5135532932662823E-5</v>
      </c>
    </row>
    <row r="833" spans="1:18" s="60" customFormat="1" x14ac:dyDescent="0.25">
      <c r="A833" s="52"/>
      <c r="C833" s="21" t="s">
        <v>1405</v>
      </c>
      <c r="D833" s="19"/>
      <c r="E833" s="43">
        <v>45.19614</v>
      </c>
      <c r="F833" s="43">
        <v>4.0000000000000001E-3</v>
      </c>
      <c r="G833" s="43">
        <v>1.59578479</v>
      </c>
      <c r="I833" s="12"/>
      <c r="J833" s="33"/>
      <c r="K833" s="33">
        <v>0.81530000000000002</v>
      </c>
      <c r="L833" s="52"/>
      <c r="M833" s="52"/>
      <c r="N833" s="21" t="str">
        <f t="shared" si="78"/>
        <v>ACCIONES  EUROFINATEL INVERSIONES, SICAV, S.A.</v>
      </c>
      <c r="O833" s="21"/>
      <c r="P833" s="39">
        <f t="shared" si="79"/>
        <v>55.434980988593153</v>
      </c>
      <c r="Q833" s="43">
        <f t="shared" si="80"/>
        <v>4.0000000000000001E-3</v>
      </c>
      <c r="R833" s="40">
        <f t="shared" si="81"/>
        <v>1.9572976695694835</v>
      </c>
    </row>
    <row r="834" spans="1:18" s="60" customFormat="1" x14ac:dyDescent="0.25">
      <c r="A834" s="52"/>
      <c r="C834" s="21" t="s">
        <v>1406</v>
      </c>
      <c r="D834" s="19"/>
      <c r="E834" s="43">
        <v>46.08</v>
      </c>
      <c r="F834" s="43">
        <v>8.9999999999999993E-3</v>
      </c>
      <c r="G834" s="43">
        <v>0.35265952</v>
      </c>
      <c r="I834" s="12"/>
      <c r="J834" s="33"/>
      <c r="K834" s="33">
        <v>0.81530000000000002</v>
      </c>
      <c r="L834" s="52"/>
      <c r="M834" s="52"/>
      <c r="N834" s="21" t="str">
        <f t="shared" si="78"/>
        <v>ACCIONES  SAMALO 2007 SICAV</v>
      </c>
      <c r="O834" s="21"/>
      <c r="P834" s="39">
        <f t="shared" si="79"/>
        <v>56.519072733962957</v>
      </c>
      <c r="Q834" s="43">
        <f t="shared" si="80"/>
        <v>8.9999999999999993E-3</v>
      </c>
      <c r="R834" s="40">
        <f t="shared" si="81"/>
        <v>0.43255184594627744</v>
      </c>
    </row>
    <row r="835" spans="1:18" s="60" customFormat="1" x14ac:dyDescent="0.25">
      <c r="A835" s="52"/>
      <c r="C835" s="21" t="s">
        <v>1407</v>
      </c>
      <c r="D835" s="19"/>
      <c r="E835" s="43">
        <v>38.6651375</v>
      </c>
      <c r="F835" s="43">
        <v>1.6E-2</v>
      </c>
      <c r="G835" s="43">
        <v>1.4906999999999998E-4</v>
      </c>
      <c r="I835" s="12"/>
      <c r="J835" s="33"/>
      <c r="K835" s="33">
        <v>0.81530000000000002</v>
      </c>
      <c r="L835" s="52"/>
      <c r="M835" s="52"/>
      <c r="N835" s="21" t="str">
        <f t="shared" si="78"/>
        <v>ACCIONES AAMM DE VALORES,SICAV,S.A.</v>
      </c>
      <c r="O835" s="21"/>
      <c r="P835" s="39">
        <f t="shared" si="79"/>
        <v>47.424429657794676</v>
      </c>
      <c r="Q835" s="43">
        <f t="shared" si="80"/>
        <v>1.6E-2</v>
      </c>
      <c r="R835" s="40">
        <f t="shared" si="81"/>
        <v>1.828406721452226E-4</v>
      </c>
    </row>
    <row r="836" spans="1:18" s="60" customFormat="1" x14ac:dyDescent="0.25">
      <c r="A836" s="52"/>
      <c r="C836" s="21" t="s">
        <v>1408</v>
      </c>
      <c r="D836" s="19"/>
      <c r="E836" s="43">
        <v>38.977200000000003</v>
      </c>
      <c r="F836" s="43">
        <v>1.6E-2</v>
      </c>
      <c r="G836" s="43">
        <v>1.3657E-4</v>
      </c>
      <c r="I836" s="12"/>
      <c r="J836" s="33"/>
      <c r="K836" s="33">
        <v>0.81530000000000002</v>
      </c>
      <c r="L836" s="52"/>
      <c r="M836" s="52"/>
      <c r="N836" s="21" t="str">
        <f t="shared" si="78"/>
        <v>ACCIONES ABAE VALORES,SICAV,S.A.</v>
      </c>
      <c r="O836" s="21"/>
      <c r="P836" s="39">
        <f t="shared" si="79"/>
        <v>47.807187538329451</v>
      </c>
      <c r="Q836" s="43">
        <f t="shared" si="80"/>
        <v>1.6E-2</v>
      </c>
      <c r="R836" s="40">
        <f t="shared" si="81"/>
        <v>1.6750889243223352E-4</v>
      </c>
    </row>
    <row r="837" spans="1:18" s="60" customFormat="1" x14ac:dyDescent="0.25">
      <c r="A837" s="52"/>
      <c r="C837" s="21" t="s">
        <v>1409</v>
      </c>
      <c r="D837" s="19"/>
      <c r="E837" s="43">
        <v>41.34966</v>
      </c>
      <c r="F837" s="43">
        <v>1.9E-2</v>
      </c>
      <c r="G837" s="43">
        <v>1.8322999999999999E-4</v>
      </c>
      <c r="I837" s="12"/>
      <c r="J837" s="33"/>
      <c r="K837" s="33">
        <v>0.81530000000000002</v>
      </c>
      <c r="L837" s="52"/>
      <c r="M837" s="52"/>
      <c r="N837" s="21" t="str">
        <f t="shared" si="78"/>
        <v>ACCIONES ABENLENDA INVERSIONES,SICAV,S.A.</v>
      </c>
      <c r="O837" s="21"/>
      <c r="P837" s="39">
        <f t="shared" si="79"/>
        <v>50.717110266159693</v>
      </c>
      <c r="Q837" s="43">
        <f t="shared" si="80"/>
        <v>1.9E-2</v>
      </c>
      <c r="R837" s="40">
        <f t="shared" si="81"/>
        <v>2.2473935974487918E-4</v>
      </c>
    </row>
    <row r="838" spans="1:18" s="60" customFormat="1" x14ac:dyDescent="0.25">
      <c r="A838" s="52"/>
      <c r="C838" s="21" t="s">
        <v>1410</v>
      </c>
      <c r="D838" s="19"/>
      <c r="E838" s="43">
        <v>41.75</v>
      </c>
      <c r="F838" s="43">
        <v>1.4E-2</v>
      </c>
      <c r="G838" s="43">
        <v>8.9490000000000001E-4</v>
      </c>
      <c r="I838" s="12"/>
      <c r="J838" s="33"/>
      <c r="K838" s="33">
        <v>0.81530000000000002</v>
      </c>
      <c r="L838" s="52"/>
      <c r="M838" s="52"/>
      <c r="N838" s="21" t="str">
        <f t="shared" si="78"/>
        <v>ACCIONES ABISAL 72,SICAV,S.A.</v>
      </c>
      <c r="O838" s="21"/>
      <c r="P838" s="39">
        <f t="shared" si="79"/>
        <v>51.208144241383536</v>
      </c>
      <c r="Q838" s="43">
        <f t="shared" si="80"/>
        <v>1.4E-2</v>
      </c>
      <c r="R838" s="40">
        <f t="shared" si="81"/>
        <v>1.0976327732123146E-3</v>
      </c>
    </row>
    <row r="839" spans="1:18" s="60" customFormat="1" x14ac:dyDescent="0.25">
      <c r="A839" s="52"/>
      <c r="C839" s="21" t="s">
        <v>1411</v>
      </c>
      <c r="D839" s="19"/>
      <c r="E839" s="43">
        <v>36.873841499999997</v>
      </c>
      <c r="F839" s="43">
        <v>8.0000000000000002E-3</v>
      </c>
      <c r="G839" s="43">
        <v>0.37343439</v>
      </c>
      <c r="I839" s="12"/>
      <c r="J839" s="33"/>
      <c r="K839" s="33">
        <v>0.81530000000000002</v>
      </c>
      <c r="L839" s="52"/>
      <c r="M839" s="52"/>
      <c r="N839" s="21" t="str">
        <f t="shared" si="78"/>
        <v>ACCIONES ABLA­A INVEST, SICAV, S.A.</v>
      </c>
      <c r="O839" s="21"/>
      <c r="P839" s="39">
        <f t="shared" si="79"/>
        <v>45.227329203973994</v>
      </c>
      <c r="Q839" s="43">
        <f t="shared" si="80"/>
        <v>8.0000000000000002E-3</v>
      </c>
      <c r="R839" s="40">
        <f t="shared" si="81"/>
        <v>0.45803310437875627</v>
      </c>
    </row>
    <row r="840" spans="1:18" s="60" customFormat="1" x14ac:dyDescent="0.25">
      <c r="A840" s="52"/>
      <c r="C840" s="21" t="s">
        <v>1412</v>
      </c>
      <c r="D840" s="19"/>
      <c r="E840" s="43">
        <v>33.6</v>
      </c>
      <c r="F840" s="43">
        <v>3.0000000000000001E-3</v>
      </c>
      <c r="G840" s="43">
        <v>1.5972480000000001E-2</v>
      </c>
      <c r="I840" s="12"/>
      <c r="J840" s="33"/>
      <c r="K840" s="33">
        <v>0.81530000000000002</v>
      </c>
      <c r="L840" s="52"/>
      <c r="M840" s="52"/>
      <c r="N840" s="21" t="str">
        <f t="shared" si="78"/>
        <v>ACCIONES ABPURA INVERSIONS, SICAV, S.A.</v>
      </c>
      <c r="O840" s="21"/>
      <c r="P840" s="39">
        <f t="shared" si="79"/>
        <v>41.211823868514657</v>
      </c>
      <c r="Q840" s="43">
        <f t="shared" si="80"/>
        <v>3.0000000000000001E-3</v>
      </c>
      <c r="R840" s="40">
        <f t="shared" si="81"/>
        <v>1.959092358640991E-2</v>
      </c>
    </row>
    <row r="841" spans="1:18" s="60" customFormat="1" x14ac:dyDescent="0.25">
      <c r="A841" s="52"/>
      <c r="C841" s="21" t="s">
        <v>1413</v>
      </c>
      <c r="D841" s="19"/>
      <c r="E841" s="43">
        <v>59.199682000000003</v>
      </c>
      <c r="F841" s="43">
        <v>1.7999999999999999E-2</v>
      </c>
      <c r="G841" s="43">
        <v>1.5163399999999999E-3</v>
      </c>
      <c r="I841" s="12"/>
      <c r="J841" s="33"/>
      <c r="K841" s="33">
        <v>0.81530000000000002</v>
      </c>
      <c r="L841" s="52"/>
      <c r="M841" s="52"/>
      <c r="N841" s="21" t="str">
        <f t="shared" si="78"/>
        <v>ACCIONES ABUVILLA INVERSIONES,SICAV,S.A.</v>
      </c>
      <c r="O841" s="21"/>
      <c r="P841" s="39">
        <f t="shared" si="79"/>
        <v>72.610918680240403</v>
      </c>
      <c r="Q841" s="43">
        <f t="shared" si="80"/>
        <v>1.7999999999999999E-2</v>
      </c>
      <c r="R841" s="40">
        <f t="shared" si="81"/>
        <v>1.8598552679995092E-3</v>
      </c>
    </row>
    <row r="842" spans="1:18" s="60" customFormat="1" x14ac:dyDescent="0.25">
      <c r="A842" s="52"/>
      <c r="C842" s="21" t="s">
        <v>1414</v>
      </c>
      <c r="D842" s="19"/>
      <c r="E842" s="43">
        <v>11.5579485</v>
      </c>
      <c r="F842" s="43">
        <v>0.02</v>
      </c>
      <c r="G842" s="43">
        <v>9.1288999999999997E-4</v>
      </c>
      <c r="I842" s="12"/>
      <c r="J842" s="33"/>
      <c r="K842" s="33">
        <v>0.81530000000000002</v>
      </c>
      <c r="L842" s="52"/>
      <c r="M842" s="52"/>
      <c r="N842" s="21" t="str">
        <f t="shared" si="78"/>
        <v>ACCIONES ACANTO DE INVERSIONES,SICAV, S.A.</v>
      </c>
      <c r="O842" s="21"/>
      <c r="P842" s="39">
        <f t="shared" si="79"/>
        <v>14.176313626885809</v>
      </c>
      <c r="Q842" s="43">
        <f t="shared" si="80"/>
        <v>0.02</v>
      </c>
      <c r="R842" s="40">
        <f t="shared" si="81"/>
        <v>1.1196982705752483E-3</v>
      </c>
    </row>
    <row r="843" spans="1:18" s="60" customFormat="1" x14ac:dyDescent="0.25">
      <c r="A843" s="52"/>
      <c r="C843" s="21" t="s">
        <v>1415</v>
      </c>
      <c r="D843" s="19"/>
      <c r="E843" s="43">
        <v>65</v>
      </c>
      <c r="F843" s="43">
        <v>1.7999999999999999E-2</v>
      </c>
      <c r="G843" s="43">
        <v>0.33320384000000003</v>
      </c>
      <c r="I843" s="12"/>
      <c r="J843" s="33"/>
      <c r="K843" s="33">
        <v>0.81530000000000002</v>
      </c>
      <c r="L843" s="52"/>
      <c r="M843" s="52"/>
      <c r="N843" s="21" t="str">
        <f t="shared" si="78"/>
        <v>ACCIONES ACE GLOBAL, SICAV, S.A.</v>
      </c>
      <c r="O843" s="21"/>
      <c r="P843" s="39">
        <f t="shared" si="79"/>
        <v>79.725254507543227</v>
      </c>
      <c r="Q843" s="43">
        <f t="shared" si="80"/>
        <v>1.7999999999999999E-2</v>
      </c>
      <c r="R843" s="40">
        <f t="shared" si="81"/>
        <v>0.40868862995216487</v>
      </c>
    </row>
    <row r="844" spans="1:18" s="60" customFormat="1" x14ac:dyDescent="0.25">
      <c r="A844" s="52"/>
      <c r="C844" s="21" t="s">
        <v>1416</v>
      </c>
      <c r="D844" s="19"/>
      <c r="E844" s="43">
        <v>53.872</v>
      </c>
      <c r="F844" s="43">
        <v>8.0000000000000002E-3</v>
      </c>
      <c r="G844" s="43">
        <v>3.4811E-4</v>
      </c>
      <c r="I844" s="12"/>
      <c r="J844" s="33"/>
      <c r="K844" s="33">
        <v>0.81530000000000002</v>
      </c>
      <c r="L844" s="52"/>
      <c r="M844" s="52"/>
      <c r="N844" s="21" t="str">
        <f t="shared" si="78"/>
        <v>ACCIONES ACOPA INVERSIONES,SICAV,S.A.</v>
      </c>
      <c r="O844" s="21"/>
      <c r="P844" s="39">
        <f t="shared" si="79"/>
        <v>66.07629093585183</v>
      </c>
      <c r="Q844" s="43">
        <f t="shared" si="80"/>
        <v>8.0000000000000002E-3</v>
      </c>
      <c r="R844" s="40">
        <f t="shared" si="81"/>
        <v>4.2697166687109036E-4</v>
      </c>
    </row>
    <row r="845" spans="1:18" s="60" customFormat="1" x14ac:dyDescent="0.25">
      <c r="A845" s="52"/>
      <c r="C845" s="21" t="s">
        <v>1417</v>
      </c>
      <c r="D845" s="19"/>
      <c r="E845" s="43">
        <v>59.600436000000002</v>
      </c>
      <c r="F845" s="43">
        <v>1.4999999999999999E-2</v>
      </c>
      <c r="G845" s="43">
        <v>5.7325100000000006E-3</v>
      </c>
      <c r="I845" s="12"/>
      <c r="J845" s="33"/>
      <c r="K845" s="33">
        <v>0.81530000000000002</v>
      </c>
      <c r="L845" s="52"/>
      <c r="M845" s="52"/>
      <c r="N845" s="21" t="str">
        <f t="shared" si="78"/>
        <v>ACCIONES ACTIUM DE INVERSIONES,SICAV,S.A.</v>
      </c>
      <c r="O845" s="21"/>
      <c r="P845" s="39">
        <f t="shared" si="79"/>
        <v>73.102460444008344</v>
      </c>
      <c r="Q845" s="43">
        <f t="shared" si="80"/>
        <v>1.4999999999999999E-2</v>
      </c>
      <c r="R845" s="40">
        <f t="shared" si="81"/>
        <v>7.031166441800565E-3</v>
      </c>
    </row>
    <row r="846" spans="1:18" s="60" customFormat="1" x14ac:dyDescent="0.25">
      <c r="A846" s="52"/>
      <c r="C846" s="21" t="s">
        <v>1418</v>
      </c>
      <c r="D846" s="19"/>
      <c r="E846" s="43">
        <v>45.676949999999998</v>
      </c>
      <c r="F846" s="43">
        <v>1.4E-2</v>
      </c>
      <c r="G846" s="43">
        <v>1.8520500000000001E-3</v>
      </c>
      <c r="I846" s="12"/>
      <c r="J846" s="33"/>
      <c r="K846" s="33">
        <v>0.81530000000000002</v>
      </c>
      <c r="L846" s="52"/>
      <c r="M846" s="52"/>
      <c r="N846" s="21" t="str">
        <f t="shared" si="78"/>
        <v>ACCIONES ACTIVILLO, SICAV, S.A.</v>
      </c>
      <c r="O846" s="21"/>
      <c r="P846" s="39">
        <f t="shared" si="79"/>
        <v>56.024714828897331</v>
      </c>
      <c r="Q846" s="43">
        <f t="shared" si="80"/>
        <v>1.4E-2</v>
      </c>
      <c r="R846" s="40">
        <f t="shared" si="81"/>
        <v>2.2716178093953147E-3</v>
      </c>
    </row>
    <row r="847" spans="1:18" s="60" customFormat="1" x14ac:dyDescent="0.25">
      <c r="A847" s="52"/>
      <c r="C847" s="21" t="s">
        <v>1419</v>
      </c>
      <c r="D847" s="19"/>
      <c r="E847" s="43">
        <v>38.825390399999996</v>
      </c>
      <c r="F847" s="43">
        <v>2.5999999999999999E-2</v>
      </c>
      <c r="G847" s="43">
        <v>1.17166898</v>
      </c>
      <c r="I847" s="12"/>
      <c r="J847" s="33"/>
      <c r="K847" s="33">
        <v>0.81530000000000002</v>
      </c>
      <c r="L847" s="52"/>
      <c r="M847" s="52"/>
      <c r="N847" s="21" t="str">
        <f t="shared" si="78"/>
        <v>ACCIONES ACTIVOS CLYS,SICAV,S.A.</v>
      </c>
      <c r="O847" s="21"/>
      <c r="P847" s="39">
        <f t="shared" si="79"/>
        <v>47.620986630688087</v>
      </c>
      <c r="Q847" s="43">
        <f t="shared" si="80"/>
        <v>2.5999999999999999E-2</v>
      </c>
      <c r="R847" s="40">
        <f t="shared" si="81"/>
        <v>1.4371016558322089</v>
      </c>
    </row>
    <row r="848" spans="1:18" s="60" customFormat="1" x14ac:dyDescent="0.25">
      <c r="A848" s="52"/>
      <c r="C848" s="21" t="s">
        <v>1420</v>
      </c>
      <c r="D848" s="19"/>
      <c r="E848" s="43">
        <v>50.8</v>
      </c>
      <c r="F848" s="43">
        <v>2E-3</v>
      </c>
      <c r="G848" s="43">
        <v>2.1999999999999999E-5</v>
      </c>
      <c r="I848" s="12"/>
      <c r="J848" s="33"/>
      <c r="K848" s="33">
        <v>0.81530000000000002</v>
      </c>
      <c r="L848" s="52"/>
      <c r="M848" s="52"/>
      <c r="N848" s="21" t="str">
        <f t="shared" si="78"/>
        <v>ACCIONES ACUARIO 98, S.A., SICAV</v>
      </c>
      <c r="O848" s="21"/>
      <c r="P848" s="39">
        <f t="shared" si="79"/>
        <v>62.308352753587634</v>
      </c>
      <c r="Q848" s="43">
        <f t="shared" si="80"/>
        <v>2E-3</v>
      </c>
      <c r="R848" s="40">
        <f t="shared" si="81"/>
        <v>2.6983932294860787E-5</v>
      </c>
    </row>
    <row r="849" spans="1:18" s="60" customFormat="1" x14ac:dyDescent="0.25">
      <c r="A849" s="52"/>
      <c r="C849" s="21" t="s">
        <v>1421</v>
      </c>
      <c r="D849" s="19"/>
      <c r="E849" s="43">
        <v>27.234048000000001</v>
      </c>
      <c r="F849" s="43">
        <v>1.2E-2</v>
      </c>
      <c r="G849" s="43">
        <v>1.3113999999999999E-4</v>
      </c>
      <c r="I849" s="12"/>
      <c r="J849" s="33"/>
      <c r="K849" s="33">
        <v>0.81530000000000002</v>
      </c>
      <c r="L849" s="52"/>
      <c r="M849" s="52"/>
      <c r="N849" s="21" t="str">
        <f t="shared" ref="N849:N912" si="82">C849</f>
        <v>ACCIONES ACUEDUCTO 2002,SICAV,S.A.</v>
      </c>
      <c r="O849" s="21"/>
      <c r="P849" s="39">
        <f t="shared" ref="P849:P912" si="83">E849/K849</f>
        <v>33.403713970317675</v>
      </c>
      <c r="Q849" s="43">
        <f t="shared" ref="Q849:Q912" si="84">F849</f>
        <v>1.2E-2</v>
      </c>
      <c r="R849" s="40">
        <f t="shared" ref="R849:R912" si="85">G849/K849</f>
        <v>1.6084876732491105E-4</v>
      </c>
    </row>
    <row r="850" spans="1:18" s="60" customFormat="1" x14ac:dyDescent="0.25">
      <c r="A850" s="52"/>
      <c r="C850" s="21" t="s">
        <v>1422</v>
      </c>
      <c r="D850" s="19"/>
      <c r="E850" s="43">
        <v>121.1</v>
      </c>
      <c r="F850" s="43">
        <v>8.9999999999999993E-3</v>
      </c>
      <c r="G850" s="43">
        <v>4.8126580000000002E-2</v>
      </c>
      <c r="I850" s="12"/>
      <c r="J850" s="33"/>
      <c r="K850" s="33">
        <v>0.81530000000000002</v>
      </c>
      <c r="L850" s="52"/>
      <c r="M850" s="52"/>
      <c r="N850" s="21" t="str">
        <f t="shared" si="82"/>
        <v>ACCIONES ADABAR INVERSIONES, SICAV, S.A.</v>
      </c>
      <c r="O850" s="21"/>
      <c r="P850" s="39">
        <f t="shared" si="83"/>
        <v>148.53428185943824</v>
      </c>
      <c r="Q850" s="43">
        <f t="shared" si="84"/>
        <v>8.9999999999999993E-3</v>
      </c>
      <c r="R850" s="40">
        <f t="shared" si="85"/>
        <v>5.9029289831963698E-2</v>
      </c>
    </row>
    <row r="851" spans="1:18" s="60" customFormat="1" x14ac:dyDescent="0.25">
      <c r="A851" s="52"/>
      <c r="C851" s="21" t="s">
        <v>1423</v>
      </c>
      <c r="D851" s="19"/>
      <c r="E851" s="43">
        <v>20.490600000000001</v>
      </c>
      <c r="F851" s="43">
        <v>1E-3</v>
      </c>
      <c r="G851" s="43">
        <v>4.6590000000000006E-5</v>
      </c>
      <c r="I851" s="12"/>
      <c r="J851" s="33"/>
      <c r="K851" s="33">
        <v>0.81530000000000002</v>
      </c>
      <c r="L851" s="52"/>
      <c r="M851" s="52"/>
      <c r="N851" s="21" t="str">
        <f t="shared" si="82"/>
        <v>ACCIONES ADNOR INVERSIONES, SICAV, S.A.</v>
      </c>
      <c r="O851" s="21"/>
      <c r="P851" s="39">
        <f t="shared" si="83"/>
        <v>25.13258923095793</v>
      </c>
      <c r="Q851" s="43">
        <f t="shared" si="84"/>
        <v>1E-3</v>
      </c>
      <c r="R851" s="40">
        <f t="shared" si="85"/>
        <v>5.714460934625292E-5</v>
      </c>
    </row>
    <row r="852" spans="1:18" s="60" customFormat="1" x14ac:dyDescent="0.25">
      <c r="A852" s="52"/>
      <c r="C852" s="21" t="s">
        <v>1424</v>
      </c>
      <c r="D852" s="19"/>
      <c r="E852" s="43">
        <v>31.75</v>
      </c>
      <c r="F852" s="43">
        <v>0.01</v>
      </c>
      <c r="G852" s="43">
        <v>1.3722999999999999E-4</v>
      </c>
      <c r="I852" s="12"/>
      <c r="J852" s="33"/>
      <c r="K852" s="33">
        <v>0.81530000000000002</v>
      </c>
      <c r="L852" s="52"/>
      <c r="M852" s="52"/>
      <c r="N852" s="21" t="str">
        <f t="shared" si="82"/>
        <v>ACCIONES ADRASARO SICAV</v>
      </c>
      <c r="O852" s="21"/>
      <c r="P852" s="39">
        <f t="shared" si="83"/>
        <v>38.942720470992271</v>
      </c>
      <c r="Q852" s="43">
        <f t="shared" si="84"/>
        <v>0.01</v>
      </c>
      <c r="R852" s="40">
        <f t="shared" si="85"/>
        <v>1.6831841040107934E-4</v>
      </c>
    </row>
    <row r="853" spans="1:18" s="60" customFormat="1" x14ac:dyDescent="0.25">
      <c r="A853" s="52"/>
      <c r="C853" s="21" t="s">
        <v>1425</v>
      </c>
      <c r="D853" s="19"/>
      <c r="E853" s="43">
        <v>35.820345000000003</v>
      </c>
      <c r="F853" s="43">
        <v>1.2E-2</v>
      </c>
      <c r="G853" s="43">
        <v>2.9534700000000001E-2</v>
      </c>
      <c r="I853" s="12"/>
      <c r="J853" s="33"/>
      <c r="K853" s="33">
        <v>0.81530000000000002</v>
      </c>
      <c r="L853" s="52"/>
      <c r="M853" s="52"/>
      <c r="N853" s="21" t="str">
        <f t="shared" si="82"/>
        <v>ACCIONES AGARUS INVERSIONES,SICAV,S.A.</v>
      </c>
      <c r="O853" s="21"/>
      <c r="P853" s="39">
        <f t="shared" si="83"/>
        <v>43.935171102661599</v>
      </c>
      <c r="Q853" s="43">
        <f t="shared" si="84"/>
        <v>1.2E-2</v>
      </c>
      <c r="R853" s="40">
        <f t="shared" si="85"/>
        <v>3.6225561143137498E-2</v>
      </c>
    </row>
    <row r="854" spans="1:18" s="60" customFormat="1" x14ac:dyDescent="0.25">
      <c r="A854" s="52"/>
      <c r="C854" s="21" t="s">
        <v>1426</v>
      </c>
      <c r="D854" s="19"/>
      <c r="E854" s="43">
        <v>33.54645</v>
      </c>
      <c r="F854" s="43">
        <v>7.2999999999999995E-2</v>
      </c>
      <c r="G854" s="43">
        <v>1.9491495400000001</v>
      </c>
      <c r="I854" s="12"/>
      <c r="J854" s="33"/>
      <c r="K854" s="33">
        <v>0.81530000000000002</v>
      </c>
      <c r="L854" s="52"/>
      <c r="M854" s="52"/>
      <c r="N854" s="21" t="str">
        <f t="shared" si="82"/>
        <v>ACCIONES AGAVE ATTENUATA DE INVERSIONES,SICAV,S.A.</v>
      </c>
      <c r="O854" s="21"/>
      <c r="P854" s="39">
        <f t="shared" si="83"/>
        <v>41.14614252422421</v>
      </c>
      <c r="Q854" s="43">
        <f t="shared" si="84"/>
        <v>7.2999999999999995E-2</v>
      </c>
      <c r="R854" s="40">
        <f t="shared" si="85"/>
        <v>2.3907145099963203</v>
      </c>
    </row>
    <row r="855" spans="1:18" s="60" customFormat="1" x14ac:dyDescent="0.25">
      <c r="A855" s="52"/>
      <c r="C855" s="21" t="s">
        <v>1427</v>
      </c>
      <c r="D855" s="19"/>
      <c r="E855" s="43">
        <v>35.059150000000002</v>
      </c>
      <c r="F855" s="43">
        <v>0.02</v>
      </c>
      <c r="G855" s="43">
        <v>0.63959763999999997</v>
      </c>
      <c r="I855" s="12"/>
      <c r="J855" s="33"/>
      <c r="K855" s="33">
        <v>0.81530000000000002</v>
      </c>
      <c r="L855" s="52"/>
      <c r="M855" s="52"/>
      <c r="N855" s="21" t="str">
        <f t="shared" si="82"/>
        <v>ACCIONES AGIUM INVESTIUM,SICAV,S.A.</v>
      </c>
      <c r="O855" s="21"/>
      <c r="P855" s="39">
        <f t="shared" si="83"/>
        <v>43.001533177971304</v>
      </c>
      <c r="Q855" s="43">
        <f t="shared" si="84"/>
        <v>0.02</v>
      </c>
      <c r="R855" s="40">
        <f t="shared" si="85"/>
        <v>0.78449360971421556</v>
      </c>
    </row>
    <row r="856" spans="1:18" s="60" customFormat="1" x14ac:dyDescent="0.25">
      <c r="A856" s="52"/>
      <c r="C856" s="21" t="s">
        <v>1428</v>
      </c>
      <c r="D856" s="19"/>
      <c r="E856" s="43">
        <v>24.040500000000002</v>
      </c>
      <c r="F856" s="43">
        <v>1.2E-2</v>
      </c>
      <c r="G856" s="43">
        <v>7.9102999999999997E-4</v>
      </c>
      <c r="I856" s="12"/>
      <c r="J856" s="33"/>
      <c r="K856" s="33">
        <v>0.81530000000000002</v>
      </c>
      <c r="L856" s="52"/>
      <c r="M856" s="52"/>
      <c r="N856" s="21" t="str">
        <f t="shared" si="82"/>
        <v>ACCIONES AGROPEM DE INVERSIONES,SICAV,S.A.</v>
      </c>
      <c r="O856" s="21"/>
      <c r="P856" s="39">
        <f t="shared" si="83"/>
        <v>29.486692015209126</v>
      </c>
      <c r="Q856" s="43">
        <f t="shared" si="84"/>
        <v>1.2E-2</v>
      </c>
      <c r="R856" s="40">
        <f t="shared" si="85"/>
        <v>9.7023181650926027E-4</v>
      </c>
    </row>
    <row r="857" spans="1:18" s="60" customFormat="1" x14ac:dyDescent="0.25">
      <c r="A857" s="52"/>
      <c r="C857" s="21" t="s">
        <v>1429</v>
      </c>
      <c r="D857" s="19"/>
      <c r="E857" s="43">
        <v>37.743585000000003</v>
      </c>
      <c r="F857" s="43">
        <v>0.01</v>
      </c>
      <c r="G857" s="43">
        <v>3.90493596</v>
      </c>
      <c r="I857" s="12"/>
      <c r="J857" s="33"/>
      <c r="K857" s="33">
        <v>0.81530000000000002</v>
      </c>
      <c r="L857" s="52"/>
      <c r="M857" s="52"/>
      <c r="N857" s="21" t="str">
        <f t="shared" si="82"/>
        <v>ACCIONES AGUAZUL DE INVERSIONES,SICAV,S.A.</v>
      </c>
      <c r="O857" s="21"/>
      <c r="P857" s="39">
        <f t="shared" si="83"/>
        <v>46.294106463878329</v>
      </c>
      <c r="Q857" s="43">
        <f t="shared" si="84"/>
        <v>0.01</v>
      </c>
      <c r="R857" s="40">
        <f t="shared" si="85"/>
        <v>4.7895694345639637</v>
      </c>
    </row>
    <row r="858" spans="1:18" s="60" customFormat="1" x14ac:dyDescent="0.25">
      <c r="A858" s="52"/>
      <c r="C858" s="21" t="s">
        <v>1430</v>
      </c>
      <c r="D858" s="19"/>
      <c r="E858" s="43">
        <v>46</v>
      </c>
      <c r="F858" s="43">
        <v>8.9999999999999993E-3</v>
      </c>
      <c r="G858" s="43">
        <v>2.04546933</v>
      </c>
      <c r="I858" s="12"/>
      <c r="J858" s="33"/>
      <c r="K858" s="33">
        <v>0.81530000000000002</v>
      </c>
      <c r="L858" s="52"/>
      <c r="M858" s="52"/>
      <c r="N858" s="21" t="str">
        <f t="shared" si="82"/>
        <v>ACCIONES AHORROCAPITAL SICAV, S.A.</v>
      </c>
      <c r="O858" s="21"/>
      <c r="P858" s="39">
        <f t="shared" si="83"/>
        <v>56.420949343799826</v>
      </c>
      <c r="Q858" s="43">
        <f t="shared" si="84"/>
        <v>8.9999999999999993E-3</v>
      </c>
      <c r="R858" s="40">
        <f t="shared" si="85"/>
        <v>2.5088548141788296</v>
      </c>
    </row>
    <row r="859" spans="1:18" s="60" customFormat="1" x14ac:dyDescent="0.25">
      <c r="A859" s="52"/>
      <c r="C859" s="21" t="s">
        <v>1431</v>
      </c>
      <c r="D859" s="19"/>
      <c r="E859" s="43">
        <v>34.151000000000003</v>
      </c>
      <c r="F859" s="43">
        <v>0.02</v>
      </c>
      <c r="G859" s="43">
        <v>5.7498E-4</v>
      </c>
      <c r="I859" s="12"/>
      <c r="J859" s="33"/>
      <c r="K859" s="33">
        <v>0.81530000000000002</v>
      </c>
      <c r="L859" s="52"/>
      <c r="M859" s="52"/>
      <c r="N859" s="21" t="str">
        <f t="shared" si="82"/>
        <v>ACCIONES ALADINO DE INVERSIONES,SICAV,S.A.</v>
      </c>
      <c r="O859" s="21"/>
      <c r="P859" s="39">
        <f t="shared" si="83"/>
        <v>41.887648718263222</v>
      </c>
      <c r="Q859" s="43">
        <f t="shared" si="84"/>
        <v>0.02</v>
      </c>
      <c r="R859" s="40">
        <f t="shared" si="85"/>
        <v>7.0523733594995703E-4</v>
      </c>
    </row>
    <row r="860" spans="1:18" s="60" customFormat="1" x14ac:dyDescent="0.25">
      <c r="A860" s="52"/>
      <c r="C860" s="21" t="s">
        <v>1432</v>
      </c>
      <c r="D860" s="19"/>
      <c r="E860" s="43">
        <v>16.948552500000002</v>
      </c>
      <c r="F860" s="43">
        <v>1.4E-2</v>
      </c>
      <c r="G860" s="43">
        <v>0.53027005000000005</v>
      </c>
      <c r="I860" s="12"/>
      <c r="J860" s="33"/>
      <c r="K860" s="33">
        <v>0.81530000000000002</v>
      </c>
      <c r="L860" s="52"/>
      <c r="M860" s="52"/>
      <c r="N860" s="21" t="str">
        <f t="shared" si="82"/>
        <v>ACCIONES ALANJE INVERSIONES,SICAV,S.A.</v>
      </c>
      <c r="O860" s="21"/>
      <c r="P860" s="39">
        <f t="shared" si="83"/>
        <v>20.788117870722434</v>
      </c>
      <c r="Q860" s="43">
        <f t="shared" si="84"/>
        <v>1.4E-2</v>
      </c>
      <c r="R860" s="40">
        <f t="shared" si="85"/>
        <v>0.65039868759965658</v>
      </c>
    </row>
    <row r="861" spans="1:18" s="60" customFormat="1" x14ac:dyDescent="0.25">
      <c r="A861" s="52"/>
      <c r="C861" s="21" t="s">
        <v>1433</v>
      </c>
      <c r="D861" s="19"/>
      <c r="E861" s="43">
        <v>36.36</v>
      </c>
      <c r="F861" s="43">
        <v>1.7000000000000001E-2</v>
      </c>
      <c r="G861" s="43">
        <v>3.3233999999999998E-4</v>
      </c>
      <c r="I861" s="12"/>
      <c r="J861" s="33"/>
      <c r="K861" s="33">
        <v>0.81530000000000002</v>
      </c>
      <c r="L861" s="52"/>
      <c r="M861" s="52"/>
      <c r="N861" s="21" t="str">
        <f t="shared" si="82"/>
        <v>ACCIONES ALAR 2.000, SICAV,S.A.</v>
      </c>
      <c r="O861" s="21"/>
      <c r="P861" s="39">
        <f t="shared" si="83"/>
        <v>44.597080829142648</v>
      </c>
      <c r="Q861" s="43">
        <f t="shared" si="84"/>
        <v>1.7000000000000001E-2</v>
      </c>
      <c r="R861" s="40">
        <f t="shared" si="85"/>
        <v>4.0762909358518334E-4</v>
      </c>
    </row>
    <row r="862" spans="1:18" s="60" customFormat="1" x14ac:dyDescent="0.25">
      <c r="A862" s="52"/>
      <c r="C862" s="21" t="s">
        <v>1434</v>
      </c>
      <c r="D862" s="19"/>
      <c r="E862" s="43">
        <v>10.4</v>
      </c>
      <c r="F862" s="43">
        <v>1.7000000000000001E-2</v>
      </c>
      <c r="G862" s="43">
        <v>0.20843119000000002</v>
      </c>
      <c r="I862" s="12"/>
      <c r="J862" s="33"/>
      <c r="K862" s="33">
        <v>0.81530000000000002</v>
      </c>
      <c r="L862" s="52"/>
      <c r="M862" s="52"/>
      <c r="N862" s="21" t="str">
        <f t="shared" si="82"/>
        <v>ACCIONES ALBATROS INVERSIONES FINANCIERAS, SICAV, S.A.</v>
      </c>
      <c r="O862" s="21"/>
      <c r="P862" s="39">
        <f t="shared" si="83"/>
        <v>12.756040721206917</v>
      </c>
      <c r="Q862" s="43">
        <f t="shared" si="84"/>
        <v>1.7000000000000001E-2</v>
      </c>
      <c r="R862" s="40">
        <f t="shared" si="85"/>
        <v>0.25564968723169385</v>
      </c>
    </row>
    <row r="863" spans="1:18" s="60" customFormat="1" x14ac:dyDescent="0.25">
      <c r="A863" s="52"/>
      <c r="C863" s="21" t="s">
        <v>1435</v>
      </c>
      <c r="D863" s="19"/>
      <c r="E863" s="43">
        <v>110.7</v>
      </c>
      <c r="F863" s="43">
        <v>2.8000000000000001E-2</v>
      </c>
      <c r="G863" s="43">
        <v>3.5779259199999998</v>
      </c>
      <c r="I863" s="12"/>
      <c r="J863" s="33"/>
      <c r="K863" s="33">
        <v>0.81530000000000002</v>
      </c>
      <c r="L863" s="52"/>
      <c r="M863" s="52"/>
      <c r="N863" s="21" t="str">
        <f t="shared" si="82"/>
        <v>ACCIONES ALCESTIS INVESTMENT, SICAV, S.A.</v>
      </c>
      <c r="O863" s="21"/>
      <c r="P863" s="39">
        <f t="shared" si="83"/>
        <v>135.77824113823132</v>
      </c>
      <c r="Q863" s="43">
        <f t="shared" si="84"/>
        <v>2.8000000000000001E-2</v>
      </c>
      <c r="R863" s="40">
        <f t="shared" si="85"/>
        <v>4.388477762786704</v>
      </c>
    </row>
    <row r="864" spans="1:18" s="60" customFormat="1" x14ac:dyDescent="0.25">
      <c r="A864" s="52"/>
      <c r="C864" s="21" t="s">
        <v>1436</v>
      </c>
      <c r="D864" s="19"/>
      <c r="E864" s="43">
        <v>28.608194999999998</v>
      </c>
      <c r="F864" s="43">
        <v>0.01</v>
      </c>
      <c r="G864" s="43">
        <v>4.0143999999999998E-4</v>
      </c>
      <c r="I864" s="12"/>
      <c r="J864" s="33"/>
      <c r="K864" s="33">
        <v>0.81530000000000002</v>
      </c>
      <c r="L864" s="52"/>
      <c r="M864" s="52"/>
      <c r="N864" s="21" t="str">
        <f t="shared" si="82"/>
        <v>ACCIONES ALCIDES INVERSIONES, SICAV, S.A.</v>
      </c>
      <c r="O864" s="21"/>
      <c r="P864" s="39">
        <f t="shared" si="83"/>
        <v>35.089163498098856</v>
      </c>
      <c r="Q864" s="43">
        <f t="shared" si="84"/>
        <v>0.01</v>
      </c>
      <c r="R864" s="40">
        <f t="shared" si="85"/>
        <v>4.9238317183858697E-4</v>
      </c>
    </row>
    <row r="865" spans="1:18" s="60" customFormat="1" x14ac:dyDescent="0.25">
      <c r="A865" s="52"/>
      <c r="C865" s="21" t="s">
        <v>1437</v>
      </c>
      <c r="D865" s="19"/>
      <c r="E865" s="43">
        <v>5.9573010000000002</v>
      </c>
      <c r="F865" s="43">
        <v>6.0000000000000001E-3</v>
      </c>
      <c r="G865" s="43">
        <v>0.15236045000000001</v>
      </c>
      <c r="I865" s="12"/>
      <c r="J865" s="33"/>
      <c r="K865" s="33">
        <v>0.81530000000000002</v>
      </c>
      <c r="L865" s="52"/>
      <c r="M865" s="52"/>
      <c r="N865" s="21" t="str">
        <f t="shared" si="82"/>
        <v>ACCIONES ALCO INVERSIONES FINANCIERAS,SICAV,S.A.</v>
      </c>
      <c r="O865" s="21"/>
      <c r="P865" s="39">
        <f t="shared" si="83"/>
        <v>7.3068821292775663</v>
      </c>
      <c r="Q865" s="43">
        <f t="shared" si="84"/>
        <v>6.0000000000000001E-3</v>
      </c>
      <c r="R865" s="40">
        <f t="shared" si="85"/>
        <v>0.18687654850975102</v>
      </c>
    </row>
    <row r="866" spans="1:18" s="60" customFormat="1" x14ac:dyDescent="0.25">
      <c r="A866" s="52"/>
      <c r="C866" s="21" t="s">
        <v>1438</v>
      </c>
      <c r="D866" s="19"/>
      <c r="E866" s="43">
        <v>33.177132</v>
      </c>
      <c r="F866" s="43">
        <v>0.112</v>
      </c>
      <c r="G866" s="43">
        <v>4.2911599999999996E-3</v>
      </c>
      <c r="I866" s="12"/>
      <c r="J866" s="33"/>
      <c r="K866" s="33">
        <v>0.81530000000000002</v>
      </c>
      <c r="L866" s="52"/>
      <c r="M866" s="52"/>
      <c r="N866" s="21" t="str">
        <f t="shared" si="82"/>
        <v>ACCIONES ALCOFAM,SICAV,S.A.</v>
      </c>
      <c r="O866" s="21"/>
      <c r="P866" s="39">
        <f t="shared" si="83"/>
        <v>40.693158346620876</v>
      </c>
      <c r="Q866" s="43">
        <f t="shared" si="84"/>
        <v>0.112</v>
      </c>
      <c r="R866" s="40">
        <f t="shared" si="85"/>
        <v>5.2632895866552183E-3</v>
      </c>
    </row>
    <row r="867" spans="1:18" s="60" customFormat="1" x14ac:dyDescent="0.25">
      <c r="A867" s="52"/>
      <c r="C867" s="21" t="s">
        <v>1439</v>
      </c>
      <c r="D867" s="19"/>
      <c r="E867" s="43">
        <v>43.6</v>
      </c>
      <c r="F867" s="43">
        <v>1.7000000000000001E-2</v>
      </c>
      <c r="G867" s="43">
        <v>1.0218280000000001E-2</v>
      </c>
      <c r="I867" s="12"/>
      <c r="J867" s="33"/>
      <c r="K867" s="33">
        <v>0.81530000000000002</v>
      </c>
      <c r="L867" s="52"/>
      <c r="M867" s="52"/>
      <c r="N867" s="21" t="str">
        <f t="shared" si="82"/>
        <v>ACCIONES ALDARA GESTION,S.A. SICAV</v>
      </c>
      <c r="O867" s="21"/>
      <c r="P867" s="39">
        <f t="shared" si="83"/>
        <v>53.477247638905922</v>
      </c>
      <c r="Q867" s="43">
        <f t="shared" si="84"/>
        <v>1.7000000000000001E-2</v>
      </c>
      <c r="R867" s="40">
        <f t="shared" si="85"/>
        <v>1.253315344045137E-2</v>
      </c>
    </row>
    <row r="868" spans="1:18" s="60" customFormat="1" x14ac:dyDescent="0.25">
      <c r="A868" s="52"/>
      <c r="C868" s="21" t="s">
        <v>1440</v>
      </c>
      <c r="D868" s="19"/>
      <c r="E868" s="43">
        <v>8.8949850000000001</v>
      </c>
      <c r="F868" s="43">
        <v>8.0000000000000002E-3</v>
      </c>
      <c r="G868" s="43">
        <v>3.2979999999999999E-5</v>
      </c>
      <c r="I868" s="12"/>
      <c r="J868" s="33"/>
      <c r="K868" s="33">
        <v>0.81530000000000002</v>
      </c>
      <c r="L868" s="52"/>
      <c r="M868" s="52"/>
      <c r="N868" s="21" t="str">
        <f t="shared" si="82"/>
        <v>ACCIONES ALDEBORAN 5000 INVERSIONES, SICAV, S.A.</v>
      </c>
      <c r="O868" s="21"/>
      <c r="P868" s="39">
        <f t="shared" si="83"/>
        <v>10.910076045627376</v>
      </c>
      <c r="Q868" s="43">
        <f t="shared" si="84"/>
        <v>8.0000000000000002E-3</v>
      </c>
      <c r="R868" s="40">
        <f t="shared" si="85"/>
        <v>4.0451367594750398E-5</v>
      </c>
    </row>
    <row r="869" spans="1:18" s="60" customFormat="1" x14ac:dyDescent="0.25">
      <c r="A869" s="52"/>
      <c r="C869" s="21" t="s">
        <v>1441</v>
      </c>
      <c r="D869" s="19"/>
      <c r="E869" s="43">
        <v>51.927408</v>
      </c>
      <c r="F869" s="43">
        <v>1.7000000000000001E-2</v>
      </c>
      <c r="G869" s="43">
        <v>1.132213E-2</v>
      </c>
      <c r="I869" s="12"/>
      <c r="J869" s="33"/>
      <c r="K869" s="33">
        <v>0.81530000000000002</v>
      </c>
      <c r="L869" s="52"/>
      <c r="M869" s="52"/>
      <c r="N869" s="21" t="str">
        <f t="shared" si="82"/>
        <v>ACCIONES ALDERETE DE INVERSIONES. SICAV, S.A.</v>
      </c>
      <c r="O869" s="21"/>
      <c r="P869" s="39">
        <f t="shared" si="83"/>
        <v>63.691166441800561</v>
      </c>
      <c r="Q869" s="43">
        <f t="shared" si="84"/>
        <v>1.7000000000000001E-2</v>
      </c>
      <c r="R869" s="40">
        <f t="shared" si="85"/>
        <v>1.3887072243346007E-2</v>
      </c>
    </row>
    <row r="870" spans="1:18" s="60" customFormat="1" x14ac:dyDescent="0.25">
      <c r="A870" s="52"/>
      <c r="C870" s="21" t="s">
        <v>1442</v>
      </c>
      <c r="D870" s="19"/>
      <c r="E870" s="43">
        <v>32.254579</v>
      </c>
      <c r="F870" s="43">
        <v>2.5999999999999999E-2</v>
      </c>
      <c r="G870" s="43">
        <v>5.3545000000000003E-4</v>
      </c>
      <c r="I870" s="12"/>
      <c r="J870" s="33"/>
      <c r="K870" s="33">
        <v>0.81530000000000002</v>
      </c>
      <c r="L870" s="52"/>
      <c r="M870" s="52"/>
      <c r="N870" s="21" t="str">
        <f t="shared" si="82"/>
        <v>ACCIONES ALDEU,SICAV,S.A.</v>
      </c>
      <c r="O870" s="21"/>
      <c r="P870" s="39">
        <f t="shared" si="83"/>
        <v>39.561607997056299</v>
      </c>
      <c r="Q870" s="43">
        <f t="shared" si="84"/>
        <v>2.5999999999999999E-2</v>
      </c>
      <c r="R870" s="40">
        <f t="shared" si="85"/>
        <v>6.5675211578560043E-4</v>
      </c>
    </row>
    <row r="871" spans="1:18" s="60" customFormat="1" x14ac:dyDescent="0.25">
      <c r="A871" s="52"/>
      <c r="C871" s="21" t="s">
        <v>1443</v>
      </c>
      <c r="D871" s="19"/>
      <c r="E871" s="43">
        <v>29</v>
      </c>
      <c r="F871" s="43">
        <v>0.02</v>
      </c>
      <c r="G871" s="43">
        <v>4.2392999999999999E-4</v>
      </c>
      <c r="I871" s="12"/>
      <c r="J871" s="33"/>
      <c r="K871" s="33">
        <v>0.81530000000000002</v>
      </c>
      <c r="L871" s="52"/>
      <c r="M871" s="52"/>
      <c r="N871" s="21" t="str">
        <f t="shared" si="82"/>
        <v>ACCIONES ALEA INVERSIONES,SICAV,S.A.</v>
      </c>
      <c r="O871" s="21"/>
      <c r="P871" s="39">
        <f t="shared" si="83"/>
        <v>35.569728934134673</v>
      </c>
      <c r="Q871" s="43">
        <f t="shared" si="84"/>
        <v>0.02</v>
      </c>
      <c r="R871" s="40">
        <f t="shared" si="85"/>
        <v>5.1996810989819698E-4</v>
      </c>
    </row>
    <row r="872" spans="1:18" s="60" customFormat="1" x14ac:dyDescent="0.25">
      <c r="A872" s="52"/>
      <c r="C872" s="21" t="s">
        <v>1444</v>
      </c>
      <c r="D872" s="19"/>
      <c r="E872" s="43">
        <v>24.7715</v>
      </c>
      <c r="F872" s="43">
        <v>1.7999999999999999E-2</v>
      </c>
      <c r="G872" s="43">
        <v>0.10009871000000001</v>
      </c>
      <c r="I872" s="12"/>
      <c r="J872" s="33"/>
      <c r="K872" s="33">
        <v>0.81530000000000002</v>
      </c>
      <c r="L872" s="52"/>
      <c r="M872" s="52"/>
      <c r="N872" s="21" t="str">
        <f t="shared" si="82"/>
        <v>ACCIONES ALEDA­OS DE INVERSION,SICAV,S.A.</v>
      </c>
      <c r="O872" s="21"/>
      <c r="P872" s="39">
        <f t="shared" si="83"/>
        <v>30.383294492824724</v>
      </c>
      <c r="Q872" s="43">
        <f t="shared" si="84"/>
        <v>1.7999999999999999E-2</v>
      </c>
      <c r="R872" s="40">
        <f t="shared" si="85"/>
        <v>0.12277530970195021</v>
      </c>
    </row>
    <row r="873" spans="1:18" s="60" customFormat="1" x14ac:dyDescent="0.25">
      <c r="A873" s="52"/>
      <c r="C873" s="21" t="s">
        <v>1445</v>
      </c>
      <c r="D873" s="19"/>
      <c r="E873" s="43">
        <v>26.214500000000001</v>
      </c>
      <c r="F873" s="43">
        <v>2.5000000000000001E-2</v>
      </c>
      <c r="G873" s="43">
        <v>3.6756000000000001E-4</v>
      </c>
      <c r="I873" s="12"/>
      <c r="J873" s="33"/>
      <c r="K873" s="33">
        <v>0.81530000000000002</v>
      </c>
      <c r="L873" s="52"/>
      <c r="M873" s="52"/>
      <c r="N873" s="21" t="str">
        <f t="shared" si="82"/>
        <v>ACCIONES ALEGRANZA DE INVERSIONES,SICAV,S.A.</v>
      </c>
      <c r="O873" s="21"/>
      <c r="P873" s="39">
        <f t="shared" si="83"/>
        <v>32.153195142892187</v>
      </c>
      <c r="Q873" s="43">
        <f t="shared" si="84"/>
        <v>2.5000000000000001E-2</v>
      </c>
      <c r="R873" s="40">
        <f t="shared" si="85"/>
        <v>4.5082791610450139E-4</v>
      </c>
    </row>
    <row r="874" spans="1:18" s="60" customFormat="1" x14ac:dyDescent="0.25">
      <c r="A874" s="52"/>
      <c r="C874" s="21" t="s">
        <v>1446</v>
      </c>
      <c r="D874" s="19"/>
      <c r="E874" s="43">
        <v>29.249275000000001</v>
      </c>
      <c r="F874" s="43">
        <v>8.9999999999999993E-3</v>
      </c>
      <c r="G874" s="43">
        <v>0.89798677000000005</v>
      </c>
      <c r="I874" s="12"/>
      <c r="J874" s="33"/>
      <c r="K874" s="33">
        <v>0.81530000000000002</v>
      </c>
      <c r="L874" s="52"/>
      <c r="M874" s="52"/>
      <c r="N874" s="21" t="str">
        <f t="shared" si="82"/>
        <v>ACCIONES ALEKOS INVESTMENT,SICAV,S.A.</v>
      </c>
      <c r="O874" s="21"/>
      <c r="P874" s="39">
        <f t="shared" si="83"/>
        <v>35.875475285171106</v>
      </c>
      <c r="Q874" s="43">
        <f t="shared" si="84"/>
        <v>8.9999999999999993E-3</v>
      </c>
      <c r="R874" s="40">
        <f t="shared" si="85"/>
        <v>1.1014188274254875</v>
      </c>
    </row>
    <row r="875" spans="1:18" s="60" customFormat="1" x14ac:dyDescent="0.25">
      <c r="A875" s="52"/>
      <c r="C875" s="21" t="s">
        <v>1447</v>
      </c>
      <c r="D875" s="19"/>
      <c r="E875" s="43">
        <v>29.958758</v>
      </c>
      <c r="F875" s="43">
        <v>1.7000000000000001E-2</v>
      </c>
      <c r="G875" s="43">
        <v>8.7003979999999995E-2</v>
      </c>
      <c r="I875" s="12"/>
      <c r="J875" s="33"/>
      <c r="K875" s="33">
        <v>0.81530000000000002</v>
      </c>
      <c r="L875" s="52"/>
      <c r="M875" s="52"/>
      <c r="N875" s="21" t="str">
        <f t="shared" si="82"/>
        <v>ACCIONES ALFA CAPITAL, SICAV, S.A.</v>
      </c>
      <c r="O875" s="21"/>
      <c r="P875" s="39">
        <f t="shared" si="83"/>
        <v>36.745686250459954</v>
      </c>
      <c r="Q875" s="43">
        <f t="shared" si="84"/>
        <v>1.7000000000000001E-2</v>
      </c>
      <c r="R875" s="40">
        <f t="shared" si="85"/>
        <v>0.10671406844106462</v>
      </c>
    </row>
    <row r="876" spans="1:18" s="60" customFormat="1" x14ac:dyDescent="0.25">
      <c r="A876" s="52"/>
      <c r="C876" s="21" t="s">
        <v>1448</v>
      </c>
      <c r="D876" s="19"/>
      <c r="E876" s="43">
        <v>40.147601600000002</v>
      </c>
      <c r="F876" s="43">
        <v>1.4999999999999999E-2</v>
      </c>
      <c r="G876" s="43">
        <v>1.6391999999999999E-4</v>
      </c>
      <c r="I876" s="12"/>
      <c r="J876" s="33"/>
      <c r="K876" s="33">
        <v>0.81530000000000002</v>
      </c>
      <c r="L876" s="52"/>
      <c r="M876" s="52"/>
      <c r="N876" s="21" t="str">
        <f t="shared" si="82"/>
        <v>ACCIONES ALFA INVERSIONES BURSATILES, SICAV S.A.</v>
      </c>
      <c r="O876" s="21"/>
      <c r="P876" s="39">
        <f t="shared" si="83"/>
        <v>49.242734698883844</v>
      </c>
      <c r="Q876" s="43">
        <f t="shared" si="84"/>
        <v>1.4999999999999999E-2</v>
      </c>
      <c r="R876" s="40">
        <f t="shared" si="85"/>
        <v>2.0105482644425363E-4</v>
      </c>
    </row>
    <row r="877" spans="1:18" s="60" customFormat="1" x14ac:dyDescent="0.25">
      <c r="A877" s="52"/>
      <c r="C877" s="21" t="s">
        <v>1449</v>
      </c>
      <c r="D877" s="19"/>
      <c r="E877" s="43">
        <v>53.490245999999999</v>
      </c>
      <c r="F877" s="43">
        <v>5.0000000000000001E-3</v>
      </c>
      <c r="G877" s="43">
        <v>0.10071300999999999</v>
      </c>
      <c r="I877" s="12"/>
      <c r="J877" s="33"/>
      <c r="K877" s="33">
        <v>0.81530000000000002</v>
      </c>
      <c r="L877" s="52"/>
      <c r="M877" s="52"/>
      <c r="N877" s="21" t="str">
        <f t="shared" si="82"/>
        <v>ACCIONES ALFAMAR INVERSIONES,SICAV,S.A.</v>
      </c>
      <c r="O877" s="21"/>
      <c r="P877" s="39">
        <f t="shared" si="83"/>
        <v>65.608053477247637</v>
      </c>
      <c r="Q877" s="43">
        <f t="shared" si="84"/>
        <v>5.0000000000000001E-3</v>
      </c>
      <c r="R877" s="40">
        <f t="shared" si="85"/>
        <v>0.12352877468416533</v>
      </c>
    </row>
    <row r="878" spans="1:18" s="60" customFormat="1" x14ac:dyDescent="0.25">
      <c r="A878" s="52"/>
      <c r="C878" s="21" t="s">
        <v>1450</v>
      </c>
      <c r="D878" s="19"/>
      <c r="E878" s="43">
        <v>12.404897999999999</v>
      </c>
      <c r="F878" s="43">
        <v>5.0000000000000001E-3</v>
      </c>
      <c r="G878" s="43">
        <v>1.7829999999999997E-5</v>
      </c>
      <c r="I878" s="12"/>
      <c r="J878" s="33"/>
      <c r="K878" s="33">
        <v>0.81530000000000002</v>
      </c>
      <c r="L878" s="52"/>
      <c r="M878" s="52"/>
      <c r="N878" s="21" t="str">
        <f t="shared" si="82"/>
        <v>ACCIONES ALFIVAL XXI INVERSIONES,SICAV,S.A.</v>
      </c>
      <c r="O878" s="21"/>
      <c r="P878" s="39">
        <f t="shared" si="83"/>
        <v>15.215133079847908</v>
      </c>
      <c r="Q878" s="43">
        <f t="shared" si="84"/>
        <v>5.0000000000000001E-3</v>
      </c>
      <c r="R878" s="40">
        <f t="shared" si="85"/>
        <v>2.1869250582607626E-5</v>
      </c>
    </row>
    <row r="879" spans="1:18" s="60" customFormat="1" x14ac:dyDescent="0.25">
      <c r="A879" s="52"/>
      <c r="C879" s="21" t="s">
        <v>1451</v>
      </c>
      <c r="D879" s="19"/>
      <c r="E879" s="43">
        <v>30.050625</v>
      </c>
      <c r="F879" s="43">
        <v>1.2E-2</v>
      </c>
      <c r="G879" s="43">
        <v>0.39803189</v>
      </c>
      <c r="I879" s="12"/>
      <c r="J879" s="33"/>
      <c r="K879" s="33">
        <v>0.81530000000000002</v>
      </c>
      <c r="L879" s="52"/>
      <c r="M879" s="52"/>
      <c r="N879" s="21" t="str">
        <f t="shared" si="82"/>
        <v>ACCIONES ALGENID INVERSIONES,SICAV,S.A.</v>
      </c>
      <c r="O879" s="21"/>
      <c r="P879" s="39">
        <f t="shared" si="83"/>
        <v>36.858365019011408</v>
      </c>
      <c r="Q879" s="43">
        <f t="shared" si="84"/>
        <v>1.2E-2</v>
      </c>
      <c r="R879" s="40">
        <f t="shared" si="85"/>
        <v>0.48820298049797617</v>
      </c>
    </row>
    <row r="880" spans="1:18" s="60" customFormat="1" x14ac:dyDescent="0.25">
      <c r="A880" s="52"/>
      <c r="C880" s="21" t="s">
        <v>1452</v>
      </c>
      <c r="D880" s="19"/>
      <c r="E880" s="43">
        <v>16.5945</v>
      </c>
      <c r="F880" s="43">
        <v>0</v>
      </c>
      <c r="G880" s="43">
        <v>0</v>
      </c>
      <c r="I880" s="12"/>
      <c r="J880" s="33"/>
      <c r="K880" s="33">
        <v>0.81530000000000002</v>
      </c>
      <c r="L880" s="52"/>
      <c r="M880" s="52"/>
      <c r="N880" s="21" t="str">
        <f t="shared" si="82"/>
        <v>ACCIONES ALICANTE CAPITAL, SICAV, S.A.</v>
      </c>
      <c r="O880" s="21"/>
      <c r="P880" s="39">
        <f t="shared" si="83"/>
        <v>20.353857475775786</v>
      </c>
      <c r="Q880" s="43">
        <f t="shared" si="84"/>
        <v>0</v>
      </c>
      <c r="R880" s="40">
        <f t="shared" si="85"/>
        <v>0</v>
      </c>
    </row>
    <row r="881" spans="1:18" s="60" customFormat="1" x14ac:dyDescent="0.25">
      <c r="A881" s="52"/>
      <c r="C881" s="21" t="s">
        <v>1453</v>
      </c>
      <c r="D881" s="19"/>
      <c r="E881" s="43">
        <v>12.501060000000001</v>
      </c>
      <c r="F881" s="43">
        <v>7.0000000000000001E-3</v>
      </c>
      <c r="G881" s="43">
        <v>3.9335999999999999E-4</v>
      </c>
      <c r="I881" s="12"/>
      <c r="J881" s="33"/>
      <c r="K881" s="33">
        <v>0.81530000000000002</v>
      </c>
      <c r="L881" s="52"/>
      <c r="M881" s="52"/>
      <c r="N881" s="21" t="str">
        <f t="shared" si="82"/>
        <v>ACCIONES ALJABA DE INVERSIONES, SICAV, S.A.</v>
      </c>
      <c r="O881" s="21"/>
      <c r="P881" s="39">
        <f t="shared" si="83"/>
        <v>15.333079847908746</v>
      </c>
      <c r="Q881" s="43">
        <f t="shared" si="84"/>
        <v>7.0000000000000001E-3</v>
      </c>
      <c r="R881" s="40">
        <f t="shared" si="85"/>
        <v>4.8247270943211083E-4</v>
      </c>
    </row>
    <row r="882" spans="1:18" s="60" customFormat="1" x14ac:dyDescent="0.25">
      <c r="A882" s="52"/>
      <c r="C882" s="21" t="s">
        <v>1454</v>
      </c>
      <c r="D882" s="19"/>
      <c r="E882" s="43">
        <v>34.425995999999998</v>
      </c>
      <c r="F882" s="43">
        <v>2.3E-2</v>
      </c>
      <c r="G882" s="43">
        <v>0.30217247999999997</v>
      </c>
      <c r="I882" s="12"/>
      <c r="J882" s="33"/>
      <c r="K882" s="33">
        <v>0.81530000000000002</v>
      </c>
      <c r="L882" s="52"/>
      <c r="M882" s="52"/>
      <c r="N882" s="21" t="str">
        <f t="shared" si="82"/>
        <v>ACCIONES ALKENENCIA,SICAV,S.A.</v>
      </c>
      <c r="O882" s="21"/>
      <c r="P882" s="39">
        <f t="shared" si="83"/>
        <v>42.224942965779462</v>
      </c>
      <c r="Q882" s="43">
        <f t="shared" si="84"/>
        <v>2.3E-2</v>
      </c>
      <c r="R882" s="40">
        <f t="shared" si="85"/>
        <v>0.37062735189500789</v>
      </c>
    </row>
    <row r="883" spans="1:18" s="60" customFormat="1" x14ac:dyDescent="0.25">
      <c r="A883" s="52"/>
      <c r="C883" s="21" t="s">
        <v>1455</v>
      </c>
      <c r="D883" s="19"/>
      <c r="E883" s="43">
        <v>103</v>
      </c>
      <c r="F883" s="43">
        <v>1.9E-2</v>
      </c>
      <c r="G883" s="43">
        <v>1.21754E-3</v>
      </c>
      <c r="I883" s="12"/>
      <c r="J883" s="33"/>
      <c r="K883" s="33">
        <v>0.81530000000000002</v>
      </c>
      <c r="L883" s="52"/>
      <c r="M883" s="52"/>
      <c r="N883" s="21" t="str">
        <f t="shared" si="82"/>
        <v>ACCIONES ALMABENI FINANCIERA,SICAV,S.A.</v>
      </c>
      <c r="O883" s="21"/>
      <c r="P883" s="39">
        <f t="shared" si="83"/>
        <v>126.33386483503004</v>
      </c>
      <c r="Q883" s="43">
        <f t="shared" si="84"/>
        <v>1.9E-2</v>
      </c>
      <c r="R883" s="40">
        <f t="shared" si="85"/>
        <v>1.4933644057402184E-3</v>
      </c>
    </row>
    <row r="884" spans="1:18" s="60" customFormat="1" x14ac:dyDescent="0.25">
      <c r="A884" s="52"/>
      <c r="C884" s="21" t="s">
        <v>1456</v>
      </c>
      <c r="D884" s="19"/>
      <c r="E884" s="43">
        <v>35.353499999999997</v>
      </c>
      <c r="F884" s="43">
        <v>1.7999999999999999E-2</v>
      </c>
      <c r="G884" s="43">
        <v>2.5394610000000001E-2</v>
      </c>
      <c r="I884" s="12"/>
      <c r="J884" s="33"/>
      <c r="K884" s="33">
        <v>0.81530000000000002</v>
      </c>
      <c r="L884" s="52"/>
      <c r="M884" s="52"/>
      <c r="N884" s="21" t="str">
        <f t="shared" si="82"/>
        <v>ACCIONES AL-MANSUC INVERSIONES,SICAV,S.A.</v>
      </c>
      <c r="O884" s="21"/>
      <c r="P884" s="39">
        <f t="shared" si="83"/>
        <v>43.362565926652763</v>
      </c>
      <c r="Q884" s="43">
        <f t="shared" si="84"/>
        <v>1.7999999999999999E-2</v>
      </c>
      <c r="R884" s="40">
        <f t="shared" si="85"/>
        <v>3.114756531338158E-2</v>
      </c>
    </row>
    <row r="885" spans="1:18" s="60" customFormat="1" x14ac:dyDescent="0.25">
      <c r="A885" s="52"/>
      <c r="C885" s="21" t="s">
        <v>1457</v>
      </c>
      <c r="D885" s="19"/>
      <c r="E885" s="43">
        <v>258</v>
      </c>
      <c r="F885" s="43">
        <v>2.1999999999999999E-2</v>
      </c>
      <c r="G885" s="43">
        <v>1.38554222</v>
      </c>
      <c r="I885" s="12"/>
      <c r="J885" s="33"/>
      <c r="K885" s="33">
        <v>0.81530000000000002</v>
      </c>
      <c r="L885" s="52"/>
      <c r="M885" s="52"/>
      <c r="N885" s="21" t="str">
        <f t="shared" si="82"/>
        <v>ACCIONES ALMARO, S.A., SICAV</v>
      </c>
      <c r="O885" s="21"/>
      <c r="P885" s="39">
        <f t="shared" si="83"/>
        <v>316.44793327609466</v>
      </c>
      <c r="Q885" s="43">
        <f t="shared" si="84"/>
        <v>2.1999999999999999E-2</v>
      </c>
      <c r="R885" s="40">
        <f t="shared" si="85"/>
        <v>1.6994262480068687</v>
      </c>
    </row>
    <row r="886" spans="1:18" s="60" customFormat="1" x14ac:dyDescent="0.25">
      <c r="A886" s="52"/>
      <c r="C886" s="21" t="s">
        <v>1458</v>
      </c>
      <c r="D886" s="19"/>
      <c r="E886" s="43">
        <v>33.67</v>
      </c>
      <c r="F886" s="43">
        <v>0.03</v>
      </c>
      <c r="G886" s="43">
        <v>5.3326000000000003E-4</v>
      </c>
      <c r="I886" s="12"/>
      <c r="J886" s="33"/>
      <c r="K886" s="33">
        <v>0.81530000000000002</v>
      </c>
      <c r="L886" s="52"/>
      <c r="M886" s="52"/>
      <c r="N886" s="21" t="str">
        <f t="shared" si="82"/>
        <v>ACCIONES ALMAVIAL DE INVERSIONES,SICAV,S.A.</v>
      </c>
      <c r="O886" s="21"/>
      <c r="P886" s="39">
        <f t="shared" si="83"/>
        <v>41.297681834907394</v>
      </c>
      <c r="Q886" s="43">
        <f t="shared" si="84"/>
        <v>0.03</v>
      </c>
      <c r="R886" s="40">
        <f t="shared" si="85"/>
        <v>6.5406598797988476E-4</v>
      </c>
    </row>
    <row r="887" spans="1:18" s="60" customFormat="1" x14ac:dyDescent="0.25">
      <c r="A887" s="52"/>
      <c r="C887" s="21" t="s">
        <v>1459</v>
      </c>
      <c r="D887" s="19"/>
      <c r="E887" s="43">
        <v>30.531434999999998</v>
      </c>
      <c r="F887" s="43">
        <v>1.4E-2</v>
      </c>
      <c r="G887" s="43">
        <v>1.37718E-3</v>
      </c>
      <c r="I887" s="12"/>
      <c r="J887" s="33"/>
      <c r="K887" s="33">
        <v>0.81530000000000002</v>
      </c>
      <c r="L887" s="52"/>
      <c r="M887" s="52"/>
      <c r="N887" s="21" t="str">
        <f t="shared" si="82"/>
        <v>ACCIONES ALMENDORA INVERSIONES, SICAV, S.A.</v>
      </c>
      <c r="O887" s="21"/>
      <c r="P887" s="39">
        <f t="shared" si="83"/>
        <v>37.448098859315586</v>
      </c>
      <c r="Q887" s="43">
        <f t="shared" si="84"/>
        <v>1.4E-2</v>
      </c>
      <c r="R887" s="40">
        <f t="shared" si="85"/>
        <v>1.6891696308107445E-3</v>
      </c>
    </row>
    <row r="888" spans="1:18" s="60" customFormat="1" x14ac:dyDescent="0.25">
      <c r="A888" s="52"/>
      <c r="C888" s="21" t="s">
        <v>1460</v>
      </c>
      <c r="D888" s="19"/>
      <c r="E888" s="43">
        <v>32.494050000000001</v>
      </c>
      <c r="F888" s="43">
        <v>1.7000000000000001E-2</v>
      </c>
      <c r="G888" s="43">
        <v>6.4107000000000009E-4</v>
      </c>
      <c r="I888" s="12"/>
      <c r="J888" s="33"/>
      <c r="K888" s="33">
        <v>0.81530000000000002</v>
      </c>
      <c r="L888" s="52"/>
      <c r="M888" s="52"/>
      <c r="N888" s="21" t="str">
        <f t="shared" si="82"/>
        <v>ACCIONES ALMORADIEL DE INVERSIONES, SICAV, S.A.</v>
      </c>
      <c r="O888" s="21"/>
      <c r="P888" s="39">
        <f t="shared" si="83"/>
        <v>39.855329326628237</v>
      </c>
      <c r="Q888" s="43">
        <f t="shared" si="84"/>
        <v>1.7000000000000001E-2</v>
      </c>
      <c r="R888" s="40">
        <f t="shared" si="85"/>
        <v>7.8629952164847308E-4</v>
      </c>
    </row>
    <row r="889" spans="1:18" s="60" customFormat="1" x14ac:dyDescent="0.25">
      <c r="A889" s="52"/>
      <c r="C889" s="21" t="s">
        <v>1461</v>
      </c>
      <c r="D889" s="19"/>
      <c r="E889" s="43">
        <v>32.111266000000001</v>
      </c>
      <c r="F889" s="43">
        <v>1.9E-2</v>
      </c>
      <c r="G889" s="43">
        <v>2.4532099999999999E-3</v>
      </c>
      <c r="I889" s="12"/>
      <c r="J889" s="33"/>
      <c r="K889" s="33">
        <v>0.81530000000000002</v>
      </c>
      <c r="L889" s="52"/>
      <c r="M889" s="52"/>
      <c r="N889" s="21" t="str">
        <f t="shared" si="82"/>
        <v>ACCIONES ALMUDENA INVERSIONES,SICAV,S.A.</v>
      </c>
      <c r="O889" s="21"/>
      <c r="P889" s="39">
        <f t="shared" si="83"/>
        <v>39.385828529375686</v>
      </c>
      <c r="Q889" s="43">
        <f t="shared" si="84"/>
        <v>1.9E-2</v>
      </c>
      <c r="R889" s="40">
        <f t="shared" si="85"/>
        <v>3.008966024776156E-3</v>
      </c>
    </row>
    <row r="890" spans="1:18" s="60" customFormat="1" x14ac:dyDescent="0.25">
      <c r="A890" s="52"/>
      <c r="C890" s="21" t="s">
        <v>1462</v>
      </c>
      <c r="D890" s="19"/>
      <c r="E890" s="43">
        <v>31.8007791</v>
      </c>
      <c r="F890" s="43">
        <v>7.0000000000000001E-3</v>
      </c>
      <c r="G890" s="43">
        <v>3.6127670000000001E-2</v>
      </c>
      <c r="I890" s="12"/>
      <c r="J890" s="33"/>
      <c r="K890" s="33">
        <v>0.81530000000000002</v>
      </c>
      <c r="L890" s="52"/>
      <c r="M890" s="52"/>
      <c r="N890" s="21" t="str">
        <f t="shared" si="82"/>
        <v>ACCIONES ALTEMAR INVERSIONES 99, SICAV, S.A.</v>
      </c>
      <c r="O890" s="21"/>
      <c r="P890" s="39">
        <f t="shared" si="83"/>
        <v>39.005003189010182</v>
      </c>
      <c r="Q890" s="43">
        <f t="shared" si="84"/>
        <v>7.0000000000000001E-3</v>
      </c>
      <c r="R890" s="40">
        <f t="shared" si="85"/>
        <v>4.4312118238685146E-2</v>
      </c>
    </row>
    <row r="891" spans="1:18" s="60" customFormat="1" x14ac:dyDescent="0.25">
      <c r="A891" s="52"/>
      <c r="C891" s="21" t="s">
        <v>1463</v>
      </c>
      <c r="D891" s="19"/>
      <c r="E891" s="43">
        <v>37.5</v>
      </c>
      <c r="F891" s="43">
        <v>2.5000000000000001E-2</v>
      </c>
      <c r="G891" s="43">
        <v>3.6513999999999996E-4</v>
      </c>
      <c r="I891" s="12"/>
      <c r="J891" s="33"/>
      <c r="K891" s="33">
        <v>0.81530000000000002</v>
      </c>
      <c r="L891" s="52"/>
      <c r="M891" s="52"/>
      <c r="N891" s="21" t="str">
        <f t="shared" si="82"/>
        <v>ACCIONES ALTUR INVERSIONES,SICAV,S.A.</v>
      </c>
      <c r="O891" s="21"/>
      <c r="P891" s="39">
        <f t="shared" si="83"/>
        <v>45.995339138967253</v>
      </c>
      <c r="Q891" s="43">
        <f t="shared" si="84"/>
        <v>2.5000000000000001E-2</v>
      </c>
      <c r="R891" s="40">
        <f t="shared" si="85"/>
        <v>4.4785968355206667E-4</v>
      </c>
    </row>
    <row r="892" spans="1:18" s="60" customFormat="1" x14ac:dyDescent="0.25">
      <c r="A892" s="52"/>
      <c r="C892" s="21" t="s">
        <v>1464</v>
      </c>
      <c r="D892" s="19"/>
      <c r="E892" s="43">
        <v>41.34966</v>
      </c>
      <c r="F892" s="43">
        <v>8.0000000000000002E-3</v>
      </c>
      <c r="G892" s="43">
        <v>0.55715000999999997</v>
      </c>
      <c r="I892" s="12"/>
      <c r="J892" s="33"/>
      <c r="K892" s="33">
        <v>0.81530000000000002</v>
      </c>
      <c r="L892" s="52"/>
      <c r="M892" s="52"/>
      <c r="N892" s="21" t="str">
        <f t="shared" si="82"/>
        <v>ACCIONES ALVAMAN INVERSIONES,SICAV,S.A.</v>
      </c>
      <c r="O892" s="21"/>
      <c r="P892" s="39">
        <f t="shared" si="83"/>
        <v>50.717110266159693</v>
      </c>
      <c r="Q892" s="43">
        <f t="shared" si="84"/>
        <v>8.0000000000000002E-3</v>
      </c>
      <c r="R892" s="40">
        <f t="shared" si="85"/>
        <v>0.68336809763277317</v>
      </c>
    </row>
    <row r="893" spans="1:18" s="60" customFormat="1" x14ac:dyDescent="0.25">
      <c r="A893" s="52"/>
      <c r="C893" s="21" t="s">
        <v>1465</v>
      </c>
      <c r="D893" s="19"/>
      <c r="E893" s="43">
        <v>27.898</v>
      </c>
      <c r="F893" s="43">
        <v>1.6E-2</v>
      </c>
      <c r="G893" s="43">
        <v>2.7624000000000003E-4</v>
      </c>
      <c r="I893" s="12"/>
      <c r="J893" s="33"/>
      <c r="K893" s="33">
        <v>0.81530000000000002</v>
      </c>
      <c r="L893" s="52"/>
      <c r="M893" s="52"/>
      <c r="N893" s="21" t="str">
        <f t="shared" si="82"/>
        <v>ACCIONES ALVASIL DE INVERSIONES,SICAV,S.A.</v>
      </c>
      <c r="O893" s="21"/>
      <c r="P893" s="39">
        <f t="shared" si="83"/>
        <v>34.218079234637557</v>
      </c>
      <c r="Q893" s="43">
        <f t="shared" si="84"/>
        <v>1.6E-2</v>
      </c>
      <c r="R893" s="40">
        <f t="shared" si="85"/>
        <v>3.3882006623328837E-4</v>
      </c>
    </row>
    <row r="894" spans="1:18" s="60" customFormat="1" x14ac:dyDescent="0.25">
      <c r="A894" s="52"/>
      <c r="C894" s="21" t="s">
        <v>1466</v>
      </c>
      <c r="D894" s="19"/>
      <c r="E894" s="43">
        <v>25.012</v>
      </c>
      <c r="F894" s="43">
        <v>2.1000000000000001E-2</v>
      </c>
      <c r="G894" s="43">
        <v>2.8477999999999999E-4</v>
      </c>
      <c r="I894" s="12"/>
      <c r="J894" s="33"/>
      <c r="K894" s="33">
        <v>0.81530000000000002</v>
      </c>
      <c r="L894" s="52"/>
      <c r="M894" s="52"/>
      <c r="N894" s="21" t="str">
        <f t="shared" si="82"/>
        <v>ACCIONES AMARVI DE INVERSIONES,SICAV,S.A.</v>
      </c>
      <c r="O894" s="21"/>
      <c r="P894" s="39">
        <f t="shared" si="83"/>
        <v>30.678277934502638</v>
      </c>
      <c r="Q894" s="43">
        <f t="shared" si="84"/>
        <v>2.1000000000000001E-2</v>
      </c>
      <c r="R894" s="40">
        <f t="shared" si="85"/>
        <v>3.492947381332025E-4</v>
      </c>
    </row>
    <row r="895" spans="1:18" s="60" customFormat="1" x14ac:dyDescent="0.25">
      <c r="A895" s="52"/>
      <c r="C895" s="21" t="s">
        <v>1467</v>
      </c>
      <c r="D895" s="19"/>
      <c r="E895" s="43">
        <v>38.2395</v>
      </c>
      <c r="F895" s="43">
        <v>1.6E-2</v>
      </c>
      <c r="G895" s="43">
        <v>1.0773299999999998E-3</v>
      </c>
      <c r="I895" s="12"/>
      <c r="J895" s="33"/>
      <c r="K895" s="33">
        <v>0.81530000000000002</v>
      </c>
      <c r="L895" s="52"/>
      <c r="M895" s="52"/>
      <c r="N895" s="21" t="str">
        <f t="shared" si="82"/>
        <v>ACCIONES AMAZONIA INVERSIONES, SICAV, S.A.</v>
      </c>
      <c r="O895" s="21"/>
      <c r="P895" s="39">
        <f t="shared" si="83"/>
        <v>46.902367226787682</v>
      </c>
      <c r="Q895" s="43">
        <f t="shared" si="84"/>
        <v>1.6E-2</v>
      </c>
      <c r="R895" s="40">
        <f t="shared" si="85"/>
        <v>1.3213908990555622E-3</v>
      </c>
    </row>
    <row r="896" spans="1:18" s="60" customFormat="1" x14ac:dyDescent="0.25">
      <c r="A896" s="52"/>
      <c r="C896" s="21" t="s">
        <v>1468</v>
      </c>
      <c r="D896" s="19"/>
      <c r="E896" s="43">
        <v>31</v>
      </c>
      <c r="F896" s="43">
        <v>2.3E-2</v>
      </c>
      <c r="G896" s="43">
        <v>2.7586E-4</v>
      </c>
      <c r="I896" s="12"/>
      <c r="J896" s="33"/>
      <c r="K896" s="33">
        <v>0.81530000000000002</v>
      </c>
      <c r="L896" s="52"/>
      <c r="M896" s="52"/>
      <c r="N896" s="21" t="str">
        <f t="shared" si="82"/>
        <v>ACCIONES AMESAPA, SICAV, S.A.</v>
      </c>
      <c r="O896" s="21"/>
      <c r="P896" s="39">
        <f t="shared" si="83"/>
        <v>38.022813688212928</v>
      </c>
      <c r="Q896" s="43">
        <f t="shared" si="84"/>
        <v>2.3E-2</v>
      </c>
      <c r="R896" s="40">
        <f t="shared" si="85"/>
        <v>3.383539801300135E-4</v>
      </c>
    </row>
    <row r="897" spans="1:18" s="60" customFormat="1" x14ac:dyDescent="0.25">
      <c r="A897" s="52"/>
      <c r="C897" s="21" t="s">
        <v>1469</v>
      </c>
      <c r="D897" s="19"/>
      <c r="E897" s="43">
        <v>33.87097</v>
      </c>
      <c r="F897" s="43">
        <v>1.2999999999999999E-2</v>
      </c>
      <c r="G897" s="43">
        <v>1.2153602699999999</v>
      </c>
      <c r="I897" s="12"/>
      <c r="J897" s="33"/>
      <c r="K897" s="33">
        <v>0.81530000000000002</v>
      </c>
      <c r="L897" s="52"/>
      <c r="M897" s="52"/>
      <c r="N897" s="21" t="str">
        <f t="shared" si="82"/>
        <v>ACCIONES AMOLAP INVERSIONES,SICAV,S.A.</v>
      </c>
      <c r="O897" s="21"/>
      <c r="P897" s="39">
        <f t="shared" si="83"/>
        <v>41.544180056420949</v>
      </c>
      <c r="Q897" s="43">
        <f t="shared" si="84"/>
        <v>1.2999999999999999E-2</v>
      </c>
      <c r="R897" s="40">
        <f t="shared" si="85"/>
        <v>1.4906908745247147</v>
      </c>
    </row>
    <row r="898" spans="1:18" s="60" customFormat="1" x14ac:dyDescent="0.25">
      <c r="A898" s="52"/>
      <c r="C898" s="21" t="s">
        <v>1470</v>
      </c>
      <c r="D898" s="19"/>
      <c r="E898" s="43">
        <v>25.92</v>
      </c>
      <c r="F898" s="43">
        <v>0.121</v>
      </c>
      <c r="G898" s="43">
        <v>2.3175756700000001</v>
      </c>
      <c r="I898" s="12"/>
      <c r="J898" s="33"/>
      <c r="K898" s="33">
        <v>0.81530000000000002</v>
      </c>
      <c r="L898" s="52"/>
      <c r="M898" s="52"/>
      <c r="N898" s="21" t="str">
        <f t="shared" si="82"/>
        <v>ACCIONES AMOTESA INVERSIONES,SICAV,S.A. (EN LIQUIDACIÓN)</v>
      </c>
      <c r="O898" s="21"/>
      <c r="P898" s="39">
        <f t="shared" si="83"/>
        <v>31.791978412854164</v>
      </c>
      <c r="Q898" s="43">
        <f t="shared" si="84"/>
        <v>0.121</v>
      </c>
      <c r="R898" s="40">
        <f t="shared" si="85"/>
        <v>2.8426047712498468</v>
      </c>
    </row>
    <row r="899" spans="1:18" s="60" customFormat="1" x14ac:dyDescent="0.25">
      <c r="A899" s="52"/>
      <c r="C899" s="21" t="s">
        <v>1471</v>
      </c>
      <c r="D899" s="19"/>
      <c r="E899" s="43">
        <v>27.428640000000001</v>
      </c>
      <c r="F899" s="43">
        <v>2.9000000000000001E-2</v>
      </c>
      <c r="G899" s="43">
        <v>0.40255948999999996</v>
      </c>
      <c r="I899" s="12"/>
      <c r="J899" s="33"/>
      <c r="K899" s="33">
        <v>0.81530000000000002</v>
      </c>
      <c r="L899" s="52"/>
      <c r="M899" s="52"/>
      <c r="N899" s="21" t="str">
        <f t="shared" si="82"/>
        <v>ACCIONES ANARA INVERSIONES,SICAV, S.A.</v>
      </c>
      <c r="O899" s="21"/>
      <c r="P899" s="39">
        <f t="shared" si="83"/>
        <v>33.64238930455047</v>
      </c>
      <c r="Q899" s="43">
        <f t="shared" si="84"/>
        <v>2.9000000000000001E-2</v>
      </c>
      <c r="R899" s="40">
        <f t="shared" si="85"/>
        <v>0.49375627376425851</v>
      </c>
    </row>
    <row r="900" spans="1:18" s="60" customFormat="1" x14ac:dyDescent="0.25">
      <c r="A900" s="52"/>
      <c r="C900" s="21" t="s">
        <v>1472</v>
      </c>
      <c r="D900" s="19"/>
      <c r="E900" s="43">
        <v>55.795999999999999</v>
      </c>
      <c r="F900" s="43">
        <v>8.9999999999999993E-3</v>
      </c>
      <c r="G900" s="43">
        <v>1.46424032</v>
      </c>
      <c r="I900" s="12"/>
      <c r="J900" s="33"/>
      <c r="K900" s="33">
        <v>0.81530000000000002</v>
      </c>
      <c r="L900" s="52"/>
      <c r="M900" s="52"/>
      <c r="N900" s="21" t="str">
        <f t="shared" si="82"/>
        <v>ACCIONES ANATECO INVERSIONES, SICAV, S.A.</v>
      </c>
      <c r="O900" s="21"/>
      <c r="P900" s="39">
        <f t="shared" si="83"/>
        <v>68.436158469275114</v>
      </c>
      <c r="Q900" s="43">
        <f t="shared" si="84"/>
        <v>8.9999999999999993E-3</v>
      </c>
      <c r="R900" s="40">
        <f t="shared" si="85"/>
        <v>1.7959528026493314</v>
      </c>
    </row>
    <row r="901" spans="1:18" s="60" customFormat="1" x14ac:dyDescent="0.25">
      <c r="A901" s="52"/>
      <c r="C901" s="21" t="s">
        <v>1473</v>
      </c>
      <c r="D901" s="19"/>
      <c r="E901" s="43">
        <v>62.505299999999998</v>
      </c>
      <c r="F901" s="43">
        <v>1.2999999999999999E-2</v>
      </c>
      <c r="G901" s="43">
        <v>0.596943</v>
      </c>
      <c r="I901" s="12"/>
      <c r="J901" s="33"/>
      <c r="K901" s="33">
        <v>0.81530000000000002</v>
      </c>
      <c r="L901" s="52"/>
      <c r="M901" s="52"/>
      <c r="N901" s="21" t="str">
        <f t="shared" si="82"/>
        <v>ACCIONES ANATOL INVERSIONES,SICAV,S.A.</v>
      </c>
      <c r="O901" s="21"/>
      <c r="P901" s="39">
        <f t="shared" si="83"/>
        <v>76.665399239543717</v>
      </c>
      <c r="Q901" s="43">
        <f t="shared" si="84"/>
        <v>1.2999999999999999E-2</v>
      </c>
      <c r="R901" s="40">
        <f t="shared" si="85"/>
        <v>0.73217588617686735</v>
      </c>
    </row>
    <row r="902" spans="1:18" s="60" customFormat="1" x14ac:dyDescent="0.25">
      <c r="A902" s="52"/>
      <c r="C902" s="21" t="s">
        <v>1474</v>
      </c>
      <c r="D902" s="19"/>
      <c r="E902" s="43">
        <v>15.265717499999999</v>
      </c>
      <c r="F902" s="43">
        <v>1.4999999999999999E-2</v>
      </c>
      <c r="G902" s="43">
        <v>0.13878917000000002</v>
      </c>
      <c r="I902" s="12"/>
      <c r="J902" s="33"/>
      <c r="K902" s="33">
        <v>0.81530000000000002</v>
      </c>
      <c r="L902" s="52"/>
      <c r="M902" s="52"/>
      <c r="N902" s="21" t="str">
        <f t="shared" si="82"/>
        <v>ACCIONES ANAYEN FINANCE,SICAV,S.A.</v>
      </c>
      <c r="O902" s="21"/>
      <c r="P902" s="39">
        <f t="shared" si="83"/>
        <v>18.724049429657793</v>
      </c>
      <c r="Q902" s="43">
        <f t="shared" si="84"/>
        <v>1.4999999999999999E-2</v>
      </c>
      <c r="R902" s="40">
        <f t="shared" si="85"/>
        <v>0.17023079847908748</v>
      </c>
    </row>
    <row r="903" spans="1:18" s="60" customFormat="1" x14ac:dyDescent="0.25">
      <c r="A903" s="52"/>
      <c r="C903" s="21" t="s">
        <v>1475</v>
      </c>
      <c r="D903" s="19"/>
      <c r="E903" s="43">
        <v>28.25</v>
      </c>
      <c r="F903" s="43">
        <v>3.0000000000000001E-3</v>
      </c>
      <c r="G903" s="43">
        <v>2.4858669999999999E-2</v>
      </c>
      <c r="I903" s="12"/>
      <c r="J903" s="33"/>
      <c r="K903" s="33">
        <v>0.81530000000000002</v>
      </c>
      <c r="L903" s="52"/>
      <c r="M903" s="52"/>
      <c r="N903" s="21" t="str">
        <f t="shared" si="82"/>
        <v>ACCIONES ANDROMEDA INVESTMENT,SICAV,S.A.</v>
      </c>
      <c r="O903" s="21"/>
      <c r="P903" s="39">
        <f t="shared" si="83"/>
        <v>34.64982215135533</v>
      </c>
      <c r="Q903" s="43">
        <f t="shared" si="84"/>
        <v>3.0000000000000001E-3</v>
      </c>
      <c r="R903" s="40">
        <f t="shared" si="85"/>
        <v>3.0490212191831227E-2</v>
      </c>
    </row>
    <row r="904" spans="1:18" s="60" customFormat="1" x14ac:dyDescent="0.25">
      <c r="A904" s="52"/>
      <c r="C904" s="21" t="s">
        <v>1476</v>
      </c>
      <c r="D904" s="19"/>
      <c r="E904" s="43">
        <v>30.8</v>
      </c>
      <c r="F904" s="43">
        <v>1.7000000000000001E-2</v>
      </c>
      <c r="G904" s="43">
        <v>2.4329159999999999E-2</v>
      </c>
      <c r="I904" s="12"/>
      <c r="J904" s="33"/>
      <c r="K904" s="33">
        <v>0.81530000000000002</v>
      </c>
      <c r="L904" s="52"/>
      <c r="M904" s="52"/>
      <c r="N904" s="21" t="str">
        <f t="shared" si="82"/>
        <v>ACCIONES ANETO GLOBAL INVESTMENTS,SICAV,S.A.</v>
      </c>
      <c r="O904" s="21"/>
      <c r="P904" s="39">
        <f t="shared" si="83"/>
        <v>37.777505212805103</v>
      </c>
      <c r="Q904" s="43">
        <f t="shared" si="84"/>
        <v>1.7000000000000001E-2</v>
      </c>
      <c r="R904" s="40">
        <f t="shared" si="85"/>
        <v>2.9840745737765236E-2</v>
      </c>
    </row>
    <row r="905" spans="1:18" s="60" customFormat="1" x14ac:dyDescent="0.25">
      <c r="A905" s="52"/>
      <c r="C905" s="21" t="s">
        <v>1477</v>
      </c>
      <c r="D905" s="19"/>
      <c r="E905" s="43">
        <v>34.377915000000002</v>
      </c>
      <c r="F905" s="43">
        <v>0.01</v>
      </c>
      <c r="G905" s="43">
        <v>2.3875599999999999E-3</v>
      </c>
      <c r="I905" s="12"/>
      <c r="J905" s="33"/>
      <c r="K905" s="33">
        <v>0.81530000000000002</v>
      </c>
      <c r="L905" s="52"/>
      <c r="M905" s="52"/>
      <c r="N905" s="21" t="str">
        <f t="shared" si="82"/>
        <v>ACCIONES ANGONZALSA,SICAV,S.A.</v>
      </c>
      <c r="O905" s="21"/>
      <c r="P905" s="39">
        <f t="shared" si="83"/>
        <v>42.165969581749053</v>
      </c>
      <c r="Q905" s="43">
        <f t="shared" si="84"/>
        <v>0.01</v>
      </c>
      <c r="R905" s="40">
        <f t="shared" si="85"/>
        <v>2.928443517723537E-3</v>
      </c>
    </row>
    <row r="906" spans="1:18" s="60" customFormat="1" x14ac:dyDescent="0.25">
      <c r="A906" s="52"/>
      <c r="C906" s="21" t="s">
        <v>1478</v>
      </c>
      <c r="D906" s="19"/>
      <c r="E906" s="43">
        <v>28.379000000000001</v>
      </c>
      <c r="F906" s="43">
        <v>1E-3</v>
      </c>
      <c r="G906" s="43">
        <v>1.15E-6</v>
      </c>
      <c r="I906" s="12"/>
      <c r="J906" s="33"/>
      <c r="K906" s="33">
        <v>0.81530000000000002</v>
      </c>
      <c r="L906" s="52"/>
      <c r="M906" s="52"/>
      <c r="N906" s="21" t="str">
        <f t="shared" si="82"/>
        <v>ACCIONES ANMAPA INVERSIONES,SICAV,S.A.</v>
      </c>
      <c r="O906" s="21"/>
      <c r="P906" s="39">
        <f t="shared" si="83"/>
        <v>34.808046117993378</v>
      </c>
      <c r="Q906" s="43">
        <f t="shared" si="84"/>
        <v>1E-3</v>
      </c>
      <c r="R906" s="40">
        <f t="shared" si="85"/>
        <v>1.4105237335949956E-6</v>
      </c>
    </row>
    <row r="907" spans="1:18" s="60" customFormat="1" x14ac:dyDescent="0.25">
      <c r="A907" s="52"/>
      <c r="C907" s="21" t="s">
        <v>1479</v>
      </c>
      <c r="D907" s="19"/>
      <c r="E907" s="43">
        <v>43.2729</v>
      </c>
      <c r="F907" s="43">
        <v>1.4999999999999999E-2</v>
      </c>
      <c r="G907" s="43">
        <v>1.20296078</v>
      </c>
      <c r="I907" s="12"/>
      <c r="J907" s="33"/>
      <c r="K907" s="33">
        <v>0.81530000000000002</v>
      </c>
      <c r="L907" s="52"/>
      <c r="M907" s="52"/>
      <c r="N907" s="21" t="str">
        <f t="shared" si="82"/>
        <v>ACCIONES ANPORA INVERSIONES,SICAV,S.A.</v>
      </c>
      <c r="O907" s="21"/>
      <c r="P907" s="39">
        <f t="shared" si="83"/>
        <v>53.076045627376423</v>
      </c>
      <c r="Q907" s="43">
        <f t="shared" si="84"/>
        <v>1.4999999999999999E-2</v>
      </c>
      <c r="R907" s="40">
        <f t="shared" si="85"/>
        <v>1.4754823745860419</v>
      </c>
    </row>
    <row r="908" spans="1:18" s="60" customFormat="1" x14ac:dyDescent="0.25">
      <c r="A908" s="52"/>
      <c r="C908" s="21" t="s">
        <v>1480</v>
      </c>
      <c r="D908" s="19"/>
      <c r="E908" s="43">
        <v>26.454999999999998</v>
      </c>
      <c r="F908" s="43">
        <v>0.112</v>
      </c>
      <c r="G908" s="43">
        <v>7.2558170000000005E-2</v>
      </c>
      <c r="I908" s="12"/>
      <c r="J908" s="33"/>
      <c r="K908" s="33">
        <v>0.81530000000000002</v>
      </c>
      <c r="L908" s="52"/>
      <c r="M908" s="52"/>
      <c r="N908" s="21" t="str">
        <f t="shared" si="82"/>
        <v>ACCIONES ANTA GESTION PATRIMONIAL, SICAV, S.A.</v>
      </c>
      <c r="O908" s="21"/>
      <c r="P908" s="39">
        <f t="shared" si="83"/>
        <v>32.448178584570094</v>
      </c>
      <c r="Q908" s="43">
        <f t="shared" si="84"/>
        <v>0.112</v>
      </c>
      <c r="R908" s="40">
        <f t="shared" si="85"/>
        <v>8.8995670305409058E-2</v>
      </c>
    </row>
    <row r="909" spans="1:18" s="60" customFormat="1" x14ac:dyDescent="0.25">
      <c r="A909" s="52"/>
      <c r="C909" s="21" t="s">
        <v>1481</v>
      </c>
      <c r="D909" s="19"/>
      <c r="E909" s="43">
        <v>61.261496999999999</v>
      </c>
      <c r="F909" s="43">
        <v>3.0000000000000001E-3</v>
      </c>
      <c r="G909" s="43">
        <v>0.74894150000000004</v>
      </c>
      <c r="I909" s="12"/>
      <c r="J909" s="33"/>
      <c r="K909" s="33">
        <v>0.81530000000000002</v>
      </c>
      <c r="L909" s="52"/>
      <c r="M909" s="52"/>
      <c r="N909" s="21" t="str">
        <f t="shared" si="82"/>
        <v>ACCIONES ANTAT INVERSIONES 2000, SICAV, S.A.</v>
      </c>
      <c r="O909" s="21"/>
      <c r="P909" s="39">
        <f t="shared" si="83"/>
        <v>75.139822151355318</v>
      </c>
      <c r="Q909" s="43">
        <f t="shared" si="84"/>
        <v>3.0000000000000001E-3</v>
      </c>
      <c r="R909" s="40">
        <f t="shared" si="85"/>
        <v>0.9186084876732491</v>
      </c>
    </row>
    <row r="910" spans="1:18" s="60" customFormat="1" x14ac:dyDescent="0.25">
      <c r="A910" s="52"/>
      <c r="C910" s="21" t="s">
        <v>1482</v>
      </c>
      <c r="D910" s="19"/>
      <c r="E910" s="43">
        <v>28.619499999999999</v>
      </c>
      <c r="F910" s="43">
        <v>4.0000000000000001E-3</v>
      </c>
      <c r="G910" s="43">
        <v>0.66407075000000004</v>
      </c>
      <c r="I910" s="12"/>
      <c r="J910" s="33"/>
      <c r="K910" s="33">
        <v>0.81530000000000002</v>
      </c>
      <c r="L910" s="52"/>
      <c r="M910" s="52"/>
      <c r="N910" s="21" t="str">
        <f t="shared" si="82"/>
        <v>ACCIONES ANTELI INVERSIONES,SICAV,S.A.</v>
      </c>
      <c r="O910" s="21"/>
      <c r="P910" s="39">
        <f t="shared" si="83"/>
        <v>35.103029559671285</v>
      </c>
      <c r="Q910" s="43">
        <f t="shared" si="84"/>
        <v>4.0000000000000001E-3</v>
      </c>
      <c r="R910" s="40">
        <f t="shared" si="85"/>
        <v>0.81451091622715566</v>
      </c>
    </row>
    <row r="911" spans="1:18" s="60" customFormat="1" x14ac:dyDescent="0.25">
      <c r="A911" s="52"/>
      <c r="C911" s="21" t="s">
        <v>1483</v>
      </c>
      <c r="D911" s="19"/>
      <c r="E911" s="43">
        <v>23.174608199999998</v>
      </c>
      <c r="F911" s="43">
        <v>5.1999999999999998E-2</v>
      </c>
      <c r="G911" s="43">
        <v>4.4870400000000003E-3</v>
      </c>
      <c r="I911" s="12"/>
      <c r="J911" s="33"/>
      <c r="K911" s="33">
        <v>0.81530000000000002</v>
      </c>
      <c r="L911" s="52"/>
      <c r="M911" s="52"/>
      <c r="N911" s="21" t="str">
        <f t="shared" si="82"/>
        <v>ACCIONES ANTIGUA COMPA¦IA TASTAVINS,SICAV,S.A.</v>
      </c>
      <c r="O911" s="21"/>
      <c r="P911" s="39">
        <f t="shared" si="83"/>
        <v>28.424639028578433</v>
      </c>
      <c r="Q911" s="43">
        <f t="shared" si="84"/>
        <v>5.1999999999999998E-2</v>
      </c>
      <c r="R911" s="40">
        <f t="shared" si="85"/>
        <v>5.5035447074696436E-3</v>
      </c>
    </row>
    <row r="912" spans="1:18" s="60" customFormat="1" x14ac:dyDescent="0.25">
      <c r="A912" s="52"/>
      <c r="C912" s="21" t="s">
        <v>1484</v>
      </c>
      <c r="D912" s="19"/>
      <c r="E912" s="43">
        <v>34.45805</v>
      </c>
      <c r="F912" s="43">
        <v>1.2999999999999999E-2</v>
      </c>
      <c r="G912" s="43">
        <v>1.0765E-4</v>
      </c>
      <c r="I912" s="12"/>
      <c r="J912" s="33"/>
      <c r="K912" s="33">
        <v>0.81530000000000002</v>
      </c>
      <c r="L912" s="52"/>
      <c r="M912" s="52"/>
      <c r="N912" s="21" t="str">
        <f t="shared" si="82"/>
        <v>ACCIONES ANTIUM INVERSIONES, SICAV, S.A.</v>
      </c>
      <c r="O912" s="21"/>
      <c r="P912" s="39">
        <f t="shared" si="83"/>
        <v>42.264258555133075</v>
      </c>
      <c r="Q912" s="43">
        <f t="shared" si="84"/>
        <v>1.2999999999999999E-2</v>
      </c>
      <c r="R912" s="40">
        <f t="shared" si="85"/>
        <v>1.3203728688826198E-4</v>
      </c>
    </row>
    <row r="913" spans="1:18" s="60" customFormat="1" x14ac:dyDescent="0.25">
      <c r="A913" s="52"/>
      <c r="C913" s="21" t="s">
        <v>1485</v>
      </c>
      <c r="D913" s="19"/>
      <c r="E913" s="43">
        <v>32.707999999999998</v>
      </c>
      <c r="F913" s="43">
        <v>1.4E-2</v>
      </c>
      <c r="G913" s="43">
        <v>0.29748284999999997</v>
      </c>
      <c r="I913" s="12"/>
      <c r="J913" s="33"/>
      <c r="K913" s="33">
        <v>0.81530000000000002</v>
      </c>
      <c r="L913" s="52"/>
      <c r="M913" s="52"/>
      <c r="N913" s="21" t="str">
        <f t="shared" ref="N913:N976" si="86">C913</f>
        <v>ACCIONES ANTOKA DE PATRIMONIOS SICAV</v>
      </c>
      <c r="O913" s="21"/>
      <c r="P913" s="39">
        <f t="shared" ref="P913:P976" si="87">E913/K913</f>
        <v>40.117748068195752</v>
      </c>
      <c r="Q913" s="43">
        <f t="shared" ref="Q913:Q976" si="88">F913</f>
        <v>1.4E-2</v>
      </c>
      <c r="R913" s="40">
        <f t="shared" ref="R913:R976" si="89">G913/K913</f>
        <v>0.36487532196737393</v>
      </c>
    </row>
    <row r="914" spans="1:18" s="60" customFormat="1" x14ac:dyDescent="0.25">
      <c r="A914" s="52"/>
      <c r="C914" s="21" t="s">
        <v>1486</v>
      </c>
      <c r="D914" s="19"/>
      <c r="E914" s="43">
        <v>58.097875000000002</v>
      </c>
      <c r="F914" s="43">
        <v>1.7000000000000001E-2</v>
      </c>
      <c r="G914" s="43">
        <v>1.1347E-3</v>
      </c>
      <c r="I914" s="12"/>
      <c r="J914" s="33"/>
      <c r="K914" s="33">
        <v>0.81530000000000002</v>
      </c>
      <c r="L914" s="52"/>
      <c r="M914" s="52"/>
      <c r="N914" s="21" t="str">
        <f t="shared" si="86"/>
        <v>ACCIONES ANTRESMA DE INVERSIONES,SICAV,S.A.</v>
      </c>
      <c r="O914" s="21"/>
      <c r="P914" s="39">
        <f t="shared" si="87"/>
        <v>71.25950570342205</v>
      </c>
      <c r="Q914" s="43">
        <f t="shared" si="88"/>
        <v>1.7000000000000001E-2</v>
      </c>
      <c r="R914" s="40">
        <f t="shared" si="89"/>
        <v>1.3917576352262971E-3</v>
      </c>
    </row>
    <row r="915" spans="1:18" s="60" customFormat="1" x14ac:dyDescent="0.25">
      <c r="A915" s="52"/>
      <c r="C915" s="21" t="s">
        <v>1487</v>
      </c>
      <c r="D915" s="19"/>
      <c r="E915" s="43">
        <v>20.04</v>
      </c>
      <c r="F915" s="43">
        <v>6.0000000000000001E-3</v>
      </c>
      <c r="G915" s="43">
        <v>1.5945E-4</v>
      </c>
      <c r="I915" s="12"/>
      <c r="J915" s="33"/>
      <c r="K915" s="33">
        <v>0.81530000000000002</v>
      </c>
      <c r="L915" s="52"/>
      <c r="M915" s="52"/>
      <c r="N915" s="21" t="str">
        <f t="shared" si="86"/>
        <v>ACCIONES ANYERA INVERSIONES,SICAV,S.A.</v>
      </c>
      <c r="O915" s="21"/>
      <c r="P915" s="39">
        <f t="shared" si="87"/>
        <v>24.579909235864097</v>
      </c>
      <c r="Q915" s="43">
        <f t="shared" si="88"/>
        <v>6.0000000000000001E-3</v>
      </c>
      <c r="R915" s="40">
        <f t="shared" si="89"/>
        <v>1.9557218201888873E-4</v>
      </c>
    </row>
    <row r="916" spans="1:18" s="60" customFormat="1" x14ac:dyDescent="0.25">
      <c r="A916" s="52"/>
      <c r="C916" s="21" t="s">
        <v>1488</v>
      </c>
      <c r="D916" s="19"/>
      <c r="E916" s="43">
        <v>35.660074999999999</v>
      </c>
      <c r="F916" s="43">
        <v>1.7000000000000001E-2</v>
      </c>
      <c r="G916" s="43">
        <v>0.99844551999999998</v>
      </c>
      <c r="I916" s="12"/>
      <c r="J916" s="33"/>
      <c r="K916" s="33">
        <v>0.81530000000000002</v>
      </c>
      <c r="L916" s="52"/>
      <c r="M916" s="52"/>
      <c r="N916" s="21" t="str">
        <f t="shared" si="86"/>
        <v>ACCIONES ANZOBRE DE INVERSIONES 2001,SICAV,S.A.</v>
      </c>
      <c r="O916" s="21"/>
      <c r="P916" s="39">
        <f t="shared" si="87"/>
        <v>43.738593155893533</v>
      </c>
      <c r="Q916" s="43">
        <f t="shared" si="88"/>
        <v>1.7000000000000001E-2</v>
      </c>
      <c r="R916" s="40">
        <f t="shared" si="89"/>
        <v>1.2246357414448668</v>
      </c>
    </row>
    <row r="917" spans="1:18" s="60" customFormat="1" x14ac:dyDescent="0.25">
      <c r="A917" s="52"/>
      <c r="C917" s="21" t="s">
        <v>1489</v>
      </c>
      <c r="D917" s="19"/>
      <c r="E917" s="43">
        <v>29.942866500000001</v>
      </c>
      <c r="F917" s="43">
        <v>0.126</v>
      </c>
      <c r="G917" s="43">
        <v>2.14029E-3</v>
      </c>
      <c r="I917" s="12"/>
      <c r="J917" s="33"/>
      <c r="K917" s="33">
        <v>0.81530000000000002</v>
      </c>
      <c r="L917" s="52"/>
      <c r="M917" s="52"/>
      <c r="N917" s="21" t="str">
        <f t="shared" si="86"/>
        <v>ACCIONES APLINSA INVERSIONES,SICAV,S.A.</v>
      </c>
      <c r="O917" s="21"/>
      <c r="P917" s="39">
        <f t="shared" si="87"/>
        <v>36.72619465227524</v>
      </c>
      <c r="Q917" s="43">
        <f t="shared" si="88"/>
        <v>0.126</v>
      </c>
      <c r="R917" s="40">
        <f t="shared" si="89"/>
        <v>2.6251563841530722E-3</v>
      </c>
    </row>
    <row r="918" spans="1:18" s="60" customFormat="1" x14ac:dyDescent="0.25">
      <c r="A918" s="52"/>
      <c r="C918" s="21" t="s">
        <v>1490</v>
      </c>
      <c r="D918" s="19"/>
      <c r="E918" s="43">
        <v>28.271196100000001</v>
      </c>
      <c r="F918" s="43">
        <v>0.01</v>
      </c>
      <c r="G918" s="43">
        <v>2.5466999999999997E-4</v>
      </c>
      <c r="I918" s="12"/>
      <c r="J918" s="33"/>
      <c r="K918" s="33">
        <v>0.81530000000000002</v>
      </c>
      <c r="L918" s="52"/>
      <c r="M918" s="52"/>
      <c r="N918" s="21" t="str">
        <f t="shared" si="86"/>
        <v>ACCIONES APM 2001,SICAV,S.A.</v>
      </c>
      <c r="O918" s="21"/>
      <c r="P918" s="39">
        <f t="shared" si="87"/>
        <v>34.675820066233285</v>
      </c>
      <c r="Q918" s="43">
        <f t="shared" si="88"/>
        <v>0.01</v>
      </c>
      <c r="R918" s="40">
        <f t="shared" si="89"/>
        <v>3.1236354716055435E-4</v>
      </c>
    </row>
    <row r="919" spans="1:18" s="60" customFormat="1" x14ac:dyDescent="0.25">
      <c r="A919" s="52"/>
      <c r="C919" s="21" t="s">
        <v>1491</v>
      </c>
      <c r="D919" s="19"/>
      <c r="E919" s="43">
        <v>51</v>
      </c>
      <c r="F919" s="43">
        <v>2.8000000000000001E-2</v>
      </c>
      <c r="G919" s="43">
        <v>27.418310350000002</v>
      </c>
      <c r="I919" s="12"/>
      <c r="J919" s="33"/>
      <c r="K919" s="33">
        <v>0.81530000000000002</v>
      </c>
      <c r="L919" s="52"/>
      <c r="M919" s="52"/>
      <c r="N919" s="21" t="str">
        <f t="shared" si="86"/>
        <v>ACCIONES APOLO INVESTMENTS, SICAV, S.A.</v>
      </c>
      <c r="O919" s="21"/>
      <c r="P919" s="39">
        <f t="shared" si="87"/>
        <v>62.553661228995459</v>
      </c>
      <c r="Q919" s="43">
        <f t="shared" si="88"/>
        <v>2.8000000000000001E-2</v>
      </c>
      <c r="R919" s="40">
        <f t="shared" si="89"/>
        <v>33.629719551085493</v>
      </c>
    </row>
    <row r="920" spans="1:18" s="60" customFormat="1" x14ac:dyDescent="0.25">
      <c r="A920" s="52"/>
      <c r="C920" s="21" t="s">
        <v>1492</v>
      </c>
      <c r="D920" s="19"/>
      <c r="E920" s="43">
        <v>33.683999999999997</v>
      </c>
      <c r="F920" s="43">
        <v>5.0000000000000001E-3</v>
      </c>
      <c r="G920" s="43">
        <v>2.3430119999999999E-2</v>
      </c>
      <c r="I920" s="12"/>
      <c r="J920" s="33"/>
      <c r="K920" s="33">
        <v>0.81530000000000002</v>
      </c>
      <c r="L920" s="52"/>
      <c r="M920" s="52"/>
      <c r="N920" s="21" t="str">
        <f t="shared" si="86"/>
        <v>ACCIONES ARAGON CINCO VILLAS, SICAV, S.A.</v>
      </c>
      <c r="O920" s="21"/>
      <c r="P920" s="39">
        <f t="shared" si="87"/>
        <v>41.314853428185941</v>
      </c>
      <c r="Q920" s="43">
        <f t="shared" si="88"/>
        <v>5.0000000000000001E-3</v>
      </c>
      <c r="R920" s="40">
        <f t="shared" si="89"/>
        <v>2.8738035079111979E-2</v>
      </c>
    </row>
    <row r="921" spans="1:18" s="60" customFormat="1" x14ac:dyDescent="0.25">
      <c r="A921" s="52"/>
      <c r="C921" s="21" t="s">
        <v>1493</v>
      </c>
      <c r="D921" s="19"/>
      <c r="E921" s="43">
        <v>102.32945640000001</v>
      </c>
      <c r="F921" s="43">
        <v>0.02</v>
      </c>
      <c r="G921" s="43">
        <v>1.2256999999999999E-4</v>
      </c>
      <c r="I921" s="12"/>
      <c r="J921" s="33"/>
      <c r="K921" s="33">
        <v>0.81530000000000002</v>
      </c>
      <c r="L921" s="52"/>
      <c r="M921" s="52"/>
      <c r="N921" s="21" t="str">
        <f t="shared" si="86"/>
        <v>ACCIONES ARALAR DE INVERSIONES, SICAVF, S.A.</v>
      </c>
      <c r="O921" s="21"/>
      <c r="P921" s="39">
        <f t="shared" si="87"/>
        <v>125.51141469397768</v>
      </c>
      <c r="Q921" s="43">
        <f t="shared" si="88"/>
        <v>0.02</v>
      </c>
      <c r="R921" s="40">
        <f t="shared" si="89"/>
        <v>1.5033729915368574E-4</v>
      </c>
    </row>
    <row r="922" spans="1:18" s="60" customFormat="1" x14ac:dyDescent="0.25">
      <c r="A922" s="52"/>
      <c r="C922" s="21" t="s">
        <v>1494</v>
      </c>
      <c r="D922" s="19"/>
      <c r="E922" s="43">
        <v>62.02449</v>
      </c>
      <c r="F922" s="43">
        <v>8.9999999999999993E-3</v>
      </c>
      <c r="G922" s="43">
        <v>1.9313399999999999E-3</v>
      </c>
      <c r="I922" s="12"/>
      <c r="J922" s="33"/>
      <c r="K922" s="33">
        <v>0.81530000000000002</v>
      </c>
      <c r="L922" s="52"/>
      <c r="M922" s="52"/>
      <c r="N922" s="21" t="str">
        <f t="shared" si="86"/>
        <v>ACCIONES ARALUZ INVERSIONES,SICAV,S.A.</v>
      </c>
      <c r="O922" s="21"/>
      <c r="P922" s="39">
        <f t="shared" si="87"/>
        <v>76.07566539923954</v>
      </c>
      <c r="Q922" s="43">
        <f t="shared" si="88"/>
        <v>8.9999999999999993E-3</v>
      </c>
      <c r="R922" s="40">
        <f t="shared" si="89"/>
        <v>2.3688703544707469E-3</v>
      </c>
    </row>
    <row r="923" spans="1:18" s="60" customFormat="1" x14ac:dyDescent="0.25">
      <c r="A923" s="52"/>
      <c r="C923" s="21" t="s">
        <v>1495</v>
      </c>
      <c r="D923" s="19"/>
      <c r="E923" s="43">
        <v>53.76</v>
      </c>
      <c r="F923" s="43">
        <v>7.0000000000000001E-3</v>
      </c>
      <c r="G923" s="43">
        <v>1.4530000000000001E-4</v>
      </c>
      <c r="I923" s="12"/>
      <c r="J923" s="33"/>
      <c r="K923" s="33">
        <v>0.81530000000000002</v>
      </c>
      <c r="L923" s="52"/>
      <c r="M923" s="52"/>
      <c r="N923" s="21" t="str">
        <f t="shared" si="86"/>
        <v>ACCIONES ARANE CAPITAL SICAV</v>
      </c>
      <c r="O923" s="21"/>
      <c r="P923" s="39">
        <f t="shared" si="87"/>
        <v>65.93891818962345</v>
      </c>
      <c r="Q923" s="43">
        <f t="shared" si="88"/>
        <v>7.0000000000000001E-3</v>
      </c>
      <c r="R923" s="40">
        <f t="shared" si="89"/>
        <v>1.7821660738378512E-4</v>
      </c>
    </row>
    <row r="924" spans="1:18" s="60" customFormat="1" x14ac:dyDescent="0.25">
      <c r="A924" s="52"/>
      <c r="C924" s="21" t="s">
        <v>1496</v>
      </c>
      <c r="D924" s="19"/>
      <c r="E924" s="43">
        <v>33.67</v>
      </c>
      <c r="F924" s="43">
        <v>1.9E-2</v>
      </c>
      <c r="G924" s="43">
        <v>0.31217356000000002</v>
      </c>
      <c r="I924" s="12"/>
      <c r="J924" s="33"/>
      <c r="K924" s="33">
        <v>0.81530000000000002</v>
      </c>
      <c r="L924" s="52"/>
      <c r="M924" s="52"/>
      <c r="N924" s="21" t="str">
        <f t="shared" si="86"/>
        <v>ACCIONES ARBACHU DE INVERSIONES,SICAV,S.A.</v>
      </c>
      <c r="O924" s="21"/>
      <c r="P924" s="39">
        <f t="shared" si="87"/>
        <v>41.297681834907394</v>
      </c>
      <c r="Q924" s="43">
        <f t="shared" si="88"/>
        <v>1.9E-2</v>
      </c>
      <c r="R924" s="40">
        <f t="shared" si="89"/>
        <v>0.38289410033116644</v>
      </c>
    </row>
    <row r="925" spans="1:18" s="60" customFormat="1" x14ac:dyDescent="0.25">
      <c r="A925" s="52"/>
      <c r="C925" s="21" t="s">
        <v>1497</v>
      </c>
      <c r="D925" s="19"/>
      <c r="E925" s="43">
        <v>36.36</v>
      </c>
      <c r="F925" s="43">
        <v>1.6E-2</v>
      </c>
      <c r="G925" s="43">
        <v>3.1256999999999997E-4</v>
      </c>
      <c r="I925" s="12"/>
      <c r="J925" s="33"/>
      <c r="K925" s="33">
        <v>0.81530000000000002</v>
      </c>
      <c r="L925" s="52"/>
      <c r="M925" s="52"/>
      <c r="N925" s="21" t="str">
        <f t="shared" si="86"/>
        <v>ACCIONES ARCABI 3.000, SICAV, S.A.</v>
      </c>
      <c r="O925" s="21"/>
      <c r="P925" s="39">
        <f t="shared" si="87"/>
        <v>44.597080829142648</v>
      </c>
      <c r="Q925" s="43">
        <f t="shared" si="88"/>
        <v>1.6E-2</v>
      </c>
      <c r="R925" s="40">
        <f t="shared" si="89"/>
        <v>3.8338035079111979E-4</v>
      </c>
    </row>
    <row r="926" spans="1:18" s="60" customFormat="1" x14ac:dyDescent="0.25">
      <c r="A926" s="52"/>
      <c r="C926" s="21" t="s">
        <v>1498</v>
      </c>
      <c r="D926" s="19"/>
      <c r="E926" s="43">
        <v>46.878974999999997</v>
      </c>
      <c r="F926" s="43">
        <v>1.2999999999999999E-2</v>
      </c>
      <c r="G926" s="43">
        <v>0.33974241999999999</v>
      </c>
      <c r="I926" s="12"/>
      <c r="J926" s="33"/>
      <c r="K926" s="33">
        <v>0.81530000000000002</v>
      </c>
      <c r="L926" s="52"/>
      <c r="M926" s="52"/>
      <c r="N926" s="21" t="str">
        <f t="shared" si="86"/>
        <v>ACCIONES ARDEBLAU INVERSIONES,SICAV,S.A.</v>
      </c>
      <c r="O926" s="21"/>
      <c r="P926" s="39">
        <f t="shared" si="87"/>
        <v>57.499049429657788</v>
      </c>
      <c r="Q926" s="43">
        <f t="shared" si="88"/>
        <v>1.2999999999999999E-2</v>
      </c>
      <c r="R926" s="40">
        <f t="shared" si="89"/>
        <v>0.4167084754078253</v>
      </c>
    </row>
    <row r="927" spans="1:18" s="60" customFormat="1" x14ac:dyDescent="0.25">
      <c r="A927" s="52"/>
      <c r="C927" s="21" t="s">
        <v>1499</v>
      </c>
      <c r="D927" s="19"/>
      <c r="E927" s="43">
        <v>30.410965999999998</v>
      </c>
      <c r="F927" s="43">
        <v>3.0000000000000001E-3</v>
      </c>
      <c r="G927" s="43">
        <v>0.21570759</v>
      </c>
      <c r="I927" s="12"/>
      <c r="J927" s="33"/>
      <c r="K927" s="33">
        <v>0.81530000000000002</v>
      </c>
      <c r="L927" s="52"/>
      <c r="M927" s="52"/>
      <c r="N927" s="21" t="str">
        <f t="shared" si="86"/>
        <v>ACCIONES ARDIL FINANCIERA,SICAV,S.A.</v>
      </c>
      <c r="O927" s="21"/>
      <c r="P927" s="39">
        <f t="shared" si="87"/>
        <v>37.300338525696063</v>
      </c>
      <c r="Q927" s="43">
        <f t="shared" si="88"/>
        <v>3.0000000000000001E-3</v>
      </c>
      <c r="R927" s="40">
        <f t="shared" si="89"/>
        <v>0.26457450018398138</v>
      </c>
    </row>
    <row r="928" spans="1:18" s="60" customFormat="1" x14ac:dyDescent="0.25">
      <c r="A928" s="52"/>
      <c r="C928" s="21" t="s">
        <v>1500</v>
      </c>
      <c r="D928" s="19"/>
      <c r="E928" s="43">
        <v>39.907229999999998</v>
      </c>
      <c r="F928" s="43">
        <v>1.7999999999999999E-2</v>
      </c>
      <c r="G928" s="43">
        <v>0.12356067999999999</v>
      </c>
      <c r="I928" s="12"/>
      <c r="J928" s="33"/>
      <c r="K928" s="33">
        <v>0.81530000000000002</v>
      </c>
      <c r="L928" s="52"/>
      <c r="M928" s="52"/>
      <c r="N928" s="21" t="str">
        <f t="shared" si="86"/>
        <v>ACCIONES ARETE INVERSIONES,SICAV,S.A.</v>
      </c>
      <c r="O928" s="21"/>
      <c r="P928" s="39">
        <f t="shared" si="87"/>
        <v>48.947908745247148</v>
      </c>
      <c r="Q928" s="43">
        <f t="shared" si="88"/>
        <v>1.7999999999999999E-2</v>
      </c>
      <c r="R928" s="40">
        <f t="shared" si="89"/>
        <v>0.15155241015577087</v>
      </c>
    </row>
    <row r="929" spans="1:18" s="60" customFormat="1" x14ac:dyDescent="0.25">
      <c r="A929" s="52"/>
      <c r="C929" s="21" t="s">
        <v>1501</v>
      </c>
      <c r="D929" s="19"/>
      <c r="E929" s="43">
        <v>31.265000000000001</v>
      </c>
      <c r="F929" s="43">
        <v>7.0000000000000001E-3</v>
      </c>
      <c r="G929" s="43">
        <v>0.17939497000000001</v>
      </c>
      <c r="I929" s="12"/>
      <c r="J929" s="33"/>
      <c r="K929" s="33">
        <v>0.81530000000000002</v>
      </c>
      <c r="L929" s="52"/>
      <c r="M929" s="52"/>
      <c r="N929" s="21" t="str">
        <f t="shared" si="86"/>
        <v>ACCIONES ARMALLAK DE INVERSIONES,SICAV,S.A.</v>
      </c>
      <c r="O929" s="21"/>
      <c r="P929" s="39">
        <f t="shared" si="87"/>
        <v>38.347847418128296</v>
      </c>
      <c r="Q929" s="43">
        <f t="shared" si="88"/>
        <v>7.0000000000000001E-3</v>
      </c>
      <c r="R929" s="40">
        <f t="shared" si="89"/>
        <v>0.22003553293266284</v>
      </c>
    </row>
    <row r="930" spans="1:18" s="60" customFormat="1" x14ac:dyDescent="0.25">
      <c r="A930" s="52"/>
      <c r="C930" s="21" t="s">
        <v>1502</v>
      </c>
      <c r="D930" s="19"/>
      <c r="E930" s="43">
        <v>51.927480000000003</v>
      </c>
      <c r="F930" s="43">
        <v>6.0000000000000001E-3</v>
      </c>
      <c r="G930" s="43">
        <v>0.19579948</v>
      </c>
      <c r="I930" s="12"/>
      <c r="J930" s="33"/>
      <c r="K930" s="33">
        <v>0.81530000000000002</v>
      </c>
      <c r="L930" s="52"/>
      <c r="M930" s="52"/>
      <c r="N930" s="21" t="str">
        <f t="shared" si="86"/>
        <v>ACCIONES ARRIBOLA INVERSIONES,SICAV,S.A.</v>
      </c>
      <c r="O930" s="21"/>
      <c r="P930" s="39">
        <f t="shared" si="87"/>
        <v>63.691254752851712</v>
      </c>
      <c r="Q930" s="43">
        <f t="shared" si="88"/>
        <v>6.0000000000000001E-3</v>
      </c>
      <c r="R930" s="40">
        <f t="shared" si="89"/>
        <v>0.24015635962222495</v>
      </c>
    </row>
    <row r="931" spans="1:18" s="60" customFormat="1" x14ac:dyDescent="0.25">
      <c r="A931" s="52"/>
      <c r="C931" s="21" t="s">
        <v>1503</v>
      </c>
      <c r="D931" s="19"/>
      <c r="E931" s="43">
        <v>32.727280499999999</v>
      </c>
      <c r="F931" s="43">
        <v>1.7000000000000001E-2</v>
      </c>
      <c r="G931" s="43">
        <v>0.15385614</v>
      </c>
      <c r="I931" s="12"/>
      <c r="J931" s="33"/>
      <c r="K931" s="33">
        <v>0.81530000000000002</v>
      </c>
      <c r="L931" s="52"/>
      <c r="M931" s="52"/>
      <c r="N931" s="21" t="str">
        <f t="shared" si="86"/>
        <v>ACCIONES ARS VALORES, SICAV, S.A.</v>
      </c>
      <c r="O931" s="21"/>
      <c r="P931" s="39">
        <f t="shared" si="87"/>
        <v>40.141396418496257</v>
      </c>
      <c r="Q931" s="43">
        <f t="shared" si="88"/>
        <v>1.7000000000000001E-2</v>
      </c>
      <c r="R931" s="40">
        <f t="shared" si="89"/>
        <v>0.18871107567766465</v>
      </c>
    </row>
    <row r="932" spans="1:18" s="60" customFormat="1" x14ac:dyDescent="0.25">
      <c r="A932" s="52"/>
      <c r="C932" s="21" t="s">
        <v>1504</v>
      </c>
      <c r="D932" s="19"/>
      <c r="E932" s="43">
        <v>29.4</v>
      </c>
      <c r="F932" s="43">
        <v>0.04</v>
      </c>
      <c r="G932" s="43">
        <v>6.7278630000000006E-2</v>
      </c>
      <c r="I932" s="12"/>
      <c r="J932" s="33"/>
      <c r="K932" s="33">
        <v>0.81530000000000002</v>
      </c>
      <c r="L932" s="52"/>
      <c r="M932" s="52"/>
      <c r="N932" s="21" t="str">
        <f t="shared" si="86"/>
        <v>ACCIONES ARSA CARTERA, SICAV, S.A.</v>
      </c>
      <c r="O932" s="21"/>
      <c r="P932" s="39">
        <f t="shared" si="87"/>
        <v>36.060345884950323</v>
      </c>
      <c r="Q932" s="43">
        <f t="shared" si="88"/>
        <v>0.04</v>
      </c>
      <c r="R932" s="40">
        <f t="shared" si="89"/>
        <v>8.2520090764135912E-2</v>
      </c>
    </row>
    <row r="933" spans="1:18" s="60" customFormat="1" x14ac:dyDescent="0.25">
      <c r="A933" s="52"/>
      <c r="C933" s="21" t="s">
        <v>1505</v>
      </c>
      <c r="D933" s="19"/>
      <c r="E933" s="43">
        <v>27.646574999999999</v>
      </c>
      <c r="F933" s="43">
        <v>5.0000000000000001E-3</v>
      </c>
      <c r="G933" s="43">
        <v>5.4700000000000001E-5</v>
      </c>
      <c r="I933" s="12"/>
      <c r="J933" s="33"/>
      <c r="K933" s="33">
        <v>0.81530000000000002</v>
      </c>
      <c r="L933" s="52"/>
      <c r="M933" s="52"/>
      <c r="N933" s="21" t="str">
        <f t="shared" si="86"/>
        <v>ACCIONES ARTABRO INVERSIONES, SICAV, S.A.</v>
      </c>
      <c r="O933" s="21"/>
      <c r="P933" s="39">
        <f t="shared" si="87"/>
        <v>33.909695817490494</v>
      </c>
      <c r="Q933" s="43">
        <f t="shared" si="88"/>
        <v>5.0000000000000001E-3</v>
      </c>
      <c r="R933" s="40">
        <f t="shared" si="89"/>
        <v>6.7091868024040231E-5</v>
      </c>
    </row>
    <row r="934" spans="1:18" s="60" customFormat="1" x14ac:dyDescent="0.25">
      <c r="A934" s="52"/>
      <c r="C934" s="21" t="s">
        <v>1506</v>
      </c>
      <c r="D934" s="19"/>
      <c r="E934" s="43">
        <v>37.44</v>
      </c>
      <c r="F934" s="43">
        <v>7.0000000000000001E-3</v>
      </c>
      <c r="G934" s="43">
        <v>1.0570000000000001E-4</v>
      </c>
      <c r="I934" s="12"/>
      <c r="J934" s="33"/>
      <c r="K934" s="33">
        <v>0.81530000000000002</v>
      </c>
      <c r="L934" s="52"/>
      <c r="M934" s="52"/>
      <c r="N934" s="21" t="str">
        <f t="shared" si="86"/>
        <v>ACCIONES ASTANES INVERSIONES SICAV, S.A.</v>
      </c>
      <c r="O934" s="21"/>
      <c r="P934" s="39">
        <f t="shared" si="87"/>
        <v>45.921746596344903</v>
      </c>
      <c r="Q934" s="43">
        <f t="shared" si="88"/>
        <v>7.0000000000000001E-3</v>
      </c>
      <c r="R934" s="40">
        <f t="shared" si="89"/>
        <v>1.2964552925303569E-4</v>
      </c>
    </row>
    <row r="935" spans="1:18" s="60" customFormat="1" x14ac:dyDescent="0.25">
      <c r="A935" s="52"/>
      <c r="C935" s="21" t="s">
        <v>1507</v>
      </c>
      <c r="D935" s="19"/>
      <c r="E935" s="43">
        <v>32.695079999999997</v>
      </c>
      <c r="F935" s="43">
        <v>1.2999999999999999E-2</v>
      </c>
      <c r="G935" s="43">
        <v>3.3046999999999998E-3</v>
      </c>
      <c r="I935" s="12"/>
      <c r="J935" s="33"/>
      <c r="K935" s="33">
        <v>0.81530000000000002</v>
      </c>
      <c r="L935" s="52"/>
      <c r="M935" s="52"/>
      <c r="N935" s="21" t="str">
        <f t="shared" si="86"/>
        <v>ACCIONES ASTIPALEA,SICAV,S.A.</v>
      </c>
      <c r="O935" s="21"/>
      <c r="P935" s="39">
        <f t="shared" si="87"/>
        <v>40.101901140684404</v>
      </c>
      <c r="Q935" s="43">
        <f t="shared" si="88"/>
        <v>1.2999999999999999E-2</v>
      </c>
      <c r="R935" s="40">
        <f t="shared" si="89"/>
        <v>4.0533545934012018E-3</v>
      </c>
    </row>
    <row r="936" spans="1:18" s="60" customFormat="1" x14ac:dyDescent="0.25">
      <c r="A936" s="52"/>
      <c r="C936" s="21" t="s">
        <v>1508</v>
      </c>
      <c r="D936" s="19"/>
      <c r="E936" s="43">
        <v>83.5</v>
      </c>
      <c r="F936" s="43">
        <v>2.4E-2</v>
      </c>
      <c r="G936" s="43">
        <v>0.71280605000000008</v>
      </c>
      <c r="I936" s="12"/>
      <c r="J936" s="33"/>
      <c r="K936" s="33">
        <v>0.81530000000000002</v>
      </c>
      <c r="L936" s="52"/>
      <c r="M936" s="52"/>
      <c r="N936" s="21" t="str">
        <f t="shared" si="86"/>
        <v>ACCIONES ASTMER INVEST,SICAV,S.A.</v>
      </c>
      <c r="O936" s="21"/>
      <c r="P936" s="39">
        <f t="shared" si="87"/>
        <v>102.41628848276707</v>
      </c>
      <c r="Q936" s="43">
        <f t="shared" si="88"/>
        <v>2.4E-2</v>
      </c>
      <c r="R936" s="40">
        <f t="shared" si="89"/>
        <v>0.8742868269348707</v>
      </c>
    </row>
    <row r="937" spans="1:18" s="60" customFormat="1" x14ac:dyDescent="0.25">
      <c r="A937" s="52"/>
      <c r="C937" s="21" t="s">
        <v>1509</v>
      </c>
      <c r="D937" s="19"/>
      <c r="E937" s="43">
        <v>24.441236</v>
      </c>
      <c r="F937" s="43">
        <v>1.7999999999999999E-2</v>
      </c>
      <c r="G937" s="43">
        <v>8.6397000000000004E-4</v>
      </c>
      <c r="I937" s="12"/>
      <c r="J937" s="33"/>
      <c r="K937" s="33">
        <v>0.81530000000000002</v>
      </c>
      <c r="L937" s="52"/>
      <c r="M937" s="52"/>
      <c r="N937" s="21" t="str">
        <f t="shared" si="86"/>
        <v>ACCIONES ASTRANTIA,SICAV,S.A.</v>
      </c>
      <c r="O937" s="21"/>
      <c r="P937" s="39">
        <f t="shared" si="87"/>
        <v>29.978211701214278</v>
      </c>
      <c r="Q937" s="43">
        <f t="shared" si="88"/>
        <v>1.7999999999999999E-2</v>
      </c>
      <c r="R937" s="40">
        <f t="shared" si="89"/>
        <v>1.0596958174904944E-3</v>
      </c>
    </row>
    <row r="938" spans="1:18" s="60" customFormat="1" x14ac:dyDescent="0.25">
      <c r="A938" s="52"/>
      <c r="C938" s="21" t="s">
        <v>1510</v>
      </c>
      <c r="D938" s="19"/>
      <c r="E938" s="43">
        <v>206.4</v>
      </c>
      <c r="F938" s="43">
        <v>1.7000000000000001E-2</v>
      </c>
      <c r="G938" s="43">
        <v>1.2148107699999999</v>
      </c>
      <c r="I938" s="12"/>
      <c r="J938" s="33"/>
      <c r="K938" s="33">
        <v>0.81530000000000002</v>
      </c>
      <c r="L938" s="52"/>
      <c r="M938" s="52"/>
      <c r="N938" s="21" t="str">
        <f t="shared" si="86"/>
        <v>ACCIONES ASTURIANA DE VALORES,S.A. SICAV</v>
      </c>
      <c r="O938" s="21"/>
      <c r="P938" s="39">
        <f t="shared" si="87"/>
        <v>253.15834662087576</v>
      </c>
      <c r="Q938" s="43">
        <f t="shared" si="88"/>
        <v>1.7000000000000001E-2</v>
      </c>
      <c r="R938" s="40">
        <f t="shared" si="89"/>
        <v>1.4900168894885317</v>
      </c>
    </row>
    <row r="939" spans="1:18" s="60" customFormat="1" x14ac:dyDescent="0.25">
      <c r="A939" s="52"/>
      <c r="C939" s="21" t="s">
        <v>1511</v>
      </c>
      <c r="D939" s="19"/>
      <c r="E939" s="43">
        <v>20.9152263</v>
      </c>
      <c r="F939" s="43">
        <v>1E-3</v>
      </c>
      <c r="G939" s="43">
        <v>1.66E-6</v>
      </c>
      <c r="I939" s="12"/>
      <c r="J939" s="33"/>
      <c r="K939" s="33">
        <v>0.81530000000000002</v>
      </c>
      <c r="L939" s="52"/>
      <c r="M939" s="52"/>
      <c r="N939" s="21" t="str">
        <f t="shared" si="86"/>
        <v>ACCIONES ASVI INVERSIONES,SICAV,S.A.</v>
      </c>
      <c r="O939" s="21"/>
      <c r="P939" s="39">
        <f t="shared" si="87"/>
        <v>25.653411382313259</v>
      </c>
      <c r="Q939" s="43">
        <f t="shared" si="88"/>
        <v>1E-3</v>
      </c>
      <c r="R939" s="40">
        <f t="shared" si="89"/>
        <v>2.0360603458849503E-6</v>
      </c>
    </row>
    <row r="940" spans="1:18" s="60" customFormat="1" x14ac:dyDescent="0.25">
      <c r="A940" s="52"/>
      <c r="C940" s="21" t="s">
        <v>1512</v>
      </c>
      <c r="D940" s="19"/>
      <c r="E940" s="43">
        <v>32.454675000000002</v>
      </c>
      <c r="F940" s="43">
        <v>8.0000000000000002E-3</v>
      </c>
      <c r="G940" s="43">
        <v>0.15411245000000001</v>
      </c>
      <c r="I940" s="12"/>
      <c r="J940" s="33"/>
      <c r="K940" s="33">
        <v>0.81530000000000002</v>
      </c>
      <c r="L940" s="52"/>
      <c r="M940" s="52"/>
      <c r="N940" s="21" t="str">
        <f t="shared" si="86"/>
        <v>ACCIONES ATELANA INVESTMENT,SICAV,S.A.</v>
      </c>
      <c r="O940" s="21"/>
      <c r="P940" s="39">
        <f t="shared" si="87"/>
        <v>39.807034220532323</v>
      </c>
      <c r="Q940" s="43">
        <f t="shared" si="88"/>
        <v>8.0000000000000002E-3</v>
      </c>
      <c r="R940" s="40">
        <f t="shared" si="89"/>
        <v>0.18902545075432356</v>
      </c>
    </row>
    <row r="941" spans="1:18" s="60" customFormat="1" x14ac:dyDescent="0.25">
      <c r="A941" s="52"/>
      <c r="C941" s="21" t="s">
        <v>1513</v>
      </c>
      <c r="D941" s="19"/>
      <c r="E941" s="43">
        <v>29.1005</v>
      </c>
      <c r="F941" s="43">
        <v>4.1000000000000002E-2</v>
      </c>
      <c r="G941" s="43">
        <v>5.2329999999999998E-4</v>
      </c>
      <c r="I941" s="12"/>
      <c r="J941" s="33"/>
      <c r="K941" s="33">
        <v>0.81530000000000002</v>
      </c>
      <c r="L941" s="52"/>
      <c r="M941" s="52"/>
      <c r="N941" s="21" t="str">
        <f t="shared" si="86"/>
        <v>ACCIONES AUCAS DE INVERSIONES, SICAV, S.A.</v>
      </c>
      <c r="O941" s="21"/>
      <c r="P941" s="39">
        <f t="shared" si="87"/>
        <v>35.692996443027106</v>
      </c>
      <c r="Q941" s="43">
        <f t="shared" si="88"/>
        <v>4.1000000000000002E-2</v>
      </c>
      <c r="R941" s="40">
        <f t="shared" si="89"/>
        <v>6.4184962590457491E-4</v>
      </c>
    </row>
    <row r="942" spans="1:18" s="60" customFormat="1" x14ac:dyDescent="0.25">
      <c r="A942" s="52"/>
      <c r="C942" s="21" t="s">
        <v>1514</v>
      </c>
      <c r="D942" s="19"/>
      <c r="E942" s="43">
        <v>32.75</v>
      </c>
      <c r="F942" s="43">
        <v>0.106</v>
      </c>
      <c r="G942" s="43">
        <v>2.9389099999999999E-3</v>
      </c>
      <c r="I942" s="12"/>
      <c r="J942" s="33"/>
      <c r="K942" s="33">
        <v>0.81530000000000002</v>
      </c>
      <c r="L942" s="52"/>
      <c r="M942" s="52"/>
      <c r="N942" s="21" t="str">
        <f t="shared" si="86"/>
        <v>ACCIONES AURIGA INVESTMENT, SICAV, S.A.</v>
      </c>
      <c r="O942" s="21"/>
      <c r="P942" s="39">
        <f t="shared" si="87"/>
        <v>40.169262848031401</v>
      </c>
      <c r="Q942" s="43">
        <f t="shared" si="88"/>
        <v>0.106</v>
      </c>
      <c r="R942" s="40">
        <f t="shared" si="89"/>
        <v>3.6046976573040597E-3</v>
      </c>
    </row>
    <row r="943" spans="1:18" s="60" customFormat="1" x14ac:dyDescent="0.25">
      <c r="A943" s="52"/>
      <c r="C943" s="21" t="s">
        <v>1515</v>
      </c>
      <c r="D943" s="19"/>
      <c r="E943" s="43">
        <v>25.12</v>
      </c>
      <c r="F943" s="43">
        <v>1.9E-2</v>
      </c>
      <c r="G943" s="43">
        <v>2.5044999999999999E-4</v>
      </c>
      <c r="I943" s="12"/>
      <c r="J943" s="33"/>
      <c r="K943" s="33">
        <v>0.81530000000000002</v>
      </c>
      <c r="L943" s="52"/>
      <c r="M943" s="52"/>
      <c r="N943" s="21" t="str">
        <f t="shared" si="86"/>
        <v>ACCIONES AURRECHE INVERSIONES,SICAV,S.A.</v>
      </c>
      <c r="O943" s="21"/>
      <c r="P943" s="39">
        <f t="shared" si="87"/>
        <v>30.810744511222865</v>
      </c>
      <c r="Q943" s="43">
        <f t="shared" si="88"/>
        <v>1.9E-2</v>
      </c>
      <c r="R943" s="40">
        <f t="shared" si="89"/>
        <v>3.0718753832944927E-4</v>
      </c>
    </row>
    <row r="944" spans="1:18" s="60" customFormat="1" x14ac:dyDescent="0.25">
      <c r="A944" s="52"/>
      <c r="C944" s="21" t="s">
        <v>1516</v>
      </c>
      <c r="D944" s="19"/>
      <c r="E944" s="43">
        <v>32.727324000000003</v>
      </c>
      <c r="F944" s="43">
        <v>7.2999999999999995E-2</v>
      </c>
      <c r="G944" s="43">
        <v>4.5819061100000003</v>
      </c>
      <c r="I944" s="12"/>
      <c r="J944" s="33"/>
      <c r="K944" s="33">
        <v>0.81530000000000002</v>
      </c>
      <c r="L944" s="52"/>
      <c r="M944" s="52"/>
      <c r="N944" s="21" t="str">
        <f t="shared" si="86"/>
        <v>ACCIONES AVALLE AHORRO,SICAV,S.A.</v>
      </c>
      <c r="O944" s="21"/>
      <c r="P944" s="39">
        <f t="shared" si="87"/>
        <v>40.141449773089661</v>
      </c>
      <c r="Q944" s="43">
        <f t="shared" si="88"/>
        <v>7.2999999999999995E-2</v>
      </c>
      <c r="R944" s="40">
        <f t="shared" si="89"/>
        <v>5.6199020115294989</v>
      </c>
    </row>
    <row r="945" spans="1:18" s="60" customFormat="1" x14ac:dyDescent="0.25">
      <c r="A945" s="52"/>
      <c r="C945" s="21" t="s">
        <v>1517</v>
      </c>
      <c r="D945" s="19"/>
      <c r="E945" s="43">
        <v>19.2</v>
      </c>
      <c r="F945" s="43">
        <v>8.0000000000000002E-3</v>
      </c>
      <c r="G945" s="43">
        <v>1.330219E-2</v>
      </c>
      <c r="I945" s="12"/>
      <c r="J945" s="33"/>
      <c r="K945" s="33">
        <v>0.81530000000000002</v>
      </c>
      <c r="L945" s="52"/>
      <c r="M945" s="52"/>
      <c r="N945" s="21" t="str">
        <f t="shared" si="86"/>
        <v>ACCIONES AVEJA INVERSIONES,SICAV,S.A.</v>
      </c>
      <c r="O945" s="21"/>
      <c r="P945" s="39">
        <f t="shared" si="87"/>
        <v>23.549613639151232</v>
      </c>
      <c r="Q945" s="43">
        <f t="shared" si="88"/>
        <v>8.0000000000000002E-3</v>
      </c>
      <c r="R945" s="40">
        <f t="shared" si="89"/>
        <v>1.6315699742426099E-2</v>
      </c>
    </row>
    <row r="946" spans="1:18" s="60" customFormat="1" x14ac:dyDescent="0.25">
      <c r="A946" s="52"/>
      <c r="C946" s="21" t="s">
        <v>1518</v>
      </c>
      <c r="D946" s="19"/>
      <c r="E946" s="43">
        <v>25.492999999999999</v>
      </c>
      <c r="F946" s="43">
        <v>1.4E-2</v>
      </c>
      <c r="G946" s="43">
        <v>1.4449999999999999E-5</v>
      </c>
      <c r="I946" s="12"/>
      <c r="J946" s="33"/>
      <c r="K946" s="33">
        <v>0.81530000000000002</v>
      </c>
      <c r="L946" s="52"/>
      <c r="M946" s="52"/>
      <c r="N946" s="21" t="str">
        <f t="shared" si="86"/>
        <v>ACCIONES AVOLATIL,SICAV,S.A.</v>
      </c>
      <c r="O946" s="21"/>
      <c r="P946" s="39">
        <f t="shared" si="87"/>
        <v>31.268244817858456</v>
      </c>
      <c r="Q946" s="43">
        <f t="shared" si="88"/>
        <v>1.4E-2</v>
      </c>
      <c r="R946" s="40">
        <f t="shared" si="89"/>
        <v>1.7723537348215379E-5</v>
      </c>
    </row>
    <row r="947" spans="1:18" s="60" customFormat="1" x14ac:dyDescent="0.25">
      <c r="A947" s="52"/>
      <c r="C947" s="21" t="s">
        <v>1519</v>
      </c>
      <c r="D947" s="19"/>
      <c r="E947" s="43">
        <v>24.7715</v>
      </c>
      <c r="F947" s="43">
        <v>7.1999999999999995E-2</v>
      </c>
      <c r="G947" s="43">
        <v>7.7517999999999999E-4</v>
      </c>
      <c r="I947" s="12"/>
      <c r="J947" s="33"/>
      <c r="K947" s="33">
        <v>0.81530000000000002</v>
      </c>
      <c r="L947" s="52"/>
      <c r="M947" s="52"/>
      <c r="N947" s="21" t="str">
        <f t="shared" si="86"/>
        <v>ACCIONES AYEDO DE INVERSIONES,SICAV,S.A.</v>
      </c>
      <c r="O947" s="21"/>
      <c r="P947" s="39">
        <f t="shared" si="87"/>
        <v>30.383294492824724</v>
      </c>
      <c r="Q947" s="43">
        <f t="shared" si="88"/>
        <v>7.1999999999999995E-2</v>
      </c>
      <c r="R947" s="40">
        <f t="shared" si="89"/>
        <v>9.5079111983319023E-4</v>
      </c>
    </row>
    <row r="948" spans="1:18" s="60" customFormat="1" x14ac:dyDescent="0.25">
      <c r="A948" s="52"/>
      <c r="C948" s="21" t="s">
        <v>1520</v>
      </c>
      <c r="D948" s="19"/>
      <c r="E948" s="43">
        <v>25.309170000000002</v>
      </c>
      <c r="F948" s="43">
        <v>0.12</v>
      </c>
      <c r="G948" s="43">
        <v>5.4180399999999998E-3</v>
      </c>
      <c r="I948" s="12"/>
      <c r="J948" s="33"/>
      <c r="K948" s="33">
        <v>0.81530000000000002</v>
      </c>
      <c r="L948" s="52"/>
      <c r="M948" s="52"/>
      <c r="N948" s="21" t="str">
        <f t="shared" si="86"/>
        <v>ACCIONES AYNASA, SICAV, S.A.</v>
      </c>
      <c r="O948" s="21"/>
      <c r="P948" s="39">
        <f t="shared" si="87"/>
        <v>31.042769532687355</v>
      </c>
      <c r="Q948" s="43">
        <f t="shared" si="88"/>
        <v>0.12</v>
      </c>
      <c r="R948" s="40">
        <f t="shared" si="89"/>
        <v>6.6454556604930697E-3</v>
      </c>
    </row>
    <row r="949" spans="1:18" s="60" customFormat="1" x14ac:dyDescent="0.25">
      <c r="A949" s="52"/>
      <c r="C949" s="21" t="s">
        <v>1521</v>
      </c>
      <c r="D949" s="19"/>
      <c r="E949" s="43">
        <v>21.396030760000002</v>
      </c>
      <c r="F949" s="43">
        <v>1.4E-2</v>
      </c>
      <c r="G949" s="43">
        <v>3.3429099999999997E-3</v>
      </c>
      <c r="I949" s="12"/>
      <c r="J949" s="33"/>
      <c r="K949" s="33">
        <v>0.81530000000000002</v>
      </c>
      <c r="L949" s="52"/>
      <c r="M949" s="52"/>
      <c r="N949" s="21" t="str">
        <f t="shared" si="86"/>
        <v>ACCIONES AZAGRA INVERSIONES,SICAV,S.A.</v>
      </c>
      <c r="O949" s="21"/>
      <c r="P949" s="39">
        <f t="shared" si="87"/>
        <v>26.243138427572674</v>
      </c>
      <c r="Q949" s="43">
        <f t="shared" si="88"/>
        <v>1.4E-2</v>
      </c>
      <c r="R949" s="40">
        <f t="shared" si="89"/>
        <v>4.1002207776278665E-3</v>
      </c>
    </row>
    <row r="950" spans="1:18" s="60" customFormat="1" x14ac:dyDescent="0.25">
      <c r="A950" s="52"/>
      <c r="C950" s="21" t="s">
        <v>1522</v>
      </c>
      <c r="D950" s="19"/>
      <c r="E950" s="43">
        <v>37.44</v>
      </c>
      <c r="F950" s="43">
        <v>1.9E-2</v>
      </c>
      <c r="G950" s="43">
        <v>3.4007999999999998E-4</v>
      </c>
      <c r="I950" s="12"/>
      <c r="J950" s="33"/>
      <c r="K950" s="33">
        <v>0.81530000000000002</v>
      </c>
      <c r="L950" s="52"/>
      <c r="M950" s="52"/>
      <c r="N950" s="21" t="str">
        <f t="shared" si="86"/>
        <v>ACCIONES AZOL FUTURO SICAV</v>
      </c>
      <c r="O950" s="21"/>
      <c r="P950" s="39">
        <f t="shared" si="87"/>
        <v>45.921746596344903</v>
      </c>
      <c r="Q950" s="43">
        <f t="shared" si="88"/>
        <v>1.9E-2</v>
      </c>
      <c r="R950" s="40">
        <f t="shared" si="89"/>
        <v>4.1712253158346618E-4</v>
      </c>
    </row>
    <row r="951" spans="1:18" s="60" customFormat="1" x14ac:dyDescent="0.25">
      <c r="A951" s="52"/>
      <c r="C951" s="21" t="s">
        <v>1523</v>
      </c>
      <c r="D951" s="19"/>
      <c r="E951" s="43">
        <v>32.935485</v>
      </c>
      <c r="F951" s="43">
        <v>6.0000000000000001E-3</v>
      </c>
      <c r="G951" s="43">
        <v>0.40380135</v>
      </c>
      <c r="I951" s="12"/>
      <c r="J951" s="33"/>
      <c r="K951" s="33">
        <v>0.81530000000000002</v>
      </c>
      <c r="L951" s="52"/>
      <c r="M951" s="52"/>
      <c r="N951" s="21" t="str">
        <f t="shared" si="86"/>
        <v>ACCIONES AZSEVI INVERSIONES,SICAV,S.A.</v>
      </c>
      <c r="O951" s="21"/>
      <c r="P951" s="39">
        <f t="shared" si="87"/>
        <v>40.3967680608365</v>
      </c>
      <c r="Q951" s="43">
        <f t="shared" si="88"/>
        <v>6.0000000000000001E-3</v>
      </c>
      <c r="R951" s="40">
        <f t="shared" si="89"/>
        <v>0.49527946768060838</v>
      </c>
    </row>
    <row r="952" spans="1:18" s="60" customFormat="1" x14ac:dyDescent="0.25">
      <c r="A952" s="52"/>
      <c r="C952" s="21" t="s">
        <v>1524</v>
      </c>
      <c r="D952" s="19"/>
      <c r="E952" s="43">
        <v>40.368000000000002</v>
      </c>
      <c r="F952" s="43">
        <v>5.0000000000000001E-3</v>
      </c>
      <c r="G952" s="43">
        <v>1.14992E-3</v>
      </c>
      <c r="I952" s="12"/>
      <c r="J952" s="33"/>
      <c r="K952" s="33">
        <v>0.81530000000000002</v>
      </c>
      <c r="L952" s="52"/>
      <c r="M952" s="52"/>
      <c r="N952" s="21" t="str">
        <f t="shared" si="86"/>
        <v>ACCIONES AZVERCA DE INVERSIONES,SICAV,S.A.</v>
      </c>
      <c r="O952" s="21"/>
      <c r="P952" s="39">
        <f t="shared" si="87"/>
        <v>49.513062676315471</v>
      </c>
      <c r="Q952" s="43">
        <f t="shared" si="88"/>
        <v>5.0000000000000001E-3</v>
      </c>
      <c r="R952" s="40">
        <f t="shared" si="89"/>
        <v>1.4104256102048325E-3</v>
      </c>
    </row>
    <row r="953" spans="1:18" s="60" customFormat="1" x14ac:dyDescent="0.25">
      <c r="A953" s="52"/>
      <c r="C953" s="21" t="s">
        <v>1525</v>
      </c>
      <c r="D953" s="19"/>
      <c r="E953" s="43">
        <v>17.664000000000001</v>
      </c>
      <c r="F953" s="43">
        <v>1.6E-2</v>
      </c>
      <c r="G953" s="43">
        <v>1.4397139999999999E-2</v>
      </c>
      <c r="I953" s="12"/>
      <c r="J953" s="33"/>
      <c r="K953" s="33">
        <v>0.81530000000000002</v>
      </c>
      <c r="L953" s="52"/>
      <c r="M953" s="52"/>
      <c r="N953" s="21" t="str">
        <f t="shared" si="86"/>
        <v>ACCIONES B.I.PREMIERE,SICAV,S.A.</v>
      </c>
      <c r="O953" s="21"/>
      <c r="P953" s="39">
        <f t="shared" si="87"/>
        <v>21.665644548019134</v>
      </c>
      <c r="Q953" s="43">
        <f t="shared" si="88"/>
        <v>1.6E-2</v>
      </c>
      <c r="R953" s="40">
        <f t="shared" si="89"/>
        <v>1.765870231816509E-2</v>
      </c>
    </row>
    <row r="954" spans="1:18" s="60" customFormat="1" x14ac:dyDescent="0.25">
      <c r="A954" s="52"/>
      <c r="C954" s="21" t="s">
        <v>1526</v>
      </c>
      <c r="D954" s="19"/>
      <c r="E954" s="43">
        <v>17.3</v>
      </c>
      <c r="F954" s="43">
        <v>9.1999999999999998E-2</v>
      </c>
      <c r="G954" s="43">
        <v>4.4549500000000001E-3</v>
      </c>
      <c r="I954" s="12"/>
      <c r="J954" s="33"/>
      <c r="K954" s="33">
        <v>0.81530000000000002</v>
      </c>
      <c r="L954" s="52"/>
      <c r="M954" s="52"/>
      <c r="N954" s="21" t="str">
        <f t="shared" si="86"/>
        <v>ACCIONES BABUTA INVEST, SICAV, S.A.</v>
      </c>
      <c r="O954" s="21"/>
      <c r="P954" s="39">
        <f t="shared" si="87"/>
        <v>21.219183122776894</v>
      </c>
      <c r="Q954" s="43">
        <f t="shared" si="88"/>
        <v>9.1999999999999998E-2</v>
      </c>
      <c r="R954" s="40">
        <f t="shared" si="89"/>
        <v>5.4641849625904574E-3</v>
      </c>
    </row>
    <row r="955" spans="1:18" s="60" customFormat="1" x14ac:dyDescent="0.25">
      <c r="A955" s="52"/>
      <c r="C955" s="21" t="s">
        <v>1527</v>
      </c>
      <c r="D955" s="19"/>
      <c r="E955" s="43">
        <v>29.1005</v>
      </c>
      <c r="F955" s="43">
        <v>8.0000000000000002E-3</v>
      </c>
      <c r="G955" s="43">
        <v>9.1500000000000001E-5</v>
      </c>
      <c r="I955" s="12"/>
      <c r="J955" s="33"/>
      <c r="K955" s="33">
        <v>0.81530000000000002</v>
      </c>
      <c r="L955" s="52"/>
      <c r="M955" s="52"/>
      <c r="N955" s="21" t="str">
        <f t="shared" si="86"/>
        <v>ACCIONES BAGAL CARTERA,SICAV,S.A.</v>
      </c>
      <c r="O955" s="21"/>
      <c r="P955" s="39">
        <f t="shared" si="87"/>
        <v>35.692996443027106</v>
      </c>
      <c r="Q955" s="43">
        <f t="shared" si="88"/>
        <v>8.0000000000000002E-3</v>
      </c>
      <c r="R955" s="40">
        <f t="shared" si="89"/>
        <v>1.1222862749908009E-4</v>
      </c>
    </row>
    <row r="956" spans="1:18" s="60" customFormat="1" x14ac:dyDescent="0.25">
      <c r="A956" s="52"/>
      <c r="C956" s="21" t="s">
        <v>1528</v>
      </c>
      <c r="D956" s="19"/>
      <c r="E956" s="43">
        <v>21.524750000000001</v>
      </c>
      <c r="F956" s="43">
        <v>3.5000000000000003E-2</v>
      </c>
      <c r="G956" s="43">
        <v>3.6824999999999998E-4</v>
      </c>
      <c r="I956" s="12"/>
      <c r="J956" s="33"/>
      <c r="K956" s="33">
        <v>0.81530000000000002</v>
      </c>
      <c r="L956" s="52"/>
      <c r="M956" s="52"/>
      <c r="N956" s="21" t="str">
        <f t="shared" si="86"/>
        <v>ACCIONES BAJOMIR DE INVERSIONES, SICAV, S.A.</v>
      </c>
      <c r="O956" s="21"/>
      <c r="P956" s="39">
        <f t="shared" si="87"/>
        <v>26.401018030172942</v>
      </c>
      <c r="Q956" s="43">
        <f t="shared" si="88"/>
        <v>3.5000000000000003E-2</v>
      </c>
      <c r="R956" s="40">
        <f t="shared" si="89"/>
        <v>4.5167423034465839E-4</v>
      </c>
    </row>
    <row r="957" spans="1:18" s="60" customFormat="1" x14ac:dyDescent="0.25">
      <c r="A957" s="52"/>
      <c r="C957" s="21" t="s">
        <v>1529</v>
      </c>
      <c r="D957" s="19"/>
      <c r="E957" s="43">
        <v>11.4942625</v>
      </c>
      <c r="F957" s="43">
        <v>0.03</v>
      </c>
      <c r="G957" s="43">
        <v>0.32402156999999998</v>
      </c>
      <c r="I957" s="12"/>
      <c r="J957" s="33"/>
      <c r="K957" s="33">
        <v>0.81530000000000002</v>
      </c>
      <c r="L957" s="52"/>
      <c r="M957" s="52"/>
      <c r="N957" s="21" t="str">
        <f t="shared" si="86"/>
        <v>ACCIONES BALAGUER 98 DE INVERSIONES, SICAV, S.A.</v>
      </c>
      <c r="O957" s="21"/>
      <c r="P957" s="39">
        <f t="shared" si="87"/>
        <v>14.098200049061694</v>
      </c>
      <c r="Q957" s="43">
        <f t="shared" si="88"/>
        <v>0.03</v>
      </c>
      <c r="R957" s="40">
        <f t="shared" si="89"/>
        <v>0.39742618667974977</v>
      </c>
    </row>
    <row r="958" spans="1:18" s="60" customFormat="1" x14ac:dyDescent="0.25">
      <c r="A958" s="52"/>
      <c r="C958" s="21" t="s">
        <v>1530</v>
      </c>
      <c r="D958" s="19"/>
      <c r="E958" s="43">
        <v>112.3892627</v>
      </c>
      <c r="F958" s="43">
        <v>1.6E-2</v>
      </c>
      <c r="G958" s="43">
        <v>1.028134E-2</v>
      </c>
      <c r="I958" s="12"/>
      <c r="J958" s="33"/>
      <c r="K958" s="33">
        <v>0.81530000000000002</v>
      </c>
      <c r="L958" s="52"/>
      <c r="M958" s="52"/>
      <c r="N958" s="21" t="str">
        <f t="shared" si="86"/>
        <v>ACCIONES BALAITUS INVERSIONES,SICAV,S.A.</v>
      </c>
      <c r="O958" s="21"/>
      <c r="P958" s="39">
        <f t="shared" si="87"/>
        <v>137.85019342573287</v>
      </c>
      <c r="Q958" s="43">
        <f t="shared" si="88"/>
        <v>1.6E-2</v>
      </c>
      <c r="R958" s="40">
        <f t="shared" si="89"/>
        <v>1.2610499202747455E-2</v>
      </c>
    </row>
    <row r="959" spans="1:18" s="60" customFormat="1" x14ac:dyDescent="0.25">
      <c r="A959" s="52"/>
      <c r="C959" s="21" t="s">
        <v>1531</v>
      </c>
      <c r="D959" s="19"/>
      <c r="E959" s="43">
        <v>27.846912499999998</v>
      </c>
      <c r="F959" s="43">
        <v>1.4E-2</v>
      </c>
      <c r="G959" s="43">
        <v>0.10025637</v>
      </c>
      <c r="I959" s="12"/>
      <c r="J959" s="33"/>
      <c r="K959" s="33">
        <v>0.81530000000000002</v>
      </c>
      <c r="L959" s="52"/>
      <c r="M959" s="52"/>
      <c r="N959" s="21" t="str">
        <f t="shared" si="86"/>
        <v>ACCIONES BALINCO DE INVERSIONES,SICAV,S.A.</v>
      </c>
      <c r="O959" s="21"/>
      <c r="P959" s="39">
        <f t="shared" si="87"/>
        <v>34.155418250950568</v>
      </c>
      <c r="Q959" s="43">
        <f t="shared" si="88"/>
        <v>1.4E-2</v>
      </c>
      <c r="R959" s="40">
        <f t="shared" si="89"/>
        <v>0.12296868637311419</v>
      </c>
    </row>
    <row r="960" spans="1:18" s="60" customFormat="1" x14ac:dyDescent="0.25">
      <c r="A960" s="52"/>
      <c r="C960" s="21" t="s">
        <v>1532</v>
      </c>
      <c r="D960" s="19"/>
      <c r="E960" s="43">
        <v>32.462113500000001</v>
      </c>
      <c r="F960" s="43">
        <v>5.0000000000000001E-3</v>
      </c>
      <c r="G960" s="43">
        <v>1.25592E-3</v>
      </c>
      <c r="I960" s="12"/>
      <c r="J960" s="33"/>
      <c r="K960" s="33">
        <v>0.81530000000000002</v>
      </c>
      <c r="L960" s="52"/>
      <c r="M960" s="52"/>
      <c r="N960" s="21" t="str">
        <f t="shared" si="86"/>
        <v>ACCIONES BALLESTEROS FINANZAS,SICAV,S.A.</v>
      </c>
      <c r="O960" s="21"/>
      <c r="P960" s="39">
        <f t="shared" si="87"/>
        <v>39.816157856003926</v>
      </c>
      <c r="Q960" s="43">
        <f t="shared" si="88"/>
        <v>5.0000000000000001E-3</v>
      </c>
      <c r="R960" s="40">
        <f t="shared" si="89"/>
        <v>1.54043910217098E-3</v>
      </c>
    </row>
    <row r="961" spans="1:18" s="60" customFormat="1" x14ac:dyDescent="0.25">
      <c r="A961" s="52"/>
      <c r="C961" s="21" t="s">
        <v>1533</v>
      </c>
      <c r="D961" s="19"/>
      <c r="E961" s="43">
        <v>39.682499999999997</v>
      </c>
      <c r="F961" s="43">
        <v>4.2000000000000003E-2</v>
      </c>
      <c r="G961" s="43">
        <v>0.88864656000000009</v>
      </c>
      <c r="I961" s="12"/>
      <c r="J961" s="33"/>
      <c r="K961" s="33">
        <v>0.81530000000000002</v>
      </c>
      <c r="L961" s="52"/>
      <c r="M961" s="52"/>
      <c r="N961" s="21" t="str">
        <f t="shared" si="86"/>
        <v>ACCIONES BALPAVER CAPITAL, SICAV, S.A.</v>
      </c>
      <c r="O961" s="21"/>
      <c r="P961" s="39">
        <f t="shared" si="87"/>
        <v>48.672267876855138</v>
      </c>
      <c r="Q961" s="43">
        <f t="shared" si="88"/>
        <v>4.2000000000000003E-2</v>
      </c>
      <c r="R961" s="40">
        <f t="shared" si="89"/>
        <v>1.0899626640500431</v>
      </c>
    </row>
    <row r="962" spans="1:18" s="60" customFormat="1" x14ac:dyDescent="0.25">
      <c r="A962" s="52"/>
      <c r="C962" s="21" t="s">
        <v>1534</v>
      </c>
      <c r="D962" s="19"/>
      <c r="E962" s="43">
        <v>39.442</v>
      </c>
      <c r="F962" s="43">
        <v>2.8000000000000001E-2</v>
      </c>
      <c r="G962" s="43">
        <v>0.28242105000000001</v>
      </c>
      <c r="I962" s="12"/>
      <c r="J962" s="33"/>
      <c r="K962" s="33">
        <v>0.81530000000000002</v>
      </c>
      <c r="L962" s="52"/>
      <c r="M962" s="52"/>
      <c r="N962" s="21" t="str">
        <f t="shared" si="86"/>
        <v>ACCIONES BAMBU 2001 DE INVERSIONES,SICAV,S.A.</v>
      </c>
      <c r="O962" s="21"/>
      <c r="P962" s="39">
        <f t="shared" si="87"/>
        <v>48.377284435177231</v>
      </c>
      <c r="Q962" s="43">
        <f t="shared" si="88"/>
        <v>2.8000000000000001E-2</v>
      </c>
      <c r="R962" s="40">
        <f t="shared" si="89"/>
        <v>0.34640138599288606</v>
      </c>
    </row>
    <row r="963" spans="1:18" s="60" customFormat="1" x14ac:dyDescent="0.25">
      <c r="A963" s="52"/>
      <c r="C963" s="21" t="s">
        <v>1535</v>
      </c>
      <c r="D963" s="19"/>
      <c r="E963" s="43">
        <v>36.200000000000003</v>
      </c>
      <c r="F963" s="43">
        <v>4.0000000000000001E-3</v>
      </c>
      <c r="G963" s="43">
        <v>3.3370000000000001E-5</v>
      </c>
      <c r="I963" s="12"/>
      <c r="J963" s="33"/>
      <c r="K963" s="33">
        <v>0.81530000000000002</v>
      </c>
      <c r="L963" s="52"/>
      <c r="M963" s="52"/>
      <c r="N963" s="21" t="str">
        <f t="shared" si="86"/>
        <v>ACCIONES BANKAL INVERSIONES 98, SICAV, S.A.</v>
      </c>
      <c r="O963" s="21"/>
      <c r="P963" s="39">
        <f t="shared" si="87"/>
        <v>44.400834048816385</v>
      </c>
      <c r="Q963" s="43">
        <f t="shared" si="88"/>
        <v>4.0000000000000001E-3</v>
      </c>
      <c r="R963" s="40">
        <f t="shared" si="89"/>
        <v>4.0929719121795654E-5</v>
      </c>
    </row>
    <row r="964" spans="1:18" s="60" customFormat="1" x14ac:dyDescent="0.25">
      <c r="A964" s="52"/>
      <c r="C964" s="21" t="s">
        <v>1536</v>
      </c>
      <c r="D964" s="19"/>
      <c r="E964" s="43">
        <v>28.367789999999999</v>
      </c>
      <c r="F964" s="43">
        <v>5.0000000000000001E-3</v>
      </c>
      <c r="G964" s="43">
        <v>5.5300000000000004E-6</v>
      </c>
      <c r="I964" s="12"/>
      <c r="J964" s="33"/>
      <c r="K964" s="33">
        <v>0.81530000000000002</v>
      </c>
      <c r="L964" s="52"/>
      <c r="M964" s="52"/>
      <c r="N964" s="21" t="str">
        <f t="shared" si="86"/>
        <v>ACCIONES BANYAN INVESTMENT,SICAV,S.A.</v>
      </c>
      <c r="O964" s="21"/>
      <c r="P964" s="39">
        <f t="shared" si="87"/>
        <v>34.794296577946767</v>
      </c>
      <c r="Q964" s="43">
        <f t="shared" si="88"/>
        <v>5.0000000000000001E-3</v>
      </c>
      <c r="R964" s="40">
        <f t="shared" si="89"/>
        <v>6.7827793450263711E-6</v>
      </c>
    </row>
    <row r="965" spans="1:18" s="60" customFormat="1" x14ac:dyDescent="0.25">
      <c r="A965" s="52"/>
      <c r="C965" s="21" t="s">
        <v>1537</v>
      </c>
      <c r="D965" s="19"/>
      <c r="E965" s="43">
        <v>30.9850785</v>
      </c>
      <c r="F965" s="43">
        <v>0.01</v>
      </c>
      <c r="G965" s="43">
        <v>1.0467E-4</v>
      </c>
      <c r="I965" s="12"/>
      <c r="J965" s="33"/>
      <c r="K965" s="33">
        <v>0.81530000000000002</v>
      </c>
      <c r="L965" s="52"/>
      <c r="M965" s="52"/>
      <c r="N965" s="21" t="str">
        <f t="shared" si="86"/>
        <v>ACCIONES BAPUSA INVERSIONES,SICAV,S.A.</v>
      </c>
      <c r="O965" s="21"/>
      <c r="P965" s="39">
        <f t="shared" si="87"/>
        <v>38.004511836133936</v>
      </c>
      <c r="Q965" s="43">
        <f t="shared" si="88"/>
        <v>0.01</v>
      </c>
      <c r="R965" s="40">
        <f t="shared" si="89"/>
        <v>1.2838219060468537E-4</v>
      </c>
    </row>
    <row r="966" spans="1:18" s="60" customFormat="1" x14ac:dyDescent="0.25">
      <c r="A966" s="52"/>
      <c r="C966" s="21" t="s">
        <v>1538</v>
      </c>
      <c r="D966" s="19"/>
      <c r="E966" s="43">
        <v>100.48929</v>
      </c>
      <c r="F966" s="43">
        <v>1.2E-2</v>
      </c>
      <c r="G966" s="43">
        <v>8.6889149999999998E-2</v>
      </c>
      <c r="I966" s="12"/>
      <c r="J966" s="33"/>
      <c r="K966" s="33">
        <v>0.81530000000000002</v>
      </c>
      <c r="L966" s="52"/>
      <c r="M966" s="52"/>
      <c r="N966" s="21" t="str">
        <f t="shared" si="86"/>
        <v>ACCIONES BARASONA DE INVERSIONES,SICAV,S.A.</v>
      </c>
      <c r="O966" s="21"/>
      <c r="P966" s="39">
        <f t="shared" si="87"/>
        <v>123.25437262357414</v>
      </c>
      <c r="Q966" s="43">
        <f t="shared" si="88"/>
        <v>1.2E-2</v>
      </c>
      <c r="R966" s="40">
        <f t="shared" si="89"/>
        <v>0.10657322457990923</v>
      </c>
    </row>
    <row r="967" spans="1:18" s="60" customFormat="1" x14ac:dyDescent="0.25">
      <c r="A967" s="52"/>
      <c r="C967" s="21" t="s">
        <v>1539</v>
      </c>
      <c r="D967" s="19"/>
      <c r="E967" s="43">
        <v>56</v>
      </c>
      <c r="F967" s="43">
        <v>1.4999999999999999E-2</v>
      </c>
      <c r="G967" s="43">
        <v>1.0131599999999999E-3</v>
      </c>
      <c r="I967" s="12"/>
      <c r="J967" s="33"/>
      <c r="K967" s="33">
        <v>0.81530000000000002</v>
      </c>
      <c r="L967" s="52"/>
      <c r="M967" s="52"/>
      <c r="N967" s="21" t="str">
        <f t="shared" si="86"/>
        <v>ACCIONES BARCAPITAL,SICAV,S.A.</v>
      </c>
      <c r="O967" s="21"/>
      <c r="P967" s="39">
        <f t="shared" si="87"/>
        <v>68.686373114191099</v>
      </c>
      <c r="Q967" s="43">
        <f t="shared" si="88"/>
        <v>1.4999999999999999E-2</v>
      </c>
      <c r="R967" s="40">
        <f t="shared" si="89"/>
        <v>1.2426836747209615E-3</v>
      </c>
    </row>
    <row r="968" spans="1:18" s="60" customFormat="1" x14ac:dyDescent="0.25">
      <c r="A968" s="52"/>
      <c r="C968" s="21" t="s">
        <v>1540</v>
      </c>
      <c r="D968" s="19"/>
      <c r="E968" s="43">
        <v>30.291029999999999</v>
      </c>
      <c r="F968" s="43">
        <v>1.6E-2</v>
      </c>
      <c r="G968" s="43">
        <v>8.3019000000000007E-4</v>
      </c>
      <c r="I968" s="12"/>
      <c r="J968" s="33"/>
      <c r="K968" s="33">
        <v>0.81530000000000002</v>
      </c>
      <c r="L968" s="52"/>
      <c r="M968" s="52"/>
      <c r="N968" s="21" t="str">
        <f t="shared" si="86"/>
        <v>ACCIONES BARON FONYODY INVERSIONES,SICAV,S.A.</v>
      </c>
      <c r="O968" s="21"/>
      <c r="P968" s="39">
        <f t="shared" si="87"/>
        <v>37.153231939163497</v>
      </c>
      <c r="Q968" s="43">
        <f t="shared" si="88"/>
        <v>1.6E-2</v>
      </c>
      <c r="R968" s="40">
        <f t="shared" si="89"/>
        <v>1.0182632159941127E-3</v>
      </c>
    </row>
    <row r="969" spans="1:18" s="60" customFormat="1" x14ac:dyDescent="0.25">
      <c r="A969" s="52"/>
      <c r="C969" s="21" t="s">
        <v>1541</v>
      </c>
      <c r="D969" s="19"/>
      <c r="E969" s="43">
        <v>28.608194999999998</v>
      </c>
      <c r="F969" s="43">
        <v>0.02</v>
      </c>
      <c r="G969" s="43">
        <v>6.2347910000000006E-2</v>
      </c>
      <c r="I969" s="12"/>
      <c r="J969" s="33"/>
      <c r="K969" s="33">
        <v>0.81530000000000002</v>
      </c>
      <c r="L969" s="52"/>
      <c r="M969" s="52"/>
      <c r="N969" s="21" t="str">
        <f t="shared" si="86"/>
        <v>ACCIONES BASASIM INVERSIONES,SICAV,S.A.</v>
      </c>
      <c r="O969" s="21"/>
      <c r="P969" s="39">
        <f t="shared" si="87"/>
        <v>35.089163498098856</v>
      </c>
      <c r="Q969" s="43">
        <f t="shared" si="88"/>
        <v>0.02</v>
      </c>
      <c r="R969" s="40">
        <f t="shared" si="89"/>
        <v>7.6472353734821544E-2</v>
      </c>
    </row>
    <row r="970" spans="1:18" s="60" customFormat="1" x14ac:dyDescent="0.25">
      <c r="A970" s="52"/>
      <c r="C970" s="21" t="s">
        <v>1542</v>
      </c>
      <c r="D970" s="19"/>
      <c r="E970" s="43">
        <v>22.015813999999999</v>
      </c>
      <c r="F970" s="43">
        <v>1.7999999999999999E-2</v>
      </c>
      <c r="G970" s="43">
        <v>1.3501400000000001E-3</v>
      </c>
      <c r="I970" s="12"/>
      <c r="J970" s="33"/>
      <c r="K970" s="33">
        <v>0.81530000000000002</v>
      </c>
      <c r="L970" s="52"/>
      <c r="M970" s="52"/>
      <c r="N970" s="21" t="str">
        <f t="shared" si="86"/>
        <v>ACCIONES BASEN INVESTMENT,SICAV,S.A.</v>
      </c>
      <c r="O970" s="21"/>
      <c r="P970" s="39">
        <f t="shared" si="87"/>
        <v>27.003328836011281</v>
      </c>
      <c r="Q970" s="43">
        <f t="shared" si="88"/>
        <v>1.7999999999999999E-2</v>
      </c>
      <c r="R970" s="40">
        <f t="shared" si="89"/>
        <v>1.6560039249356067E-3</v>
      </c>
    </row>
    <row r="971" spans="1:18" s="60" customFormat="1" x14ac:dyDescent="0.25">
      <c r="A971" s="52"/>
      <c r="C971" s="21" t="s">
        <v>1543</v>
      </c>
      <c r="D971" s="19"/>
      <c r="E971" s="43">
        <v>50.587333000000001</v>
      </c>
      <c r="F971" s="43">
        <v>8.0000000000000002E-3</v>
      </c>
      <c r="G971" s="43">
        <v>0.42396183000000004</v>
      </c>
      <c r="I971" s="12"/>
      <c r="J971" s="33"/>
      <c r="K971" s="33">
        <v>0.81530000000000002</v>
      </c>
      <c r="L971" s="52"/>
      <c r="M971" s="52"/>
      <c r="N971" s="21" t="str">
        <f t="shared" si="86"/>
        <v>ACCIONES BATFAM INVERSIONES 2000, SICAV, S.A.</v>
      </c>
      <c r="O971" s="21"/>
      <c r="P971" s="39">
        <f t="shared" si="87"/>
        <v>62.047507665889853</v>
      </c>
      <c r="Q971" s="43">
        <f t="shared" si="88"/>
        <v>8.0000000000000002E-3</v>
      </c>
      <c r="R971" s="40">
        <f t="shared" si="89"/>
        <v>0.52000715074205817</v>
      </c>
    </row>
    <row r="972" spans="1:18" s="60" customFormat="1" x14ac:dyDescent="0.25">
      <c r="A972" s="52"/>
      <c r="C972" s="21" t="s">
        <v>1544</v>
      </c>
      <c r="D972" s="19"/>
      <c r="E972" s="43">
        <v>30.303000000000001</v>
      </c>
      <c r="F972" s="43">
        <v>4.2999999999999997E-2</v>
      </c>
      <c r="G972" s="43">
        <v>2.5549486899999998</v>
      </c>
      <c r="I972" s="12"/>
      <c r="J972" s="33"/>
      <c r="K972" s="33">
        <v>0.81530000000000002</v>
      </c>
      <c r="L972" s="52"/>
      <c r="M972" s="52"/>
      <c r="N972" s="21" t="str">
        <f t="shared" si="86"/>
        <v>ACCIONES BAYAHIBE CAPITAL, SICAV, S.A.</v>
      </c>
      <c r="O972" s="21"/>
      <c r="P972" s="39">
        <f t="shared" si="87"/>
        <v>37.167913651416654</v>
      </c>
      <c r="Q972" s="43">
        <f t="shared" si="88"/>
        <v>4.2999999999999997E-2</v>
      </c>
      <c r="R972" s="40">
        <f t="shared" si="89"/>
        <v>3.1337528394456027</v>
      </c>
    </row>
    <row r="973" spans="1:18" s="60" customFormat="1" x14ac:dyDescent="0.25">
      <c r="A973" s="52"/>
      <c r="C973" s="21" t="s">
        <v>1545</v>
      </c>
      <c r="D973" s="19"/>
      <c r="E973" s="43">
        <v>27.165765</v>
      </c>
      <c r="F973" s="43">
        <v>8.9999999999999993E-3</v>
      </c>
      <c r="G973" s="43">
        <v>1.0725299999999999E-3</v>
      </c>
      <c r="I973" s="12"/>
      <c r="J973" s="33"/>
      <c r="K973" s="33">
        <v>0.81530000000000002</v>
      </c>
      <c r="L973" s="52"/>
      <c r="M973" s="52"/>
      <c r="N973" s="21" t="str">
        <f t="shared" si="86"/>
        <v>ACCIONES BCN ECOMANRESA, SICAV, S.A.</v>
      </c>
      <c r="O973" s="21"/>
      <c r="P973" s="39">
        <f t="shared" si="87"/>
        <v>33.31996197718631</v>
      </c>
      <c r="Q973" s="43">
        <f t="shared" si="88"/>
        <v>8.9999999999999993E-3</v>
      </c>
      <c r="R973" s="40">
        <f t="shared" si="89"/>
        <v>1.3155034956457744E-3</v>
      </c>
    </row>
    <row r="974" spans="1:18" s="60" customFormat="1" x14ac:dyDescent="0.25">
      <c r="A974" s="52"/>
      <c r="C974" s="21" t="s">
        <v>1546</v>
      </c>
      <c r="D974" s="19"/>
      <c r="E974" s="43">
        <v>31.745999999999999</v>
      </c>
      <c r="F974" s="43">
        <v>6.0000000000000001E-3</v>
      </c>
      <c r="G974" s="43">
        <v>7.4400000000000006E-5</v>
      </c>
      <c r="I974" s="12"/>
      <c r="J974" s="33"/>
      <c r="K974" s="33">
        <v>0.81530000000000002</v>
      </c>
      <c r="L974" s="52"/>
      <c r="M974" s="52"/>
      <c r="N974" s="21" t="str">
        <f t="shared" si="86"/>
        <v>ACCIONES BECARMON DE INVERSIONES,SICAV,S.A.</v>
      </c>
      <c r="O974" s="21"/>
      <c r="P974" s="39">
        <f t="shared" si="87"/>
        <v>38.93781430148411</v>
      </c>
      <c r="Q974" s="43">
        <f t="shared" si="88"/>
        <v>6.0000000000000001E-3</v>
      </c>
      <c r="R974" s="40">
        <f t="shared" si="89"/>
        <v>9.125475285171103E-5</v>
      </c>
    </row>
    <row r="975" spans="1:18" s="60" customFormat="1" x14ac:dyDescent="0.25">
      <c r="A975" s="52"/>
      <c r="C975" s="21" t="s">
        <v>1547</v>
      </c>
      <c r="D975" s="19"/>
      <c r="E975" s="43">
        <v>32.707999999999998</v>
      </c>
      <c r="F975" s="43">
        <v>1.6E-2</v>
      </c>
      <c r="G975" s="43">
        <v>2.1586000000000001E-4</v>
      </c>
      <c r="I975" s="12"/>
      <c r="J975" s="33"/>
      <c r="K975" s="33">
        <v>0.81530000000000002</v>
      </c>
      <c r="L975" s="52"/>
      <c r="M975" s="52"/>
      <c r="N975" s="21" t="str">
        <f t="shared" si="86"/>
        <v>ACCIONES BEDINVER INTERNACIONAL,SICAV,S.A.</v>
      </c>
      <c r="O975" s="21"/>
      <c r="P975" s="39">
        <f t="shared" si="87"/>
        <v>40.117748068195752</v>
      </c>
      <c r="Q975" s="43">
        <f t="shared" si="88"/>
        <v>1.6E-2</v>
      </c>
      <c r="R975" s="40">
        <f t="shared" si="89"/>
        <v>2.6476143750766591E-4</v>
      </c>
    </row>
    <row r="976" spans="1:18" s="60" customFormat="1" x14ac:dyDescent="0.25">
      <c r="A976" s="52"/>
      <c r="C976" s="21" t="s">
        <v>1548</v>
      </c>
      <c r="D976" s="19"/>
      <c r="E976" s="43">
        <v>54.24</v>
      </c>
      <c r="F976" s="43">
        <v>1E-3</v>
      </c>
      <c r="G976" s="43">
        <v>2.056E-5</v>
      </c>
      <c r="I976" s="12"/>
      <c r="J976" s="33"/>
      <c r="K976" s="33">
        <v>0.81530000000000002</v>
      </c>
      <c r="L976" s="52"/>
      <c r="M976" s="52"/>
      <c r="N976" s="21" t="str">
        <f t="shared" si="86"/>
        <v>ACCIONES BEGOINVEST DE INVERSIONES,SICAV,S.A.</v>
      </c>
      <c r="O976" s="21"/>
      <c r="P976" s="39">
        <f t="shared" si="87"/>
        <v>66.527658530602238</v>
      </c>
      <c r="Q976" s="43">
        <f t="shared" si="88"/>
        <v>1E-3</v>
      </c>
      <c r="R976" s="40">
        <f t="shared" si="89"/>
        <v>2.5217711271924445E-5</v>
      </c>
    </row>
    <row r="977" spans="1:18" s="60" customFormat="1" x14ac:dyDescent="0.25">
      <c r="A977" s="52"/>
      <c r="C977" s="21" t="s">
        <v>1549</v>
      </c>
      <c r="D977" s="19"/>
      <c r="E977" s="43">
        <v>39</v>
      </c>
      <c r="F977" s="43">
        <v>7.0000000000000001E-3</v>
      </c>
      <c r="G977" s="43">
        <v>0.49928687999999999</v>
      </c>
      <c r="I977" s="12"/>
      <c r="J977" s="33"/>
      <c r="K977" s="33">
        <v>0.81530000000000002</v>
      </c>
      <c r="L977" s="52"/>
      <c r="M977" s="52"/>
      <c r="N977" s="21" t="str">
        <f t="shared" ref="N977:N1040" si="90">C977</f>
        <v>ACCIONES BEJUVIAL, SICAV, S.A.</v>
      </c>
      <c r="O977" s="21"/>
      <c r="P977" s="39">
        <f t="shared" ref="P977:P1040" si="91">E977/K977</f>
        <v>47.835152704525939</v>
      </c>
      <c r="Q977" s="43">
        <f t="shared" ref="Q977:Q1040" si="92">F977</f>
        <v>7.0000000000000001E-3</v>
      </c>
      <c r="R977" s="40">
        <f t="shared" ref="R977:R1040" si="93">G977/K977</f>
        <v>0.61239651661964922</v>
      </c>
    </row>
    <row r="978" spans="1:18" s="60" customFormat="1" x14ac:dyDescent="0.25">
      <c r="A978" s="52"/>
      <c r="C978" s="21" t="s">
        <v>1550</v>
      </c>
      <c r="D978" s="19"/>
      <c r="E978" s="43">
        <v>35.579940000000001</v>
      </c>
      <c r="F978" s="43">
        <v>7.0000000000000001E-3</v>
      </c>
      <c r="G978" s="43">
        <v>9.9709999999999992E-5</v>
      </c>
      <c r="I978" s="12"/>
      <c r="J978" s="33"/>
      <c r="K978" s="33">
        <v>0.81530000000000002</v>
      </c>
      <c r="L978" s="52"/>
      <c r="M978" s="52"/>
      <c r="N978" s="21" t="str">
        <f t="shared" si="90"/>
        <v>ACCIONES BELORADO AHORRO,SICAV,S.A.</v>
      </c>
      <c r="O978" s="21"/>
      <c r="P978" s="39">
        <f t="shared" si="91"/>
        <v>43.640304182509503</v>
      </c>
      <c r="Q978" s="43">
        <f t="shared" si="92"/>
        <v>7.0000000000000001E-3</v>
      </c>
      <c r="R978" s="40">
        <f t="shared" si="93"/>
        <v>1.2229854041457132E-4</v>
      </c>
    </row>
    <row r="979" spans="1:18" s="60" customFormat="1" x14ac:dyDescent="0.25">
      <c r="A979" s="52"/>
      <c r="C979" s="21" t="s">
        <v>1551</v>
      </c>
      <c r="D979" s="19"/>
      <c r="E979" s="43">
        <v>27.1725055</v>
      </c>
      <c r="F979" s="43">
        <v>2.5000000000000001E-2</v>
      </c>
      <c r="G979" s="43">
        <v>0.52532213999999999</v>
      </c>
      <c r="I979" s="12"/>
      <c r="J979" s="33"/>
      <c r="K979" s="33">
        <v>0.81530000000000002</v>
      </c>
      <c r="L979" s="52"/>
      <c r="M979" s="52"/>
      <c r="N979" s="21" t="str">
        <f t="shared" si="90"/>
        <v>ACCIONES BEMASA INVERSIONES, S.A., SICAV</v>
      </c>
      <c r="O979" s="21"/>
      <c r="P979" s="39">
        <f t="shared" si="91"/>
        <v>33.32822948607874</v>
      </c>
      <c r="Q979" s="43">
        <f t="shared" si="92"/>
        <v>2.5000000000000001E-2</v>
      </c>
      <c r="R979" s="40">
        <f t="shared" si="93"/>
        <v>0.64432986630688083</v>
      </c>
    </row>
    <row r="980" spans="1:18" s="60" customFormat="1" x14ac:dyDescent="0.25">
      <c r="A980" s="52"/>
      <c r="C980" s="21" t="s">
        <v>1552</v>
      </c>
      <c r="D980" s="19"/>
      <c r="E980" s="43">
        <v>21.035428750000001</v>
      </c>
      <c r="F980" s="43">
        <v>0.01</v>
      </c>
      <c r="G980" s="43">
        <v>4.7460000000000003E-5</v>
      </c>
      <c r="I980" s="12"/>
      <c r="J980" s="33"/>
      <c r="K980" s="33">
        <v>0.81530000000000002</v>
      </c>
      <c r="L980" s="52"/>
      <c r="M980" s="52"/>
      <c r="N980" s="21" t="str">
        <f t="shared" si="90"/>
        <v>ACCIONES BERCIAL INVERSIONES,SICAV,S.A.</v>
      </c>
      <c r="O980" s="21"/>
      <c r="P980" s="39">
        <f t="shared" si="91"/>
        <v>25.800844781062185</v>
      </c>
      <c r="Q980" s="43">
        <f t="shared" si="92"/>
        <v>0.01</v>
      </c>
      <c r="R980" s="40">
        <f t="shared" si="93"/>
        <v>5.8211701214276953E-5</v>
      </c>
    </row>
    <row r="981" spans="1:18" s="60" customFormat="1" x14ac:dyDescent="0.25">
      <c r="A981" s="52"/>
      <c r="C981" s="21" t="s">
        <v>1553</v>
      </c>
      <c r="D981" s="19"/>
      <c r="E981" s="43">
        <v>36.541559999999997</v>
      </c>
      <c r="F981" s="43">
        <v>7.0000000000000001E-3</v>
      </c>
      <c r="G981" s="43">
        <v>4.5369999999999994E-5</v>
      </c>
      <c r="I981" s="12"/>
      <c r="J981" s="33"/>
      <c r="K981" s="33">
        <v>0.81530000000000002</v>
      </c>
      <c r="L981" s="52"/>
      <c r="M981" s="52"/>
      <c r="N981" s="21" t="str">
        <f t="shared" si="90"/>
        <v>ACCIONES BERDOS INVERSIONES,SICAV,S.A.</v>
      </c>
      <c r="O981" s="21"/>
      <c r="P981" s="39">
        <f t="shared" si="91"/>
        <v>44.819771863117865</v>
      </c>
      <c r="Q981" s="43">
        <f t="shared" si="92"/>
        <v>7.0000000000000001E-3</v>
      </c>
      <c r="R981" s="40">
        <f t="shared" si="93"/>
        <v>5.5648227646265167E-5</v>
      </c>
    </row>
    <row r="982" spans="1:18" s="60" customFormat="1" x14ac:dyDescent="0.25">
      <c r="A982" s="52"/>
      <c r="C982" s="21" t="s">
        <v>1554</v>
      </c>
      <c r="D982" s="19"/>
      <c r="E982" s="43">
        <v>73</v>
      </c>
      <c r="F982" s="43">
        <v>0.01</v>
      </c>
      <c r="G982" s="43">
        <v>2.9179999999999999E-4</v>
      </c>
      <c r="I982" s="12"/>
      <c r="J982" s="33"/>
      <c r="K982" s="33">
        <v>0.81530000000000002</v>
      </c>
      <c r="L982" s="52"/>
      <c r="M982" s="52"/>
      <c r="N982" s="21" t="str">
        <f t="shared" si="90"/>
        <v>ACCIONES BERMAN INVERSIONES FINANCIERAS,SICAV,S.A.</v>
      </c>
      <c r="O982" s="21"/>
      <c r="P982" s="39">
        <f t="shared" si="91"/>
        <v>89.537593523856245</v>
      </c>
      <c r="Q982" s="43">
        <f t="shared" si="92"/>
        <v>0.01</v>
      </c>
      <c r="R982" s="40">
        <f t="shared" si="93"/>
        <v>3.5790506562001717E-4</v>
      </c>
    </row>
    <row r="983" spans="1:18" s="60" customFormat="1" x14ac:dyDescent="0.25">
      <c r="A983" s="52"/>
      <c r="C983" s="21" t="s">
        <v>1555</v>
      </c>
      <c r="D983" s="19"/>
      <c r="E983" s="43">
        <v>40.277248</v>
      </c>
      <c r="F983" s="43">
        <v>8.9999999999999993E-3</v>
      </c>
      <c r="G983" s="43">
        <v>1.1574999999999999E-4</v>
      </c>
      <c r="I983" s="12"/>
      <c r="J983" s="33"/>
      <c r="K983" s="33">
        <v>0.81530000000000002</v>
      </c>
      <c r="L983" s="52"/>
      <c r="M983" s="52"/>
      <c r="N983" s="21" t="str">
        <f t="shared" si="90"/>
        <v>ACCIONES BETUS INVERSIONES,SICAV,S.A.</v>
      </c>
      <c r="O983" s="21"/>
      <c r="P983" s="39">
        <f t="shared" si="91"/>
        <v>49.401751502514408</v>
      </c>
      <c r="Q983" s="43">
        <f t="shared" si="92"/>
        <v>8.9999999999999993E-3</v>
      </c>
      <c r="R983" s="40">
        <f t="shared" si="93"/>
        <v>1.419722801422789E-4</v>
      </c>
    </row>
    <row r="984" spans="1:18" s="60" customFormat="1" x14ac:dyDescent="0.25">
      <c r="A984" s="52"/>
      <c r="C984" s="21" t="s">
        <v>1556</v>
      </c>
      <c r="D984" s="19"/>
      <c r="E984" s="43">
        <v>33</v>
      </c>
      <c r="F984" s="43">
        <v>7.0000000000000001E-3</v>
      </c>
      <c r="G984" s="43">
        <v>5.3125999999999998E-4</v>
      </c>
      <c r="I984" s="12"/>
      <c r="J984" s="33"/>
      <c r="K984" s="33">
        <v>0.81530000000000002</v>
      </c>
      <c r="L984" s="52"/>
      <c r="M984" s="52"/>
      <c r="N984" s="21" t="str">
        <f t="shared" si="90"/>
        <v>ACCIONES BICHAR DE INVERSIONES FINANCIERAS, SICAV, S.A.</v>
      </c>
      <c r="O984" s="21"/>
      <c r="P984" s="39">
        <f t="shared" si="91"/>
        <v>40.475898442291182</v>
      </c>
      <c r="Q984" s="43">
        <f t="shared" si="92"/>
        <v>7.0000000000000001E-3</v>
      </c>
      <c r="R984" s="40">
        <f t="shared" si="93"/>
        <v>6.5161290322580641E-4</v>
      </c>
    </row>
    <row r="985" spans="1:18" s="60" customFormat="1" x14ac:dyDescent="0.25">
      <c r="A985" s="52"/>
      <c r="C985" s="21" t="s">
        <v>1557</v>
      </c>
      <c r="D985" s="19"/>
      <c r="E985" s="43">
        <v>28.32</v>
      </c>
      <c r="F985" s="43">
        <v>0.20499999999999999</v>
      </c>
      <c r="G985" s="43">
        <v>2.3803999999999999E-4</v>
      </c>
      <c r="I985" s="12"/>
      <c r="J985" s="33"/>
      <c r="K985" s="33">
        <v>0.81530000000000002</v>
      </c>
      <c r="L985" s="52"/>
      <c r="M985" s="52"/>
      <c r="N985" s="21" t="str">
        <f t="shared" si="90"/>
        <v>ACCIONES BIZAGORTA SICAV S.A.</v>
      </c>
      <c r="O985" s="21"/>
      <c r="P985" s="39">
        <f t="shared" si="91"/>
        <v>34.735680117748068</v>
      </c>
      <c r="Q985" s="43">
        <f t="shared" si="92"/>
        <v>0.20499999999999999</v>
      </c>
      <c r="R985" s="40">
        <f t="shared" si="93"/>
        <v>2.9196614743039369E-4</v>
      </c>
    </row>
    <row r="986" spans="1:18" s="60" customFormat="1" x14ac:dyDescent="0.25">
      <c r="A986" s="52"/>
      <c r="C986" s="21" t="s">
        <v>1558</v>
      </c>
      <c r="D986" s="19"/>
      <c r="E986" s="43">
        <v>17.4293625</v>
      </c>
      <c r="F986" s="43">
        <v>1.0999999999999999E-2</v>
      </c>
      <c r="G986" s="43">
        <v>9.2150000000000004E-5</v>
      </c>
      <c r="I986" s="12"/>
      <c r="J986" s="33"/>
      <c r="K986" s="33">
        <v>0.81530000000000002</v>
      </c>
      <c r="L986" s="52"/>
      <c r="M986" s="52"/>
      <c r="N986" s="21" t="str">
        <f t="shared" si="90"/>
        <v>ACCIONES BLACK-SCHOLES,SICAV,S.A.</v>
      </c>
      <c r="O986" s="21"/>
      <c r="P986" s="39">
        <f t="shared" si="91"/>
        <v>21.377851711026615</v>
      </c>
      <c r="Q986" s="43">
        <f t="shared" si="92"/>
        <v>1.0999999999999999E-2</v>
      </c>
      <c r="R986" s="40">
        <f t="shared" si="93"/>
        <v>1.1302588004415553E-4</v>
      </c>
    </row>
    <row r="987" spans="1:18" s="60" customFormat="1" x14ac:dyDescent="0.25">
      <c r="A987" s="52"/>
      <c r="C987" s="21" t="s">
        <v>1559</v>
      </c>
      <c r="D987" s="19"/>
      <c r="E987" s="43">
        <v>25.483248</v>
      </c>
      <c r="F987" s="43">
        <v>1.0999999999999999E-2</v>
      </c>
      <c r="G987" s="43">
        <v>0.45753306999999999</v>
      </c>
      <c r="I987" s="12"/>
      <c r="J987" s="33"/>
      <c r="K987" s="33">
        <v>0.81530000000000002</v>
      </c>
      <c r="L987" s="52"/>
      <c r="M987" s="52"/>
      <c r="N987" s="21" t="str">
        <f t="shared" si="90"/>
        <v>ACCIONES BLUE NOTE, SICAV, S.A.</v>
      </c>
      <c r="O987" s="21"/>
      <c r="P987" s="39">
        <f t="shared" si="91"/>
        <v>31.256283576597571</v>
      </c>
      <c r="Q987" s="43">
        <f t="shared" si="92"/>
        <v>1.0999999999999999E-2</v>
      </c>
      <c r="R987" s="40">
        <f t="shared" si="93"/>
        <v>0.56118369925180911</v>
      </c>
    </row>
    <row r="988" spans="1:18" s="60" customFormat="1" x14ac:dyDescent="0.25">
      <c r="A988" s="52"/>
      <c r="C988" s="21" t="s">
        <v>1560</v>
      </c>
      <c r="D988" s="19"/>
      <c r="E988" s="43">
        <v>56.5</v>
      </c>
      <c r="F988" s="43">
        <v>5.7000000000000002E-2</v>
      </c>
      <c r="G988" s="43">
        <v>5.8553000000000001E-4</v>
      </c>
      <c r="I988" s="12"/>
      <c r="J988" s="33"/>
      <c r="K988" s="33">
        <v>0.81530000000000002</v>
      </c>
      <c r="L988" s="52"/>
      <c r="M988" s="52"/>
      <c r="N988" s="21" t="str">
        <f t="shared" si="90"/>
        <v>ACCIONES BMS BLUE CHIPS,S.A. SICAV</v>
      </c>
      <c r="O988" s="21"/>
      <c r="P988" s="39">
        <f t="shared" si="91"/>
        <v>69.299644302710661</v>
      </c>
      <c r="Q988" s="43">
        <f t="shared" si="92"/>
        <v>5.7000000000000002E-2</v>
      </c>
      <c r="R988" s="40">
        <f t="shared" si="93"/>
        <v>7.1817735802771985E-4</v>
      </c>
    </row>
    <row r="989" spans="1:18" s="60" customFormat="1" x14ac:dyDescent="0.25">
      <c r="A989" s="52"/>
      <c r="C989" s="21" t="s">
        <v>1561</v>
      </c>
      <c r="D989" s="19"/>
      <c r="E989" s="43">
        <v>54.412799999999997</v>
      </c>
      <c r="F989" s="43">
        <v>4.3999999999999997E-2</v>
      </c>
      <c r="G989" s="43">
        <v>6.8303999999999999E-4</v>
      </c>
      <c r="I989" s="12"/>
      <c r="J989" s="33"/>
      <c r="K989" s="33">
        <v>0.81530000000000002</v>
      </c>
      <c r="L989" s="52"/>
      <c r="M989" s="52"/>
      <c r="N989" s="21" t="str">
        <f t="shared" si="90"/>
        <v>ACCIONES BMS CARTERA, SICAV SA</v>
      </c>
      <c r="O989" s="21"/>
      <c r="P989" s="39">
        <f t="shared" si="91"/>
        <v>66.739605053354595</v>
      </c>
      <c r="Q989" s="43">
        <f t="shared" si="92"/>
        <v>4.3999999999999997E-2</v>
      </c>
      <c r="R989" s="40">
        <f t="shared" si="93"/>
        <v>8.3777750521280502E-4</v>
      </c>
    </row>
    <row r="990" spans="1:18" s="60" customFormat="1" x14ac:dyDescent="0.25">
      <c r="A990" s="52"/>
      <c r="C990" s="21" t="s">
        <v>1562</v>
      </c>
      <c r="D990" s="19"/>
      <c r="E990" s="43">
        <v>33.36</v>
      </c>
      <c r="F990" s="43">
        <v>0.129</v>
      </c>
      <c r="G990" s="43">
        <v>4.8942999999999999E-3</v>
      </c>
      <c r="I990" s="12"/>
      <c r="J990" s="33"/>
      <c r="K990" s="33">
        <v>0.81530000000000002</v>
      </c>
      <c r="L990" s="52"/>
      <c r="M990" s="52"/>
      <c r="N990" s="21" t="str">
        <f t="shared" si="90"/>
        <v>ACCIONES BOCHAN INVESTMENT SICAV</v>
      </c>
      <c r="O990" s="21"/>
      <c r="P990" s="39">
        <f t="shared" si="91"/>
        <v>40.917453698025263</v>
      </c>
      <c r="Q990" s="43">
        <f t="shared" si="92"/>
        <v>0.129</v>
      </c>
      <c r="R990" s="40">
        <f t="shared" si="93"/>
        <v>6.0030663559425971E-3</v>
      </c>
    </row>
    <row r="991" spans="1:18" s="60" customFormat="1" x14ac:dyDescent="0.25">
      <c r="A991" s="52"/>
      <c r="C991" s="21" t="s">
        <v>1563</v>
      </c>
      <c r="D991" s="19"/>
      <c r="E991" s="43">
        <v>41.119529999999997</v>
      </c>
      <c r="F991" s="43">
        <v>0.01</v>
      </c>
      <c r="G991" s="43">
        <v>6.3098000000000006E-4</v>
      </c>
      <c r="I991" s="12"/>
      <c r="J991" s="33"/>
      <c r="K991" s="33">
        <v>0.81530000000000002</v>
      </c>
      <c r="L991" s="52"/>
      <c r="M991" s="52"/>
      <c r="N991" s="21" t="str">
        <f t="shared" si="90"/>
        <v>ACCIONES BOLINVER SICAV S.A.</v>
      </c>
      <c r="O991" s="21"/>
      <c r="P991" s="39">
        <f t="shared" si="91"/>
        <v>50.434846068931677</v>
      </c>
      <c r="Q991" s="43">
        <f t="shared" si="92"/>
        <v>0.01</v>
      </c>
      <c r="R991" s="40">
        <f t="shared" si="93"/>
        <v>7.7392370906414825E-4</v>
      </c>
    </row>
    <row r="992" spans="1:18" s="60" customFormat="1" x14ac:dyDescent="0.25">
      <c r="A992" s="52"/>
      <c r="C992" s="21" t="s">
        <v>1564</v>
      </c>
      <c r="D992" s="19"/>
      <c r="E992" s="43">
        <v>26.62</v>
      </c>
      <c r="F992" s="43">
        <v>7.5999999999999998E-2</v>
      </c>
      <c r="G992" s="43">
        <v>1.9912200000000001E-3</v>
      </c>
      <c r="I992" s="12"/>
      <c r="J992" s="33"/>
      <c r="K992" s="33">
        <v>0.81530000000000002</v>
      </c>
      <c r="L992" s="52"/>
      <c r="M992" s="52"/>
      <c r="N992" s="21" t="str">
        <f t="shared" si="90"/>
        <v>ACCIONES BOLSIBER, SICAV, S.A.</v>
      </c>
      <c r="O992" s="21"/>
      <c r="P992" s="39">
        <f t="shared" si="91"/>
        <v>32.65055807678155</v>
      </c>
      <c r="Q992" s="43">
        <f t="shared" si="92"/>
        <v>7.5999999999999998E-2</v>
      </c>
      <c r="R992" s="40">
        <f t="shared" si="93"/>
        <v>2.4423157120078498E-3</v>
      </c>
    </row>
    <row r="993" spans="1:18" s="60" customFormat="1" x14ac:dyDescent="0.25">
      <c r="A993" s="52"/>
      <c r="C993" s="21" t="s">
        <v>1565</v>
      </c>
      <c r="D993" s="19"/>
      <c r="E993" s="43">
        <v>36.946624</v>
      </c>
      <c r="F993" s="43">
        <v>2.9000000000000001E-2</v>
      </c>
      <c r="G993" s="43">
        <v>6.6762167100000003</v>
      </c>
      <c r="I993" s="12"/>
      <c r="J993" s="33"/>
      <c r="K993" s="33">
        <v>0.81530000000000002</v>
      </c>
      <c r="L993" s="52"/>
      <c r="M993" s="52"/>
      <c r="N993" s="21" t="str">
        <f t="shared" si="90"/>
        <v>ACCIONES BOMBAY INVESTMENT OFFICE, SICAV, S.A.</v>
      </c>
      <c r="O993" s="21"/>
      <c r="P993" s="39">
        <f t="shared" si="91"/>
        <v>45.31660002453085</v>
      </c>
      <c r="Q993" s="43">
        <f t="shared" si="92"/>
        <v>2.9000000000000001E-2</v>
      </c>
      <c r="R993" s="40">
        <f t="shared" si="93"/>
        <v>8.1886627131117375</v>
      </c>
    </row>
    <row r="994" spans="1:18" s="60" customFormat="1" x14ac:dyDescent="0.25">
      <c r="A994" s="52"/>
      <c r="C994" s="21" t="s">
        <v>1566</v>
      </c>
      <c r="D994" s="19"/>
      <c r="E994" s="43">
        <v>41.2</v>
      </c>
      <c r="F994" s="43">
        <v>6.0000000000000001E-3</v>
      </c>
      <c r="G994" s="43">
        <v>1.7831569999999998E-2</v>
      </c>
      <c r="I994" s="12"/>
      <c r="J994" s="33"/>
      <c r="K994" s="33">
        <v>0.81530000000000002</v>
      </c>
      <c r="L994" s="52"/>
      <c r="M994" s="52"/>
      <c r="N994" s="21" t="str">
        <f t="shared" si="90"/>
        <v>ACCIONES BONDARRIBI INVESTMENTS,SICAV,S.A.</v>
      </c>
      <c r="O994" s="21"/>
      <c r="P994" s="39">
        <f t="shared" si="91"/>
        <v>50.533545934012025</v>
      </c>
      <c r="Q994" s="43">
        <f t="shared" si="92"/>
        <v>6.0000000000000001E-3</v>
      </c>
      <c r="R994" s="40">
        <f t="shared" si="93"/>
        <v>2.1871176254139577E-2</v>
      </c>
    </row>
    <row r="995" spans="1:18" s="60" customFormat="1" x14ac:dyDescent="0.25">
      <c r="A995" s="52"/>
      <c r="C995" s="21" t="s">
        <v>1567</v>
      </c>
      <c r="D995" s="19"/>
      <c r="E995" s="43">
        <v>34.858725</v>
      </c>
      <c r="F995" s="43">
        <v>1.7999999999999999E-2</v>
      </c>
      <c r="G995" s="43">
        <v>0.19470742999999999</v>
      </c>
      <c r="I995" s="12"/>
      <c r="J995" s="33"/>
      <c r="K995" s="33">
        <v>0.81530000000000002</v>
      </c>
      <c r="L995" s="52"/>
      <c r="M995" s="52"/>
      <c r="N995" s="21" t="str">
        <f t="shared" si="90"/>
        <v>ACCIONES BOOM CAPITAL,SICAV,S.A.</v>
      </c>
      <c r="O995" s="21"/>
      <c r="P995" s="39">
        <f t="shared" si="91"/>
        <v>42.75570342205323</v>
      </c>
      <c r="Q995" s="43">
        <f t="shared" si="92"/>
        <v>1.7999999999999999E-2</v>
      </c>
      <c r="R995" s="40">
        <f t="shared" si="93"/>
        <v>0.23881691401937935</v>
      </c>
    </row>
    <row r="996" spans="1:18" s="60" customFormat="1" x14ac:dyDescent="0.25">
      <c r="A996" s="52"/>
      <c r="C996" s="21" t="s">
        <v>1568</v>
      </c>
      <c r="D996" s="19"/>
      <c r="E996" s="43">
        <v>36.060749999999999</v>
      </c>
      <c r="F996" s="43">
        <v>1.7000000000000001E-2</v>
      </c>
      <c r="G996" s="43">
        <v>1.5846789999999999E-2</v>
      </c>
      <c r="I996" s="12"/>
      <c r="J996" s="33"/>
      <c r="K996" s="33">
        <v>0.81530000000000002</v>
      </c>
      <c r="L996" s="52"/>
      <c r="M996" s="52"/>
      <c r="N996" s="21" t="str">
        <f t="shared" si="90"/>
        <v>ACCIONES BORAU INVERSIONES,SICAV,S.A.</v>
      </c>
      <c r="O996" s="21"/>
      <c r="P996" s="39">
        <f t="shared" si="91"/>
        <v>44.230038022813687</v>
      </c>
      <c r="Q996" s="43">
        <f t="shared" si="92"/>
        <v>1.7000000000000001E-2</v>
      </c>
      <c r="R996" s="40">
        <f t="shared" si="93"/>
        <v>1.9436759475039863E-2</v>
      </c>
    </row>
    <row r="997" spans="1:18" s="60" customFormat="1" x14ac:dyDescent="0.25">
      <c r="A997" s="52"/>
      <c r="C997" s="21" t="s">
        <v>1569</v>
      </c>
      <c r="D997" s="19"/>
      <c r="E997" s="43">
        <v>20.53005864</v>
      </c>
      <c r="F997" s="43">
        <v>6.0000000000000001E-3</v>
      </c>
      <c r="G997" s="43">
        <v>1.5334658700000001</v>
      </c>
      <c r="I997" s="12"/>
      <c r="J997" s="33"/>
      <c r="K997" s="33">
        <v>0.81530000000000002</v>
      </c>
      <c r="L997" s="52"/>
      <c r="M997" s="52"/>
      <c r="N997" s="21" t="str">
        <f t="shared" si="90"/>
        <v>ACCIONES BORDOLIQUE,SICAV,S.A.</v>
      </c>
      <c r="O997" s="21"/>
      <c r="P997" s="39">
        <f t="shared" si="91"/>
        <v>25.18098692505826</v>
      </c>
      <c r="Q997" s="43">
        <f t="shared" si="92"/>
        <v>6.0000000000000001E-3</v>
      </c>
      <c r="R997" s="40">
        <f t="shared" si="93"/>
        <v>1.8808608732981726</v>
      </c>
    </row>
    <row r="998" spans="1:18" s="60" customFormat="1" x14ac:dyDescent="0.25">
      <c r="A998" s="52"/>
      <c r="C998" s="21" t="s">
        <v>1570</v>
      </c>
      <c r="D998" s="19"/>
      <c r="E998" s="43">
        <v>50.985999999999997</v>
      </c>
      <c r="F998" s="43">
        <v>3.0000000000000001E-3</v>
      </c>
      <c r="G998" s="43">
        <v>0.45093854999999999</v>
      </c>
      <c r="I998" s="12"/>
      <c r="J998" s="33"/>
      <c r="K998" s="33">
        <v>0.81530000000000002</v>
      </c>
      <c r="L998" s="52"/>
      <c r="M998" s="52"/>
      <c r="N998" s="21" t="str">
        <f t="shared" si="90"/>
        <v>ACCIONES BORDONAL INVERSIONES, SICAV, S.A.</v>
      </c>
      <c r="O998" s="21"/>
      <c r="P998" s="39">
        <f t="shared" si="91"/>
        <v>62.536489635716912</v>
      </c>
      <c r="Q998" s="43">
        <f t="shared" si="92"/>
        <v>3.0000000000000001E-3</v>
      </c>
      <c r="R998" s="40">
        <f t="shared" si="93"/>
        <v>0.55309524101557705</v>
      </c>
    </row>
    <row r="999" spans="1:18" s="60" customFormat="1" x14ac:dyDescent="0.25">
      <c r="A999" s="52"/>
      <c r="C999" s="21" t="s">
        <v>1571</v>
      </c>
      <c r="D999" s="19"/>
      <c r="E999" s="43">
        <v>24.530999999999999</v>
      </c>
      <c r="F999" s="43">
        <v>2.1999999999999999E-2</v>
      </c>
      <c r="G999" s="43">
        <v>1.9900999999999998E-4</v>
      </c>
      <c r="I999" s="12"/>
      <c r="J999" s="33"/>
      <c r="K999" s="33">
        <v>0.81530000000000002</v>
      </c>
      <c r="L999" s="52"/>
      <c r="M999" s="52"/>
      <c r="N999" s="21" t="str">
        <f t="shared" si="90"/>
        <v>ACCIONES BOTINO INVERSIONES,SICAV,S.A.</v>
      </c>
      <c r="O999" s="21"/>
      <c r="P999" s="39">
        <f t="shared" si="91"/>
        <v>30.088311051146814</v>
      </c>
      <c r="Q999" s="43">
        <f t="shared" si="92"/>
        <v>2.1999999999999999E-2</v>
      </c>
      <c r="R999" s="40">
        <f t="shared" si="93"/>
        <v>2.4409419845455656E-4</v>
      </c>
    </row>
    <row r="1000" spans="1:18" s="60" customFormat="1" x14ac:dyDescent="0.25">
      <c r="A1000" s="52"/>
      <c r="C1000" s="21" t="s">
        <v>1572</v>
      </c>
      <c r="D1000" s="19"/>
      <c r="E1000" s="43">
        <v>150</v>
      </c>
      <c r="F1000" s="43">
        <v>2E-3</v>
      </c>
      <c r="G1000" s="43">
        <v>15.09377484</v>
      </c>
      <c r="I1000" s="12"/>
      <c r="J1000" s="33"/>
      <c r="K1000" s="33">
        <v>0.81530000000000002</v>
      </c>
      <c r="L1000" s="52"/>
      <c r="M1000" s="52"/>
      <c r="N1000" s="21" t="str">
        <f t="shared" si="90"/>
        <v>ACCIONES BOYSEP INVESTMENT,SICAV,S.A.</v>
      </c>
      <c r="O1000" s="21"/>
      <c r="P1000" s="39">
        <f t="shared" si="91"/>
        <v>183.98135655586901</v>
      </c>
      <c r="Q1000" s="43">
        <f t="shared" si="92"/>
        <v>2E-3</v>
      </c>
      <c r="R1000" s="40">
        <f t="shared" si="93"/>
        <v>18.513154470746965</v>
      </c>
    </row>
    <row r="1001" spans="1:18" s="60" customFormat="1" x14ac:dyDescent="0.25">
      <c r="A1001" s="52"/>
      <c r="C1001" s="21" t="s">
        <v>1573</v>
      </c>
      <c r="D1001" s="19"/>
      <c r="E1001" s="43">
        <v>12.16</v>
      </c>
      <c r="F1001" s="43">
        <v>1.4999999999999999E-2</v>
      </c>
      <c r="G1001" s="43">
        <v>9.6162000000000005E-4</v>
      </c>
      <c r="I1001" s="12"/>
      <c r="J1001" s="33"/>
      <c r="K1001" s="33">
        <v>0.81530000000000002</v>
      </c>
      <c r="L1001" s="52"/>
      <c r="M1001" s="52"/>
      <c r="N1001" s="21" t="str">
        <f t="shared" si="90"/>
        <v>ACCIONES BRANCH DE INVERSIONES, SICAV, S.A.</v>
      </c>
      <c r="O1001" s="21"/>
      <c r="P1001" s="39">
        <f t="shared" si="91"/>
        <v>14.914755304795781</v>
      </c>
      <c r="Q1001" s="43">
        <f t="shared" si="92"/>
        <v>1.4999999999999999E-2</v>
      </c>
      <c r="R1001" s="40">
        <f t="shared" si="93"/>
        <v>1.179467680608365E-3</v>
      </c>
    </row>
    <row r="1002" spans="1:18" s="60" customFormat="1" x14ac:dyDescent="0.25">
      <c r="A1002" s="52"/>
      <c r="C1002" s="21" t="s">
        <v>1574</v>
      </c>
      <c r="D1002" s="19"/>
      <c r="E1002" s="43">
        <v>42.328000000000003</v>
      </c>
      <c r="F1002" s="43">
        <v>2.1000000000000001E-2</v>
      </c>
      <c r="G1002" s="43">
        <v>0.48138754</v>
      </c>
      <c r="I1002" s="12"/>
      <c r="J1002" s="33"/>
      <c r="K1002" s="33">
        <v>0.81530000000000002</v>
      </c>
      <c r="L1002" s="52"/>
      <c r="M1002" s="52"/>
      <c r="N1002" s="21" t="str">
        <f t="shared" si="90"/>
        <v>ACCIONES BRARIOS-3,SICAV,S.A.</v>
      </c>
      <c r="O1002" s="21"/>
      <c r="P1002" s="39">
        <f t="shared" si="91"/>
        <v>51.917085735312156</v>
      </c>
      <c r="Q1002" s="43">
        <f t="shared" si="92"/>
        <v>2.1000000000000001E-2</v>
      </c>
      <c r="R1002" s="40">
        <f t="shared" si="93"/>
        <v>0.5904422175886177</v>
      </c>
    </row>
    <row r="1003" spans="1:18" s="60" customFormat="1" x14ac:dyDescent="0.25">
      <c r="A1003" s="52"/>
      <c r="C1003" s="21" t="s">
        <v>1575</v>
      </c>
      <c r="D1003" s="19"/>
      <c r="E1003" s="43">
        <v>36.301139899999995</v>
      </c>
      <c r="F1003" s="43">
        <v>2.1999999999999999E-2</v>
      </c>
      <c r="G1003" s="43">
        <v>0.10109111</v>
      </c>
      <c r="I1003" s="12"/>
      <c r="J1003" s="33"/>
      <c r="K1003" s="33">
        <v>0.81530000000000002</v>
      </c>
      <c r="L1003" s="52"/>
      <c r="M1003" s="52"/>
      <c r="N1003" s="21" t="str">
        <f t="shared" si="90"/>
        <v>ACCIONES BRASILITO, SICAV, S.A.</v>
      </c>
      <c r="O1003" s="21"/>
      <c r="P1003" s="39">
        <f t="shared" si="91"/>
        <v>44.524886422175882</v>
      </c>
      <c r="Q1003" s="43">
        <f t="shared" si="92"/>
        <v>2.1999999999999999E-2</v>
      </c>
      <c r="R1003" s="40">
        <f t="shared" si="93"/>
        <v>0.12399253035692383</v>
      </c>
    </row>
    <row r="1004" spans="1:18" s="60" customFormat="1" x14ac:dyDescent="0.25">
      <c r="A1004" s="52"/>
      <c r="C1004" s="21" t="s">
        <v>1576</v>
      </c>
      <c r="D1004" s="19"/>
      <c r="E1004" s="43">
        <v>665</v>
      </c>
      <c r="F1004" s="43">
        <v>0.41199999999999998</v>
      </c>
      <c r="G1004" s="43">
        <v>13.761117560000001</v>
      </c>
      <c r="I1004" s="12"/>
      <c r="J1004" s="33"/>
      <c r="K1004" s="33">
        <v>0.81530000000000002</v>
      </c>
      <c r="L1004" s="52"/>
      <c r="M1004" s="52"/>
      <c r="N1004" s="21" t="str">
        <f t="shared" si="90"/>
        <v>ACCIONES BRUNARA, S.A., SICAV</v>
      </c>
      <c r="O1004" s="21"/>
      <c r="P1004" s="39">
        <f t="shared" si="91"/>
        <v>815.65068073101918</v>
      </c>
      <c r="Q1004" s="43">
        <f t="shared" si="92"/>
        <v>0.41199999999999998</v>
      </c>
      <c r="R1004" s="40">
        <f t="shared" si="93"/>
        <v>16.878593842757269</v>
      </c>
    </row>
    <row r="1005" spans="1:18" s="60" customFormat="1" x14ac:dyDescent="0.25">
      <c r="A1005" s="52"/>
      <c r="C1005" s="21" t="s">
        <v>1577</v>
      </c>
      <c r="D1005" s="19"/>
      <c r="E1005" s="43">
        <v>35.579940000000001</v>
      </c>
      <c r="F1005" s="43">
        <v>6.0000000000000001E-3</v>
      </c>
      <c r="G1005" s="43">
        <v>0.12296964000000001</v>
      </c>
      <c r="I1005" s="12"/>
      <c r="J1005" s="33"/>
      <c r="K1005" s="33">
        <v>0.81530000000000002</v>
      </c>
      <c r="L1005" s="52"/>
      <c r="M1005" s="52"/>
      <c r="N1005" s="21" t="str">
        <f t="shared" si="90"/>
        <v>ACCIONES BUCLE INVERSOR,SICAV,S.A.</v>
      </c>
      <c r="O1005" s="21"/>
      <c r="P1005" s="39">
        <f t="shared" si="91"/>
        <v>43.640304182509503</v>
      </c>
      <c r="Q1005" s="43">
        <f t="shared" si="92"/>
        <v>6.0000000000000001E-3</v>
      </c>
      <c r="R1005" s="40">
        <f t="shared" si="93"/>
        <v>0.15082747454924567</v>
      </c>
    </row>
    <row r="1006" spans="1:18" s="60" customFormat="1" x14ac:dyDescent="0.25">
      <c r="A1006" s="52"/>
      <c r="C1006" s="21" t="s">
        <v>1578</v>
      </c>
      <c r="D1006" s="19"/>
      <c r="E1006" s="43">
        <v>33.67</v>
      </c>
      <c r="F1006" s="43">
        <v>0.03</v>
      </c>
      <c r="G1006" s="43">
        <v>0.87025673000000003</v>
      </c>
      <c r="I1006" s="12"/>
      <c r="J1006" s="33"/>
      <c r="K1006" s="33">
        <v>0.81530000000000002</v>
      </c>
      <c r="L1006" s="52"/>
      <c r="M1006" s="52"/>
      <c r="N1006" s="21" t="str">
        <f t="shared" si="90"/>
        <v>ACCIONES BUDULAQUE ALDAMA,SICAV,S.A.</v>
      </c>
      <c r="O1006" s="21"/>
      <c r="P1006" s="39">
        <f t="shared" si="91"/>
        <v>41.297681834907394</v>
      </c>
      <c r="Q1006" s="43">
        <f t="shared" si="92"/>
        <v>0.03</v>
      </c>
      <c r="R1006" s="40">
        <f t="shared" si="93"/>
        <v>1.0674067582484974</v>
      </c>
    </row>
    <row r="1007" spans="1:18" s="60" customFormat="1" x14ac:dyDescent="0.25">
      <c r="A1007" s="52"/>
      <c r="C1007" s="21" t="s">
        <v>1579</v>
      </c>
      <c r="D1007" s="19"/>
      <c r="E1007" s="43">
        <v>89.947000000000003</v>
      </c>
      <c r="F1007" s="43">
        <v>2.5999999999999999E-2</v>
      </c>
      <c r="G1007" s="43">
        <v>0.85655126999999998</v>
      </c>
      <c r="I1007" s="12"/>
      <c r="J1007" s="33"/>
      <c r="K1007" s="33">
        <v>0.81530000000000002</v>
      </c>
      <c r="L1007" s="52"/>
      <c r="M1007" s="52"/>
      <c r="N1007" s="21" t="str">
        <f t="shared" si="90"/>
        <v>ACCIONES BUENDIA DE INVERSIONES, SICAV, S.A.</v>
      </c>
      <c r="O1007" s="21"/>
      <c r="P1007" s="39">
        <f t="shared" si="91"/>
        <v>110.32380718753834</v>
      </c>
      <c r="Q1007" s="43">
        <f t="shared" si="92"/>
        <v>2.5999999999999999E-2</v>
      </c>
      <c r="R1007" s="40">
        <f t="shared" si="93"/>
        <v>1.0505964307616829</v>
      </c>
    </row>
    <row r="1008" spans="1:18" s="60" customFormat="1" x14ac:dyDescent="0.25">
      <c r="A1008" s="52"/>
      <c r="C1008" s="21" t="s">
        <v>1580</v>
      </c>
      <c r="D1008" s="19"/>
      <c r="E1008" s="43">
        <v>30.671875</v>
      </c>
      <c r="F1008" s="43">
        <v>3.1E-2</v>
      </c>
      <c r="G1008" s="43">
        <v>8.8751999999999993E-4</v>
      </c>
      <c r="I1008" s="12"/>
      <c r="J1008" s="33"/>
      <c r="K1008" s="33">
        <v>0.81530000000000002</v>
      </c>
      <c r="L1008" s="52"/>
      <c r="M1008" s="52"/>
      <c r="N1008" s="21" t="str">
        <f t="shared" si="90"/>
        <v>ACCIONES BUJARA DE INVERSIONES, SICAV, S.A.</v>
      </c>
      <c r="O1008" s="21"/>
      <c r="P1008" s="39">
        <f t="shared" si="91"/>
        <v>37.62035447074696</v>
      </c>
      <c r="Q1008" s="43">
        <f t="shared" si="92"/>
        <v>3.1E-2</v>
      </c>
      <c r="R1008" s="40">
        <f t="shared" si="93"/>
        <v>1.0885808904697656E-3</v>
      </c>
    </row>
    <row r="1009" spans="1:18" s="60" customFormat="1" x14ac:dyDescent="0.25">
      <c r="A1009" s="52"/>
      <c r="C1009" s="21" t="s">
        <v>1581</v>
      </c>
      <c r="D1009" s="19"/>
      <c r="E1009" s="43">
        <v>41.451999999999998</v>
      </c>
      <c r="F1009" s="43">
        <v>9.0999999999999998E-2</v>
      </c>
      <c r="G1009" s="43">
        <v>0.98068479000000008</v>
      </c>
      <c r="I1009" s="12"/>
      <c r="J1009" s="33"/>
      <c r="K1009" s="33">
        <v>0.81530000000000002</v>
      </c>
      <c r="L1009" s="52"/>
      <c r="M1009" s="52"/>
      <c r="N1009" s="21" t="str">
        <f t="shared" si="90"/>
        <v>ACCIONES BURMAS INVERSIONES,SICAV,S.A.</v>
      </c>
      <c r="O1009" s="21"/>
      <c r="P1009" s="39">
        <f t="shared" si="91"/>
        <v>50.842634613025879</v>
      </c>
      <c r="Q1009" s="43">
        <f t="shared" si="92"/>
        <v>9.0999999999999998E-2</v>
      </c>
      <c r="R1009" s="40">
        <f t="shared" si="93"/>
        <v>1.2028514534527168</v>
      </c>
    </row>
    <row r="1010" spans="1:18" s="60" customFormat="1" x14ac:dyDescent="0.25">
      <c r="A1010" s="52"/>
      <c r="C1010" s="21" t="s">
        <v>1582</v>
      </c>
      <c r="D1010" s="19"/>
      <c r="E1010" s="43">
        <v>47.1175</v>
      </c>
      <c r="F1010" s="43">
        <v>1.7000000000000001E-2</v>
      </c>
      <c r="G1010" s="43">
        <v>1.5657799999999999E-3</v>
      </c>
      <c r="I1010" s="12"/>
      <c r="J1010" s="33"/>
      <c r="K1010" s="33">
        <v>0.81530000000000002</v>
      </c>
      <c r="L1010" s="52"/>
      <c r="M1010" s="52"/>
      <c r="N1010" s="21" t="str">
        <f t="shared" si="90"/>
        <v>ACCIONES BUSMONDO S.A. S.I.C.A.V.</v>
      </c>
      <c r="O1010" s="21"/>
      <c r="P1010" s="39">
        <f t="shared" si="91"/>
        <v>57.79161045014105</v>
      </c>
      <c r="Q1010" s="43">
        <f t="shared" si="92"/>
        <v>1.7000000000000001E-2</v>
      </c>
      <c r="R1010" s="40">
        <f t="shared" si="93"/>
        <v>1.9204955231203237E-3</v>
      </c>
    </row>
    <row r="1011" spans="1:18" s="60" customFormat="1" x14ac:dyDescent="0.25">
      <c r="A1011" s="52"/>
      <c r="C1011" s="21" t="s">
        <v>1583</v>
      </c>
      <c r="D1011" s="19"/>
      <c r="E1011" s="43">
        <v>49.042619999999999</v>
      </c>
      <c r="F1011" s="43">
        <v>1.4999999999999999E-2</v>
      </c>
      <c r="G1011" s="43">
        <v>3.3385400000000001E-3</v>
      </c>
      <c r="I1011" s="12"/>
      <c r="J1011" s="33"/>
      <c r="K1011" s="33">
        <v>0.81530000000000002</v>
      </c>
      <c r="L1011" s="52"/>
      <c r="M1011" s="52"/>
      <c r="N1011" s="21" t="str">
        <f t="shared" si="90"/>
        <v>ACCIONES BUTAL INVERSIONES,SICAV,S.A.</v>
      </c>
      <c r="O1011" s="21"/>
      <c r="P1011" s="39">
        <f t="shared" si="91"/>
        <v>60.152851711026614</v>
      </c>
      <c r="Q1011" s="43">
        <f t="shared" si="92"/>
        <v>1.4999999999999999E-2</v>
      </c>
      <c r="R1011" s="40">
        <f t="shared" si="93"/>
        <v>4.0948607874402064E-3</v>
      </c>
    </row>
    <row r="1012" spans="1:18" s="60" customFormat="1" x14ac:dyDescent="0.25">
      <c r="A1012" s="52"/>
      <c r="C1012" s="21" t="s">
        <v>1584</v>
      </c>
      <c r="D1012" s="19"/>
      <c r="E1012" s="43">
        <v>39.299999999999997</v>
      </c>
      <c r="F1012" s="43">
        <v>0</v>
      </c>
      <c r="G1012" s="43">
        <v>0</v>
      </c>
      <c r="I1012" s="12"/>
      <c r="J1012" s="33"/>
      <c r="K1012" s="33">
        <v>0.81530000000000002</v>
      </c>
      <c r="L1012" s="52"/>
      <c r="M1012" s="52"/>
      <c r="N1012" s="21" t="str">
        <f t="shared" si="90"/>
        <v>ACCIONES C.F.GENERAL DE INVERSIONES FINANCIERAS,SICAV,S.A.</v>
      </c>
      <c r="O1012" s="21"/>
      <c r="P1012" s="39">
        <f t="shared" si="91"/>
        <v>48.203115417637676</v>
      </c>
      <c r="Q1012" s="43">
        <f t="shared" si="92"/>
        <v>0</v>
      </c>
      <c r="R1012" s="40">
        <f t="shared" si="93"/>
        <v>0</v>
      </c>
    </row>
    <row r="1013" spans="1:18" s="60" customFormat="1" x14ac:dyDescent="0.25">
      <c r="A1013" s="52"/>
      <c r="C1013" s="21" t="s">
        <v>1585</v>
      </c>
      <c r="D1013" s="19"/>
      <c r="E1013" s="43">
        <v>69</v>
      </c>
      <c r="F1013" s="43">
        <v>1.4E-2</v>
      </c>
      <c r="G1013" s="43">
        <v>2.8369000000000002E-4</v>
      </c>
      <c r="I1013" s="12"/>
      <c r="J1013" s="33"/>
      <c r="K1013" s="33">
        <v>0.81530000000000002</v>
      </c>
      <c r="L1013" s="52"/>
      <c r="M1013" s="52"/>
      <c r="N1013" s="21" t="str">
        <f t="shared" si="90"/>
        <v>ACCIONES CAÑABARA INVERSIONES SICAV</v>
      </c>
      <c r="O1013" s="21"/>
      <c r="P1013" s="39">
        <f t="shared" si="91"/>
        <v>84.631424015699736</v>
      </c>
      <c r="Q1013" s="43">
        <f t="shared" si="92"/>
        <v>1.4E-2</v>
      </c>
      <c r="R1013" s="40">
        <f t="shared" si="93"/>
        <v>3.4795780694222986E-4</v>
      </c>
    </row>
    <row r="1014" spans="1:18" s="60" customFormat="1" x14ac:dyDescent="0.25">
      <c r="A1014" s="52"/>
      <c r="C1014" s="21" t="s">
        <v>1586</v>
      </c>
      <c r="D1014" s="19"/>
      <c r="E1014" s="43">
        <v>41.109254999999997</v>
      </c>
      <c r="F1014" s="43">
        <v>1.2E-2</v>
      </c>
      <c r="G1014" s="43">
        <v>1.3846E-4</v>
      </c>
      <c r="I1014" s="12"/>
      <c r="J1014" s="33"/>
      <c r="K1014" s="33">
        <v>0.81530000000000002</v>
      </c>
      <c r="L1014" s="52"/>
      <c r="M1014" s="52"/>
      <c r="N1014" s="21" t="str">
        <f t="shared" si="90"/>
        <v>ACCIONES CABDAL INVERSIONES,SICAV,S.A.</v>
      </c>
      <c r="O1014" s="21"/>
      <c r="P1014" s="39">
        <f t="shared" si="91"/>
        <v>50.422243346007598</v>
      </c>
      <c r="Q1014" s="43">
        <f t="shared" si="92"/>
        <v>1.2E-2</v>
      </c>
      <c r="R1014" s="40">
        <f t="shared" si="93"/>
        <v>1.6982705752483749E-4</v>
      </c>
    </row>
    <row r="1015" spans="1:18" s="60" customFormat="1" x14ac:dyDescent="0.25">
      <c r="A1015" s="52"/>
      <c r="C1015" s="21" t="s">
        <v>1587</v>
      </c>
      <c r="D1015" s="19"/>
      <c r="E1015" s="43">
        <v>20.714200000000002</v>
      </c>
      <c r="F1015" s="43">
        <v>1.0999999999999999E-2</v>
      </c>
      <c r="G1015" s="43">
        <v>2.7885240000000002E-2</v>
      </c>
      <c r="I1015" s="12"/>
      <c r="J1015" s="33"/>
      <c r="K1015" s="33">
        <v>0.81530000000000002</v>
      </c>
      <c r="L1015" s="52"/>
      <c r="M1015" s="52"/>
      <c r="N1015" s="21" t="str">
        <f t="shared" si="90"/>
        <v>ACCIONES CADI VALORES,SICAV,S.A.</v>
      </c>
      <c r="O1015" s="21"/>
      <c r="P1015" s="39">
        <f t="shared" si="91"/>
        <v>25.406844106463879</v>
      </c>
      <c r="Q1015" s="43">
        <f t="shared" si="92"/>
        <v>1.0999999999999999E-2</v>
      </c>
      <c r="R1015" s="40">
        <f t="shared" si="93"/>
        <v>3.4202428553906539E-2</v>
      </c>
    </row>
    <row r="1016" spans="1:18" s="60" customFormat="1" x14ac:dyDescent="0.25">
      <c r="A1016" s="52"/>
      <c r="C1016" s="21" t="s">
        <v>1588</v>
      </c>
      <c r="D1016" s="19"/>
      <c r="E1016" s="43">
        <v>37.799999999999997</v>
      </c>
      <c r="F1016" s="43">
        <v>1.7999999999999999E-2</v>
      </c>
      <c r="G1016" s="43">
        <v>7.7384000000000003E-4</v>
      </c>
      <c r="I1016" s="12"/>
      <c r="J1016" s="33"/>
      <c r="K1016" s="33">
        <v>0.81530000000000002</v>
      </c>
      <c r="L1016" s="52"/>
      <c r="M1016" s="52"/>
      <c r="N1016" s="21" t="str">
        <f t="shared" si="90"/>
        <v>ACCIONES CAELU INVESTMENT, SICAV,S.A.</v>
      </c>
      <c r="O1016" s="21"/>
      <c r="P1016" s="39">
        <f t="shared" si="91"/>
        <v>46.363301852078983</v>
      </c>
      <c r="Q1016" s="43">
        <f t="shared" si="92"/>
        <v>1.7999999999999999E-2</v>
      </c>
      <c r="R1016" s="40">
        <f t="shared" si="93"/>
        <v>9.4914755304795781E-4</v>
      </c>
    </row>
    <row r="1017" spans="1:18" s="60" customFormat="1" x14ac:dyDescent="0.25">
      <c r="A1017" s="52"/>
      <c r="C1017" s="21" t="s">
        <v>1589</v>
      </c>
      <c r="D1017" s="19"/>
      <c r="E1017" s="43">
        <v>18.239999999999998</v>
      </c>
      <c r="F1017" s="43">
        <v>6.0000000000000001E-3</v>
      </c>
      <c r="G1017" s="43">
        <v>2.6449999999999999E-5</v>
      </c>
      <c r="I1017" s="12"/>
      <c r="J1017" s="33"/>
      <c r="K1017" s="33">
        <v>0.81530000000000002</v>
      </c>
      <c r="L1017" s="52"/>
      <c r="M1017" s="52"/>
      <c r="N1017" s="21" t="str">
        <f t="shared" si="90"/>
        <v>ACCIONES CAESAR IMPERATOR I,S.A. SICAV</v>
      </c>
      <c r="O1017" s="21"/>
      <c r="P1017" s="39">
        <f t="shared" si="91"/>
        <v>22.372132957193667</v>
      </c>
      <c r="Q1017" s="43">
        <f t="shared" si="92"/>
        <v>6.0000000000000001E-3</v>
      </c>
      <c r="R1017" s="40">
        <f t="shared" si="93"/>
        <v>3.2442045872684901E-5</v>
      </c>
    </row>
    <row r="1018" spans="1:18" s="60" customFormat="1" x14ac:dyDescent="0.25">
      <c r="A1018" s="52"/>
      <c r="C1018" s="21" t="s">
        <v>1590</v>
      </c>
      <c r="D1018" s="19"/>
      <c r="E1018" s="43">
        <v>132.30000000000001</v>
      </c>
      <c r="F1018" s="43">
        <v>1.2999999999999999E-2</v>
      </c>
      <c r="G1018" s="43">
        <v>0.69750687</v>
      </c>
      <c r="I1018" s="12"/>
      <c r="J1018" s="33"/>
      <c r="K1018" s="33">
        <v>0.81530000000000002</v>
      </c>
      <c r="L1018" s="52"/>
      <c r="M1018" s="52"/>
      <c r="N1018" s="21" t="str">
        <f t="shared" si="90"/>
        <v>ACCIONES CAJALUNA INVERSIONES,SICAV, S.A.</v>
      </c>
      <c r="O1018" s="21"/>
      <c r="P1018" s="39">
        <f t="shared" si="91"/>
        <v>162.27155648227648</v>
      </c>
      <c r="Q1018" s="43">
        <f t="shared" si="92"/>
        <v>1.2999999999999999E-2</v>
      </c>
      <c r="R1018" s="40">
        <f t="shared" si="93"/>
        <v>0.85552173433092116</v>
      </c>
    </row>
    <row r="1019" spans="1:18" s="60" customFormat="1" x14ac:dyDescent="0.25">
      <c r="A1019" s="52"/>
      <c r="C1019" s="21" t="s">
        <v>1591</v>
      </c>
      <c r="D1019" s="19"/>
      <c r="E1019" s="43">
        <v>17.100000000000001</v>
      </c>
      <c r="F1019" s="43">
        <v>1E-3</v>
      </c>
      <c r="G1019" s="43">
        <v>8.9099999999999994E-6</v>
      </c>
      <c r="I1019" s="12"/>
      <c r="J1019" s="33"/>
      <c r="K1019" s="33">
        <v>0.81530000000000002</v>
      </c>
      <c r="L1019" s="52"/>
      <c r="M1019" s="52"/>
      <c r="N1019" s="21" t="str">
        <f t="shared" si="90"/>
        <v>ACCIONES CALAINVEST-98,S.A., SICAV</v>
      </c>
      <c r="O1019" s="21"/>
      <c r="P1019" s="39">
        <f t="shared" si="91"/>
        <v>20.973874647369069</v>
      </c>
      <c r="Q1019" s="43">
        <f t="shared" si="92"/>
        <v>1E-3</v>
      </c>
      <c r="R1019" s="40">
        <f t="shared" si="93"/>
        <v>1.0928492579418617E-5</v>
      </c>
    </row>
    <row r="1020" spans="1:18" s="60" customFormat="1" x14ac:dyDescent="0.25">
      <c r="A1020" s="52"/>
      <c r="C1020" s="21" t="s">
        <v>1592</v>
      </c>
      <c r="D1020" s="19"/>
      <c r="E1020" s="43">
        <v>35.76</v>
      </c>
      <c r="F1020" s="43">
        <v>2.1999999999999999E-2</v>
      </c>
      <c r="G1020" s="43">
        <v>0.24006015999999999</v>
      </c>
      <c r="I1020" s="12"/>
      <c r="J1020" s="33"/>
      <c r="K1020" s="33">
        <v>0.81530000000000002</v>
      </c>
      <c r="L1020" s="52"/>
      <c r="M1020" s="52"/>
      <c r="N1020" s="21" t="str">
        <f t="shared" si="90"/>
        <v>ACCIONES CALISTEMO INVERSIONES SICAV</v>
      </c>
      <c r="O1020" s="21"/>
      <c r="P1020" s="39">
        <f t="shared" si="91"/>
        <v>43.861155402919167</v>
      </c>
      <c r="Q1020" s="43">
        <f t="shared" si="92"/>
        <v>2.1999999999999999E-2</v>
      </c>
      <c r="R1020" s="40">
        <f t="shared" si="93"/>
        <v>0.29444395927879308</v>
      </c>
    </row>
    <row r="1021" spans="1:18" s="60" customFormat="1" x14ac:dyDescent="0.25">
      <c r="A1021" s="52"/>
      <c r="C1021" s="21" t="s">
        <v>1593</v>
      </c>
      <c r="D1021" s="19"/>
      <c r="E1021" s="43">
        <v>30.291029999999999</v>
      </c>
      <c r="F1021" s="43">
        <v>1.4E-2</v>
      </c>
      <c r="G1021" s="43">
        <v>1.3313999999999999E-4</v>
      </c>
      <c r="I1021" s="12"/>
      <c r="J1021" s="33"/>
      <c r="K1021" s="33">
        <v>0.81530000000000002</v>
      </c>
      <c r="L1021" s="52"/>
      <c r="M1021" s="52"/>
      <c r="N1021" s="21" t="str">
        <f t="shared" si="90"/>
        <v>ACCIONES CAMABI VALORES,SICAV,S.A.</v>
      </c>
      <c r="O1021" s="21"/>
      <c r="P1021" s="39">
        <f t="shared" si="91"/>
        <v>37.153231939163497</v>
      </c>
      <c r="Q1021" s="43">
        <f t="shared" si="92"/>
        <v>1.4E-2</v>
      </c>
      <c r="R1021" s="40">
        <f t="shared" si="93"/>
        <v>1.6330185207898932E-4</v>
      </c>
    </row>
    <row r="1022" spans="1:18" s="60" customFormat="1" x14ac:dyDescent="0.25">
      <c r="A1022" s="52"/>
      <c r="C1022" s="21" t="s">
        <v>1594</v>
      </c>
      <c r="D1022" s="19"/>
      <c r="E1022" s="43">
        <v>35.594000000000001</v>
      </c>
      <c r="F1022" s="43">
        <v>2.5999999999999999E-2</v>
      </c>
      <c r="G1022" s="43">
        <v>0.54510183999999995</v>
      </c>
      <c r="I1022" s="12"/>
      <c r="J1022" s="33"/>
      <c r="K1022" s="33">
        <v>0.81530000000000002</v>
      </c>
      <c r="L1022" s="52"/>
      <c r="M1022" s="52"/>
      <c r="N1022" s="21" t="str">
        <f t="shared" si="90"/>
        <v>ACCIONES CAMBORITUM, SICAV, S.A.</v>
      </c>
      <c r="O1022" s="21"/>
      <c r="P1022" s="39">
        <f t="shared" si="91"/>
        <v>43.657549368330677</v>
      </c>
      <c r="Q1022" s="43">
        <f t="shared" si="92"/>
        <v>2.5999999999999999E-2</v>
      </c>
      <c r="R1022" s="40">
        <f t="shared" si="93"/>
        <v>0.66859050656200159</v>
      </c>
    </row>
    <row r="1023" spans="1:18" s="60" customFormat="1" x14ac:dyDescent="0.25">
      <c r="A1023" s="52"/>
      <c r="C1023" s="21" t="s">
        <v>1595</v>
      </c>
      <c r="D1023" s="19"/>
      <c r="E1023" s="43">
        <v>25.690054</v>
      </c>
      <c r="F1023" s="43">
        <v>0.01</v>
      </c>
      <c r="G1023" s="43">
        <v>9.9950000000000004E-5</v>
      </c>
      <c r="I1023" s="12"/>
      <c r="J1023" s="33"/>
      <c r="K1023" s="33">
        <v>0.81530000000000002</v>
      </c>
      <c r="L1023" s="52"/>
      <c r="M1023" s="52"/>
      <c r="N1023" s="21" t="str">
        <f t="shared" si="90"/>
        <v>ACCIONES CAMERFRAN,SICAV,S.A.</v>
      </c>
      <c r="O1023" s="21"/>
      <c r="P1023" s="39">
        <f t="shared" si="91"/>
        <v>31.509939899423525</v>
      </c>
      <c r="Q1023" s="43">
        <f t="shared" si="92"/>
        <v>0.01</v>
      </c>
      <c r="R1023" s="40">
        <f t="shared" si="93"/>
        <v>1.225929105850607E-4</v>
      </c>
    </row>
    <row r="1024" spans="1:18" s="60" customFormat="1" x14ac:dyDescent="0.25">
      <c r="A1024" s="52"/>
      <c r="C1024" s="21" t="s">
        <v>1596</v>
      </c>
      <c r="D1024" s="19"/>
      <c r="E1024" s="43">
        <v>15.325816199999998</v>
      </c>
      <c r="F1024" s="43">
        <v>3.9E-2</v>
      </c>
      <c r="G1024" s="43">
        <v>8.5789169999999998E-2</v>
      </c>
      <c r="I1024" s="12"/>
      <c r="J1024" s="33"/>
      <c r="K1024" s="33">
        <v>0.81530000000000002</v>
      </c>
      <c r="L1024" s="52"/>
      <c r="M1024" s="52"/>
      <c r="N1024" s="21" t="str">
        <f t="shared" si="90"/>
        <v>ACCIONES CAMINO PASTORA, SICAV, S.A.</v>
      </c>
      <c r="O1024" s="21"/>
      <c r="P1024" s="39">
        <f t="shared" si="91"/>
        <v>18.797763032012753</v>
      </c>
      <c r="Q1024" s="43">
        <f t="shared" si="92"/>
        <v>3.9E-2</v>
      </c>
      <c r="R1024" s="40">
        <f t="shared" si="93"/>
        <v>0.10522405249601373</v>
      </c>
    </row>
    <row r="1025" spans="1:18" s="60" customFormat="1" x14ac:dyDescent="0.25">
      <c r="A1025" s="52"/>
      <c r="C1025" s="21" t="s">
        <v>1597</v>
      </c>
      <c r="D1025" s="19"/>
      <c r="E1025" s="43">
        <v>42.087499999999999</v>
      </c>
      <c r="F1025" s="43">
        <v>2.7E-2</v>
      </c>
      <c r="G1025" s="43">
        <v>0.10533656</v>
      </c>
      <c r="I1025" s="12"/>
      <c r="J1025" s="33"/>
      <c r="K1025" s="33">
        <v>0.81530000000000002</v>
      </c>
      <c r="L1025" s="52"/>
      <c r="M1025" s="52"/>
      <c r="N1025" s="21" t="str">
        <f t="shared" si="90"/>
        <v>ACCIONES CAMPOSENA,SICAV,S.A.</v>
      </c>
      <c r="O1025" s="21"/>
      <c r="P1025" s="39">
        <f t="shared" si="91"/>
        <v>51.622102293634242</v>
      </c>
      <c r="Q1025" s="43">
        <f t="shared" si="92"/>
        <v>2.7E-2</v>
      </c>
      <c r="R1025" s="40">
        <f t="shared" si="93"/>
        <v>0.12919975469152459</v>
      </c>
    </row>
    <row r="1026" spans="1:18" s="60" customFormat="1" x14ac:dyDescent="0.25">
      <c r="A1026" s="52"/>
      <c r="C1026" s="21" t="s">
        <v>1598</v>
      </c>
      <c r="D1026" s="19"/>
      <c r="E1026" s="43">
        <v>34.339199999999998</v>
      </c>
      <c r="F1026" s="43">
        <v>0.129</v>
      </c>
      <c r="G1026" s="43">
        <v>2.5250249999999998E-2</v>
      </c>
      <c r="I1026" s="12"/>
      <c r="J1026" s="33"/>
      <c r="K1026" s="33">
        <v>0.81530000000000002</v>
      </c>
      <c r="L1026" s="52"/>
      <c r="M1026" s="52"/>
      <c r="N1026" s="21" t="str">
        <f t="shared" si="90"/>
        <v>ACCIONES CANAY DE INVERSIONES, SICAV, S.A.</v>
      </c>
      <c r="O1026" s="21"/>
      <c r="P1026" s="39">
        <f t="shared" si="91"/>
        <v>42.118483993621979</v>
      </c>
      <c r="Q1026" s="43">
        <f t="shared" si="92"/>
        <v>0.129</v>
      </c>
      <c r="R1026" s="40">
        <f t="shared" si="93"/>
        <v>3.0970501655832205E-2</v>
      </c>
    </row>
    <row r="1027" spans="1:18" s="60" customFormat="1" x14ac:dyDescent="0.25">
      <c r="A1027" s="52"/>
      <c r="C1027" s="21" t="s">
        <v>1599</v>
      </c>
      <c r="D1027" s="19"/>
      <c r="E1027" s="43">
        <v>48.561810000000001</v>
      </c>
      <c r="F1027" s="43">
        <v>7.0000000000000001E-3</v>
      </c>
      <c r="G1027" s="43">
        <v>0.31120856000000002</v>
      </c>
      <c r="I1027" s="12"/>
      <c r="J1027" s="33"/>
      <c r="K1027" s="33">
        <v>0.81530000000000002</v>
      </c>
      <c r="L1027" s="52"/>
      <c r="M1027" s="52"/>
      <c r="N1027" s="21" t="str">
        <f t="shared" si="90"/>
        <v>ACCIONES CANOVAS 98, SICAV, S.A.</v>
      </c>
      <c r="O1027" s="21"/>
      <c r="P1027" s="39">
        <f t="shared" si="91"/>
        <v>59.563117870722436</v>
      </c>
      <c r="Q1027" s="43">
        <f t="shared" si="92"/>
        <v>7.0000000000000001E-3</v>
      </c>
      <c r="R1027" s="40">
        <f t="shared" si="93"/>
        <v>0.38171048693732368</v>
      </c>
    </row>
    <row r="1028" spans="1:18" s="60" customFormat="1" x14ac:dyDescent="0.25">
      <c r="A1028" s="52"/>
      <c r="C1028" s="21" t="s">
        <v>1600</v>
      </c>
      <c r="D1028" s="19"/>
      <c r="E1028" s="43">
        <v>30.531434999999998</v>
      </c>
      <c r="F1028" s="43">
        <v>1.7000000000000001E-2</v>
      </c>
      <c r="G1028" s="43">
        <v>3.1423710000000001E-2</v>
      </c>
      <c r="I1028" s="12"/>
      <c r="J1028" s="33"/>
      <c r="K1028" s="33">
        <v>0.81530000000000002</v>
      </c>
      <c r="L1028" s="52"/>
      <c r="M1028" s="52"/>
      <c r="N1028" s="21" t="str">
        <f t="shared" si="90"/>
        <v>ACCIONES CAPDAMUNT INVERSIONES,SICAV,S.A.</v>
      </c>
      <c r="O1028" s="21"/>
      <c r="P1028" s="39">
        <f t="shared" si="91"/>
        <v>37.448098859315586</v>
      </c>
      <c r="Q1028" s="43">
        <f t="shared" si="92"/>
        <v>1.7000000000000001E-2</v>
      </c>
      <c r="R1028" s="40">
        <f t="shared" si="93"/>
        <v>3.8542511958788175E-2</v>
      </c>
    </row>
    <row r="1029" spans="1:18" s="60" customFormat="1" x14ac:dyDescent="0.25">
      <c r="A1029" s="52"/>
      <c r="C1029" s="21" t="s">
        <v>1601</v>
      </c>
      <c r="D1029" s="19"/>
      <c r="E1029" s="43">
        <v>39</v>
      </c>
      <c r="F1029" s="43">
        <v>1.7999999999999999E-2</v>
      </c>
      <c r="G1029" s="43">
        <v>1.4238800000000002E-3</v>
      </c>
      <c r="I1029" s="12"/>
      <c r="J1029" s="33"/>
      <c r="K1029" s="33">
        <v>0.81530000000000002</v>
      </c>
      <c r="L1029" s="52"/>
      <c r="M1029" s="52"/>
      <c r="N1029" s="21" t="str">
        <f t="shared" si="90"/>
        <v>ACCIONES CAPITAL MEP, SICAV, S.A.</v>
      </c>
      <c r="O1029" s="21"/>
      <c r="P1029" s="39">
        <f t="shared" si="91"/>
        <v>47.835152704525939</v>
      </c>
      <c r="Q1029" s="43">
        <f t="shared" si="92"/>
        <v>1.7999999999999999E-2</v>
      </c>
      <c r="R1029" s="40">
        <f t="shared" si="93"/>
        <v>1.746449159818472E-3</v>
      </c>
    </row>
    <row r="1030" spans="1:18" s="60" customFormat="1" x14ac:dyDescent="0.25">
      <c r="A1030" s="52"/>
      <c r="C1030" s="21" t="s">
        <v>1602</v>
      </c>
      <c r="D1030" s="19"/>
      <c r="E1030" s="43">
        <v>24.6</v>
      </c>
      <c r="F1030" s="43">
        <v>2.4E-2</v>
      </c>
      <c r="G1030" s="43">
        <v>0.39238937000000002</v>
      </c>
      <c r="I1030" s="12"/>
      <c r="J1030" s="33"/>
      <c r="K1030" s="33">
        <v>0.81530000000000002</v>
      </c>
      <c r="L1030" s="52"/>
      <c r="M1030" s="52"/>
      <c r="N1030" s="21" t="str">
        <f t="shared" si="90"/>
        <v>ACCIONES CAPITAL PAV, SICAV, S.A.</v>
      </c>
      <c r="O1030" s="21"/>
      <c r="P1030" s="39">
        <f t="shared" si="91"/>
        <v>30.172942475162518</v>
      </c>
      <c r="Q1030" s="43">
        <f t="shared" si="92"/>
        <v>2.4E-2</v>
      </c>
      <c r="R1030" s="40">
        <f t="shared" si="93"/>
        <v>0.48128219060468541</v>
      </c>
    </row>
    <row r="1031" spans="1:18" s="60" customFormat="1" x14ac:dyDescent="0.25">
      <c r="A1031" s="52"/>
      <c r="C1031" s="21" t="s">
        <v>1603</v>
      </c>
      <c r="D1031" s="19"/>
      <c r="E1031" s="43">
        <v>15.746527499999999</v>
      </c>
      <c r="F1031" s="43">
        <v>2.4E-2</v>
      </c>
      <c r="G1031" s="43">
        <v>1.4580925600000001</v>
      </c>
      <c r="I1031" s="12"/>
      <c r="J1031" s="33"/>
      <c r="K1031" s="33">
        <v>0.81530000000000002</v>
      </c>
      <c r="L1031" s="52"/>
      <c r="M1031" s="52"/>
      <c r="N1031" s="21" t="str">
        <f t="shared" si="90"/>
        <v>ACCIONES CAPQUERS INVERSIONES,SICAV, S.A.</v>
      </c>
      <c r="O1031" s="21"/>
      <c r="P1031" s="39">
        <f t="shared" si="91"/>
        <v>19.313783269961977</v>
      </c>
      <c r="Q1031" s="43">
        <f t="shared" si="92"/>
        <v>2.4E-2</v>
      </c>
      <c r="R1031" s="40">
        <f t="shared" si="93"/>
        <v>1.7884123144854656</v>
      </c>
    </row>
    <row r="1032" spans="1:18" s="60" customFormat="1" x14ac:dyDescent="0.25">
      <c r="A1032" s="52"/>
      <c r="C1032" s="21" t="s">
        <v>1604</v>
      </c>
      <c r="D1032" s="19"/>
      <c r="E1032" s="43">
        <v>30.291029999999999</v>
      </c>
      <c r="F1032" s="43">
        <v>0.14399999999999999</v>
      </c>
      <c r="G1032" s="43">
        <v>1.3973900000000001E-3</v>
      </c>
      <c r="I1032" s="12"/>
      <c r="J1032" s="33"/>
      <c r="K1032" s="33">
        <v>0.81530000000000002</v>
      </c>
      <c r="L1032" s="52"/>
      <c r="M1032" s="52"/>
      <c r="N1032" s="21" t="str">
        <f t="shared" si="90"/>
        <v>ACCIONES CAR 2000 INVERSIONES MOBILIARIAS,SICAV,S.A.</v>
      </c>
      <c r="O1032" s="21"/>
      <c r="P1032" s="39">
        <f t="shared" si="91"/>
        <v>37.153231939163497</v>
      </c>
      <c r="Q1032" s="43">
        <f t="shared" si="92"/>
        <v>0.14399999999999999</v>
      </c>
      <c r="R1032" s="40">
        <f t="shared" si="93"/>
        <v>1.7139580522507053E-3</v>
      </c>
    </row>
    <row r="1033" spans="1:18" s="60" customFormat="1" x14ac:dyDescent="0.25">
      <c r="A1033" s="52"/>
      <c r="C1033" s="21" t="s">
        <v>1605</v>
      </c>
      <c r="D1033" s="19"/>
      <c r="E1033" s="43">
        <v>38.224395000000001</v>
      </c>
      <c r="F1033" s="43">
        <v>1.9E-2</v>
      </c>
      <c r="G1033" s="43">
        <v>2.8320999999999999E-4</v>
      </c>
      <c r="I1033" s="12"/>
      <c r="J1033" s="33"/>
      <c r="K1033" s="33">
        <v>0.81530000000000002</v>
      </c>
      <c r="L1033" s="52"/>
      <c r="M1033" s="52"/>
      <c r="N1033" s="21" t="str">
        <f t="shared" si="90"/>
        <v>ACCIONES CARCANTI, SICAV, S.A.</v>
      </c>
      <c r="O1033" s="21"/>
      <c r="P1033" s="39">
        <f t="shared" si="91"/>
        <v>46.883840304182513</v>
      </c>
      <c r="Q1033" s="43">
        <f t="shared" si="92"/>
        <v>1.9E-2</v>
      </c>
      <c r="R1033" s="40">
        <f t="shared" si="93"/>
        <v>3.4736906660125103E-4</v>
      </c>
    </row>
    <row r="1034" spans="1:18" s="60" customFormat="1" x14ac:dyDescent="0.25">
      <c r="A1034" s="52"/>
      <c r="C1034" s="21" t="s">
        <v>1606</v>
      </c>
      <c r="D1034" s="19"/>
      <c r="E1034" s="43">
        <v>33.4</v>
      </c>
      <c r="F1034" s="43">
        <v>1.7999999999999999E-2</v>
      </c>
      <c r="G1034" s="43">
        <v>0.13163884000000001</v>
      </c>
      <c r="I1034" s="12"/>
      <c r="J1034" s="33"/>
      <c r="K1034" s="33">
        <v>0.81530000000000002</v>
      </c>
      <c r="L1034" s="52"/>
      <c r="M1034" s="52"/>
      <c r="N1034" s="21" t="str">
        <f t="shared" si="90"/>
        <v>ACCIONES CARDIEL DE INVERSIONES, SICAV, S.A.</v>
      </c>
      <c r="O1034" s="21"/>
      <c r="P1034" s="39">
        <f t="shared" si="91"/>
        <v>40.966515393106832</v>
      </c>
      <c r="Q1034" s="43">
        <f t="shared" si="92"/>
        <v>1.7999999999999999E-2</v>
      </c>
      <c r="R1034" s="40">
        <f t="shared" si="93"/>
        <v>0.16146061572427328</v>
      </c>
    </row>
    <row r="1035" spans="1:18" s="60" customFormat="1" x14ac:dyDescent="0.25">
      <c r="A1035" s="52"/>
      <c r="C1035" s="21" t="s">
        <v>1607</v>
      </c>
      <c r="D1035" s="19"/>
      <c r="E1035" s="43">
        <v>34.200000000000003</v>
      </c>
      <c r="F1035" s="43">
        <v>1.6E-2</v>
      </c>
      <c r="G1035" s="43">
        <v>3.0641290000000002E-2</v>
      </c>
      <c r="I1035" s="12"/>
      <c r="J1035" s="33"/>
      <c r="K1035" s="33">
        <v>0.81530000000000002</v>
      </c>
      <c r="L1035" s="52"/>
      <c r="M1035" s="52"/>
      <c r="N1035" s="21" t="str">
        <f t="shared" si="90"/>
        <v>ACCIONES CARISA INVERSIONES,SICAV,S.A.</v>
      </c>
      <c r="O1035" s="21"/>
      <c r="P1035" s="39">
        <f t="shared" si="91"/>
        <v>41.947749294738138</v>
      </c>
      <c r="Q1035" s="43">
        <f t="shared" si="92"/>
        <v>1.6E-2</v>
      </c>
      <c r="R1035" s="40">
        <f t="shared" si="93"/>
        <v>3.7582840672145221E-2</v>
      </c>
    </row>
    <row r="1036" spans="1:18" s="60" customFormat="1" x14ac:dyDescent="0.25">
      <c r="A1036" s="52"/>
      <c r="C1036" s="21" t="s">
        <v>1608</v>
      </c>
      <c r="D1036" s="19"/>
      <c r="E1036" s="43">
        <v>41.125500000000002</v>
      </c>
      <c r="F1036" s="43">
        <v>2.4E-2</v>
      </c>
      <c r="G1036" s="43">
        <v>2.01099498</v>
      </c>
      <c r="I1036" s="12"/>
      <c r="J1036" s="33"/>
      <c r="K1036" s="33">
        <v>0.81530000000000002</v>
      </c>
      <c r="L1036" s="52"/>
      <c r="M1036" s="52"/>
      <c r="N1036" s="21" t="str">
        <f t="shared" si="90"/>
        <v>ACCIONES CARIVEGA DE INVERSIONES,SICAV,S.A.</v>
      </c>
      <c r="O1036" s="21"/>
      <c r="P1036" s="39">
        <f t="shared" si="91"/>
        <v>50.442168526922607</v>
      </c>
      <c r="Q1036" s="43">
        <f t="shared" si="92"/>
        <v>2.4E-2</v>
      </c>
      <c r="R1036" s="40">
        <f t="shared" si="93"/>
        <v>2.4665705629829509</v>
      </c>
    </row>
    <row r="1037" spans="1:18" s="60" customFormat="1" x14ac:dyDescent="0.25">
      <c r="A1037" s="52"/>
      <c r="C1037" s="21" t="s">
        <v>1609</v>
      </c>
      <c r="D1037" s="19"/>
      <c r="E1037" s="43">
        <v>29.569814999999998</v>
      </c>
      <c r="F1037" s="43">
        <v>1.4999999999999999E-2</v>
      </c>
      <c r="G1037" s="43">
        <v>2.0671799999999996E-3</v>
      </c>
      <c r="I1037" s="12"/>
      <c r="J1037" s="33"/>
      <c r="K1037" s="33">
        <v>0.81530000000000002</v>
      </c>
      <c r="L1037" s="52"/>
      <c r="M1037" s="52"/>
      <c r="N1037" s="21" t="str">
        <f t="shared" si="90"/>
        <v>ACCIONES CARPE DIEM INVESTMENT,SICAV,S.A.</v>
      </c>
      <c r="O1037" s="21"/>
      <c r="P1037" s="39">
        <f t="shared" si="91"/>
        <v>36.268631178707224</v>
      </c>
      <c r="Q1037" s="43">
        <f t="shared" si="92"/>
        <v>1.4999999999999999E-2</v>
      </c>
      <c r="R1037" s="40">
        <f t="shared" si="93"/>
        <v>2.5354838709677413E-3</v>
      </c>
    </row>
    <row r="1038" spans="1:18" s="60" customFormat="1" x14ac:dyDescent="0.25">
      <c r="A1038" s="52"/>
      <c r="C1038" s="21" t="s">
        <v>1610</v>
      </c>
      <c r="D1038" s="19"/>
      <c r="E1038" s="43">
        <v>28.266701999999999</v>
      </c>
      <c r="F1038" s="43">
        <v>8.9999999999999993E-3</v>
      </c>
      <c r="G1038" s="43">
        <v>9.3599999999999998E-5</v>
      </c>
      <c r="I1038" s="12"/>
      <c r="J1038" s="33"/>
      <c r="K1038" s="33">
        <v>0.81530000000000002</v>
      </c>
      <c r="L1038" s="52"/>
      <c r="M1038" s="52"/>
      <c r="N1038" s="21" t="str">
        <f t="shared" si="90"/>
        <v>ACCIONES CARTEALAR,SICAV,S.A.</v>
      </c>
      <c r="O1038" s="21"/>
      <c r="P1038" s="39">
        <f t="shared" si="91"/>
        <v>34.670307862136632</v>
      </c>
      <c r="Q1038" s="43">
        <f t="shared" si="92"/>
        <v>8.9999999999999993E-3</v>
      </c>
      <c r="R1038" s="40">
        <f t="shared" si="93"/>
        <v>1.1480436649086226E-4</v>
      </c>
    </row>
    <row r="1039" spans="1:18" s="60" customFormat="1" x14ac:dyDescent="0.25">
      <c r="A1039" s="52"/>
      <c r="C1039" s="21" t="s">
        <v>1611</v>
      </c>
      <c r="D1039" s="19"/>
      <c r="E1039" s="43">
        <v>37.6000047</v>
      </c>
      <c r="F1039" s="43">
        <v>2.1000000000000001E-2</v>
      </c>
      <c r="G1039" s="43">
        <v>0.28982975</v>
      </c>
      <c r="I1039" s="12"/>
      <c r="J1039" s="33"/>
      <c r="K1039" s="33">
        <v>0.81530000000000002</v>
      </c>
      <c r="L1039" s="52"/>
      <c r="M1039" s="52"/>
      <c r="N1039" s="21" t="str">
        <f t="shared" si="90"/>
        <v>ACCIONES CARTERA 30, SICAV, S.A.</v>
      </c>
      <c r="O1039" s="21"/>
      <c r="P1039" s="39">
        <f t="shared" si="91"/>
        <v>46.117999141420334</v>
      </c>
      <c r="Q1039" s="43">
        <f t="shared" si="92"/>
        <v>2.1000000000000001E-2</v>
      </c>
      <c r="R1039" s="40">
        <f t="shared" si="93"/>
        <v>0.35548847050165583</v>
      </c>
    </row>
    <row r="1040" spans="1:18" s="60" customFormat="1" x14ac:dyDescent="0.25">
      <c r="A1040" s="52"/>
      <c r="C1040" s="21" t="s">
        <v>1612</v>
      </c>
      <c r="D1040" s="19"/>
      <c r="E1040" s="43">
        <v>34.993614000000001</v>
      </c>
      <c r="F1040" s="43">
        <v>5.0000000000000001E-3</v>
      </c>
      <c r="G1040" s="43">
        <v>8.878E-5</v>
      </c>
      <c r="I1040" s="12"/>
      <c r="J1040" s="33"/>
      <c r="K1040" s="33">
        <v>0.81530000000000002</v>
      </c>
      <c r="L1040" s="52"/>
      <c r="M1040" s="52"/>
      <c r="N1040" s="21" t="str">
        <f t="shared" si="90"/>
        <v>ACCIONES CARTERA ALARCOS,SICAV,S.A.</v>
      </c>
      <c r="O1040" s="21"/>
      <c r="P1040" s="39">
        <f t="shared" si="91"/>
        <v>42.921150496749661</v>
      </c>
      <c r="Q1040" s="43">
        <f t="shared" si="92"/>
        <v>5.0000000000000001E-3</v>
      </c>
      <c r="R1040" s="40">
        <f t="shared" si="93"/>
        <v>1.0889243223353366E-4</v>
      </c>
    </row>
    <row r="1041" spans="1:18" s="60" customFormat="1" x14ac:dyDescent="0.25">
      <c r="A1041" s="52"/>
      <c r="C1041" s="21" t="s">
        <v>1613</v>
      </c>
      <c r="D1041" s="19"/>
      <c r="E1041" s="43">
        <v>45.276274999999998</v>
      </c>
      <c r="F1041" s="43">
        <v>0.13100000000000001</v>
      </c>
      <c r="G1041" s="43">
        <v>4.6751600000000003E-3</v>
      </c>
      <c r="I1041" s="12"/>
      <c r="J1041" s="33"/>
      <c r="K1041" s="33">
        <v>0.81530000000000002</v>
      </c>
      <c r="L1041" s="52"/>
      <c r="M1041" s="52"/>
      <c r="N1041" s="21" t="str">
        <f t="shared" ref="N1041:N1104" si="94">C1041</f>
        <v>ACCIONES CARTERA ALFABIA,SICAV,S.A.</v>
      </c>
      <c r="O1041" s="21"/>
      <c r="P1041" s="39">
        <f t="shared" ref="P1041:P1104" si="95">E1041/K1041</f>
        <v>55.533269961977183</v>
      </c>
      <c r="Q1041" s="43">
        <f t="shared" ref="Q1041:Q1104" si="96">F1041</f>
        <v>0.13100000000000001</v>
      </c>
      <c r="R1041" s="40">
        <f t="shared" ref="R1041:R1104" si="97">G1041/K1041</f>
        <v>5.7342818594382436E-3</v>
      </c>
    </row>
    <row r="1042" spans="1:18" s="60" customFormat="1" x14ac:dyDescent="0.25">
      <c r="A1042" s="52"/>
      <c r="C1042" s="21" t="s">
        <v>1614</v>
      </c>
      <c r="D1042" s="19"/>
      <c r="E1042" s="43">
        <v>25.2</v>
      </c>
      <c r="F1042" s="43">
        <v>1.6E-2</v>
      </c>
      <c r="G1042" s="43">
        <v>8.7310000000000003E-4</v>
      </c>
      <c r="I1042" s="12"/>
      <c r="J1042" s="33"/>
      <c r="K1042" s="33">
        <v>0.81530000000000002</v>
      </c>
      <c r="L1042" s="52"/>
      <c r="M1042" s="52"/>
      <c r="N1042" s="21" t="str">
        <f t="shared" si="94"/>
        <v>ACCIONES CARTERA ANDALUZA, SICAV, S.A.</v>
      </c>
      <c r="O1042" s="21"/>
      <c r="P1042" s="39">
        <f t="shared" si="95"/>
        <v>30.908867901385992</v>
      </c>
      <c r="Q1042" s="43">
        <f t="shared" si="96"/>
        <v>1.6E-2</v>
      </c>
      <c r="R1042" s="40">
        <f t="shared" si="97"/>
        <v>1.0708941493928615E-3</v>
      </c>
    </row>
    <row r="1043" spans="1:18" s="60" customFormat="1" x14ac:dyDescent="0.25">
      <c r="A1043" s="52"/>
      <c r="C1043" s="21" t="s">
        <v>1615</v>
      </c>
      <c r="D1043" s="19"/>
      <c r="E1043" s="43">
        <v>32.454675000000002</v>
      </c>
      <c r="F1043" s="43">
        <v>8.0000000000000002E-3</v>
      </c>
      <c r="G1043" s="43">
        <v>6.3730000000000001E-5</v>
      </c>
      <c r="I1043" s="12"/>
      <c r="J1043" s="33"/>
      <c r="K1043" s="33">
        <v>0.81530000000000002</v>
      </c>
      <c r="L1043" s="52"/>
      <c r="M1043" s="52"/>
      <c r="N1043" s="21" t="str">
        <f t="shared" si="94"/>
        <v>ACCIONES CARTERA BELLVER 5, SICAV, S.A.</v>
      </c>
      <c r="O1043" s="21"/>
      <c r="P1043" s="39">
        <f t="shared" si="95"/>
        <v>39.807034220532323</v>
      </c>
      <c r="Q1043" s="43">
        <f t="shared" si="96"/>
        <v>8.0000000000000002E-3</v>
      </c>
      <c r="R1043" s="40">
        <f t="shared" si="97"/>
        <v>7.8167545688703546E-5</v>
      </c>
    </row>
    <row r="1044" spans="1:18" s="60" customFormat="1" x14ac:dyDescent="0.25">
      <c r="A1044" s="52"/>
      <c r="C1044" s="21" t="s">
        <v>1616</v>
      </c>
      <c r="D1044" s="19"/>
      <c r="E1044" s="43">
        <v>23.239149999999999</v>
      </c>
      <c r="F1044" s="43">
        <v>1.4999999999999999E-2</v>
      </c>
      <c r="G1044" s="43">
        <v>1.0763E-4</v>
      </c>
      <c r="I1044" s="12"/>
      <c r="J1044" s="33"/>
      <c r="K1044" s="33">
        <v>0.81530000000000002</v>
      </c>
      <c r="L1044" s="52"/>
      <c r="M1044" s="52"/>
      <c r="N1044" s="21" t="str">
        <f t="shared" si="94"/>
        <v>ACCIONES CARTERA BELLVER 7, SICAV,S.A.</v>
      </c>
      <c r="O1044" s="21"/>
      <c r="P1044" s="39">
        <f t="shared" si="95"/>
        <v>28.50380228136882</v>
      </c>
      <c r="Q1044" s="43">
        <f t="shared" si="96"/>
        <v>1.4999999999999999E-2</v>
      </c>
      <c r="R1044" s="40">
        <f t="shared" si="97"/>
        <v>1.3201275604072119E-4</v>
      </c>
    </row>
    <row r="1045" spans="1:18" s="60" customFormat="1" x14ac:dyDescent="0.25">
      <c r="A1045" s="52"/>
      <c r="C1045" s="21" t="s">
        <v>1617</v>
      </c>
      <c r="D1045" s="19"/>
      <c r="E1045" s="43">
        <v>1072</v>
      </c>
      <c r="F1045" s="43">
        <v>1.4019999999999999</v>
      </c>
      <c r="G1045" s="43">
        <v>148.26494405000003</v>
      </c>
      <c r="I1045" s="12"/>
      <c r="J1045" s="33"/>
      <c r="K1045" s="33">
        <v>0.81530000000000002</v>
      </c>
      <c r="L1045" s="52"/>
      <c r="M1045" s="52"/>
      <c r="N1045" s="21" t="str">
        <f t="shared" si="94"/>
        <v>ACCIONES CARTERA BELLVER,S.A. SICAV</v>
      </c>
      <c r="O1045" s="21"/>
      <c r="P1045" s="39">
        <f t="shared" si="95"/>
        <v>1314.8534281859438</v>
      </c>
      <c r="Q1045" s="43">
        <f t="shared" si="96"/>
        <v>1.4019999999999999</v>
      </c>
      <c r="R1045" s="40">
        <f t="shared" si="97"/>
        <v>181.85323690666016</v>
      </c>
    </row>
    <row r="1046" spans="1:18" s="60" customFormat="1" x14ac:dyDescent="0.25">
      <c r="A1046" s="52"/>
      <c r="C1046" s="21" t="s">
        <v>1618</v>
      </c>
      <c r="D1046" s="19"/>
      <c r="E1046" s="43">
        <v>41.269525000000002</v>
      </c>
      <c r="F1046" s="43">
        <v>1.4999999999999999E-2</v>
      </c>
      <c r="G1046" s="43">
        <v>0.19171823000000002</v>
      </c>
      <c r="I1046" s="12"/>
      <c r="J1046" s="33"/>
      <c r="K1046" s="33">
        <v>0.81530000000000002</v>
      </c>
      <c r="L1046" s="52"/>
      <c r="M1046" s="52"/>
      <c r="N1046" s="21" t="str">
        <f t="shared" si="94"/>
        <v>ACCIONES CARTERA CALOBRA 3, SICAV, S.A.</v>
      </c>
      <c r="O1046" s="21"/>
      <c r="P1046" s="39">
        <f t="shared" si="95"/>
        <v>50.618821292775664</v>
      </c>
      <c r="Q1046" s="43">
        <f t="shared" si="96"/>
        <v>1.4999999999999999E-2</v>
      </c>
      <c r="R1046" s="40">
        <f t="shared" si="97"/>
        <v>0.23515053354593402</v>
      </c>
    </row>
    <row r="1047" spans="1:18" s="60" customFormat="1" x14ac:dyDescent="0.25">
      <c r="A1047" s="52"/>
      <c r="C1047" s="21" t="s">
        <v>1619</v>
      </c>
      <c r="D1047" s="19"/>
      <c r="E1047" s="43">
        <v>48.1</v>
      </c>
      <c r="F1047" s="43">
        <v>1.6E-2</v>
      </c>
      <c r="G1047" s="43">
        <v>5.5806169999999995E-2</v>
      </c>
      <c r="I1047" s="12"/>
      <c r="J1047" s="33"/>
      <c r="K1047" s="33">
        <v>0.81530000000000002</v>
      </c>
      <c r="L1047" s="52"/>
      <c r="M1047" s="52"/>
      <c r="N1047" s="21" t="str">
        <f t="shared" si="94"/>
        <v>ACCIONES CARTERA COMENDADORES, SICAV, S.A.</v>
      </c>
      <c r="O1047" s="21"/>
      <c r="P1047" s="39">
        <f t="shared" si="95"/>
        <v>58.996688335581993</v>
      </c>
      <c r="Q1047" s="43">
        <f t="shared" si="96"/>
        <v>1.6E-2</v>
      </c>
      <c r="R1047" s="40">
        <f t="shared" si="97"/>
        <v>6.8448632405249593E-2</v>
      </c>
    </row>
    <row r="1048" spans="1:18" s="60" customFormat="1" x14ac:dyDescent="0.25">
      <c r="A1048" s="52"/>
      <c r="C1048" s="21" t="s">
        <v>1620</v>
      </c>
      <c r="D1048" s="19"/>
      <c r="E1048" s="43">
        <v>66</v>
      </c>
      <c r="F1048" s="43">
        <v>0.106</v>
      </c>
      <c r="G1048" s="43">
        <v>8.3360432800000002</v>
      </c>
      <c r="I1048" s="12"/>
      <c r="J1048" s="33"/>
      <c r="K1048" s="33">
        <v>0.81530000000000002</v>
      </c>
      <c r="L1048" s="52"/>
      <c r="M1048" s="52"/>
      <c r="N1048" s="21" t="str">
        <f t="shared" si="94"/>
        <v>ACCIONES CARTERA COSO 29, SICAV, S.A.</v>
      </c>
      <c r="O1048" s="21"/>
      <c r="P1048" s="39">
        <f t="shared" si="95"/>
        <v>80.951796884582365</v>
      </c>
      <c r="Q1048" s="43">
        <f t="shared" si="96"/>
        <v>0.106</v>
      </c>
      <c r="R1048" s="40">
        <f t="shared" si="97"/>
        <v>10.224510339752239</v>
      </c>
    </row>
    <row r="1049" spans="1:18" s="60" customFormat="1" x14ac:dyDescent="0.25">
      <c r="A1049" s="52"/>
      <c r="C1049" s="21" t="s">
        <v>1621</v>
      </c>
      <c r="D1049" s="19"/>
      <c r="E1049" s="43">
        <v>30.72</v>
      </c>
      <c r="F1049" s="43">
        <v>1.2E-2</v>
      </c>
      <c r="G1049" s="43">
        <v>1.3831999999999999E-4</v>
      </c>
      <c r="I1049" s="12"/>
      <c r="J1049" s="33"/>
      <c r="K1049" s="33">
        <v>0.81530000000000002</v>
      </c>
      <c r="L1049" s="52"/>
      <c r="M1049" s="52"/>
      <c r="N1049" s="21" t="str">
        <f t="shared" si="94"/>
        <v>ACCIONES CARTERA DE INVERSIONES VALDEPLANA SICAV</v>
      </c>
      <c r="O1049" s="21"/>
      <c r="P1049" s="39">
        <f t="shared" si="95"/>
        <v>37.679381822641972</v>
      </c>
      <c r="Q1049" s="43">
        <f t="shared" si="96"/>
        <v>1.2E-2</v>
      </c>
      <c r="R1049" s="40">
        <f t="shared" si="97"/>
        <v>1.6965534159205198E-4</v>
      </c>
    </row>
    <row r="1050" spans="1:18" s="60" customFormat="1" x14ac:dyDescent="0.25">
      <c r="A1050" s="52"/>
      <c r="C1050" s="21" t="s">
        <v>1622</v>
      </c>
      <c r="D1050" s="19"/>
      <c r="E1050" s="43">
        <v>27.091180000000001</v>
      </c>
      <c r="F1050" s="43">
        <v>1E-3</v>
      </c>
      <c r="G1050" s="43">
        <v>7.2899999999999997E-6</v>
      </c>
      <c r="I1050" s="12"/>
      <c r="J1050" s="33"/>
      <c r="K1050" s="33">
        <v>0.81530000000000002</v>
      </c>
      <c r="L1050" s="52"/>
      <c r="M1050" s="52"/>
      <c r="N1050" s="21" t="str">
        <f t="shared" si="94"/>
        <v>ACCIONES CARTERA DE VALORES I.A.F., SICAV, S.A.</v>
      </c>
      <c r="O1050" s="21"/>
      <c r="P1050" s="39">
        <f t="shared" si="95"/>
        <v>33.228480313994851</v>
      </c>
      <c r="Q1050" s="43">
        <f t="shared" si="96"/>
        <v>1E-3</v>
      </c>
      <c r="R1050" s="40">
        <f t="shared" si="97"/>
        <v>8.9414939286152338E-6</v>
      </c>
    </row>
    <row r="1051" spans="1:18" s="60" customFormat="1" x14ac:dyDescent="0.25">
      <c r="A1051" s="52"/>
      <c r="C1051" s="21" t="s">
        <v>1623</v>
      </c>
      <c r="D1051" s="19"/>
      <c r="E1051" s="43">
        <v>42.471550000000001</v>
      </c>
      <c r="F1051" s="43">
        <v>1E-3</v>
      </c>
      <c r="G1051" s="43">
        <v>1.0529999999999999E-5</v>
      </c>
      <c r="I1051" s="12"/>
      <c r="J1051" s="33"/>
      <c r="K1051" s="33">
        <v>0.81530000000000002</v>
      </c>
      <c r="L1051" s="52"/>
      <c r="M1051" s="52"/>
      <c r="N1051" s="21" t="str">
        <f t="shared" si="94"/>
        <v>ACCIONES CARTERA EUTOPIA, SICAV, S.A.</v>
      </c>
      <c r="O1051" s="21"/>
      <c r="P1051" s="39">
        <f t="shared" si="95"/>
        <v>52.093155893536121</v>
      </c>
      <c r="Q1051" s="43">
        <f t="shared" si="96"/>
        <v>1E-3</v>
      </c>
      <c r="R1051" s="40">
        <f t="shared" si="97"/>
        <v>1.2915491230222002E-5</v>
      </c>
    </row>
    <row r="1052" spans="1:18" s="60" customFormat="1" x14ac:dyDescent="0.25">
      <c r="A1052" s="52"/>
      <c r="C1052" s="21" t="s">
        <v>1624</v>
      </c>
      <c r="D1052" s="19"/>
      <c r="E1052" s="43">
        <v>40.728999999999999</v>
      </c>
      <c r="F1052" s="43">
        <v>1.6E-2</v>
      </c>
      <c r="G1052" s="43">
        <v>1.0263389999999999</v>
      </c>
      <c r="I1052" s="12"/>
      <c r="J1052" s="33"/>
      <c r="K1052" s="33">
        <v>0.81530000000000002</v>
      </c>
      <c r="L1052" s="52"/>
      <c r="M1052" s="52"/>
      <c r="N1052" s="21" t="str">
        <f t="shared" si="94"/>
        <v>ACCIONES CARTERA GLOBAL,SICAV,S.A.</v>
      </c>
      <c r="O1052" s="21"/>
      <c r="P1052" s="39">
        <f t="shared" si="95"/>
        <v>49.955844474426591</v>
      </c>
      <c r="Q1052" s="43">
        <f t="shared" si="96"/>
        <v>1.6E-2</v>
      </c>
      <c r="R1052" s="40">
        <f t="shared" si="97"/>
        <v>1.2588482767079601</v>
      </c>
    </row>
    <row r="1053" spans="1:18" s="60" customFormat="1" x14ac:dyDescent="0.25">
      <c r="A1053" s="52"/>
      <c r="C1053" s="21" t="s">
        <v>1625</v>
      </c>
      <c r="D1053" s="19"/>
      <c r="E1053" s="43">
        <v>34.618319999999997</v>
      </c>
      <c r="F1053" s="43">
        <v>1.0999999999999999E-2</v>
      </c>
      <c r="G1053" s="43">
        <v>0.24007685999999998</v>
      </c>
      <c r="I1053" s="12"/>
      <c r="J1053" s="33"/>
      <c r="K1053" s="33">
        <v>0.81530000000000002</v>
      </c>
      <c r="L1053" s="52"/>
      <c r="M1053" s="52"/>
      <c r="N1053" s="21" t="str">
        <f t="shared" si="94"/>
        <v>ACCIONES CARTERA INICE,SICAV,S.A.</v>
      </c>
      <c r="O1053" s="21"/>
      <c r="P1053" s="39">
        <f t="shared" si="95"/>
        <v>42.460836501901134</v>
      </c>
      <c r="Q1053" s="43">
        <f t="shared" si="96"/>
        <v>1.0999999999999999E-2</v>
      </c>
      <c r="R1053" s="40">
        <f t="shared" si="97"/>
        <v>0.29446444253648962</v>
      </c>
    </row>
    <row r="1054" spans="1:18" s="60" customFormat="1" x14ac:dyDescent="0.25">
      <c r="A1054" s="52"/>
      <c r="C1054" s="21" t="s">
        <v>1626</v>
      </c>
      <c r="D1054" s="19"/>
      <c r="E1054" s="43">
        <v>89.5</v>
      </c>
      <c r="F1054" s="43">
        <v>5.0999999999999997E-2</v>
      </c>
      <c r="G1054" s="43">
        <v>0.35978803999999998</v>
      </c>
      <c r="I1054" s="12"/>
      <c r="J1054" s="33"/>
      <c r="K1054" s="33">
        <v>0.81530000000000002</v>
      </c>
      <c r="L1054" s="52"/>
      <c r="M1054" s="52"/>
      <c r="N1054" s="21" t="str">
        <f t="shared" si="94"/>
        <v>ACCIONES CARTERA KEFREN,SICAV,S.A.</v>
      </c>
      <c r="O1054" s="21"/>
      <c r="P1054" s="39">
        <f t="shared" si="95"/>
        <v>109.77554274500184</v>
      </c>
      <c r="Q1054" s="43">
        <f t="shared" si="96"/>
        <v>5.0999999999999997E-2</v>
      </c>
      <c r="R1054" s="40">
        <f t="shared" si="97"/>
        <v>0.44129527781184835</v>
      </c>
    </row>
    <row r="1055" spans="1:18" s="60" customFormat="1" x14ac:dyDescent="0.25">
      <c r="A1055" s="52"/>
      <c r="C1055" s="21" t="s">
        <v>1627</v>
      </c>
      <c r="D1055" s="19"/>
      <c r="E1055" s="43">
        <v>64.909350000000003</v>
      </c>
      <c r="F1055" s="43">
        <v>8.9999999999999993E-3</v>
      </c>
      <c r="G1055" s="43">
        <v>1.853E-4</v>
      </c>
      <c r="I1055" s="12"/>
      <c r="J1055" s="33"/>
      <c r="K1055" s="33">
        <v>0.81530000000000002</v>
      </c>
      <c r="L1055" s="52"/>
      <c r="M1055" s="52"/>
      <c r="N1055" s="21" t="str">
        <f t="shared" si="94"/>
        <v>ACCIONES CARTERA MAEN,SICAV,S.A.</v>
      </c>
      <c r="O1055" s="21"/>
      <c r="P1055" s="39">
        <f t="shared" si="95"/>
        <v>79.614068441064646</v>
      </c>
      <c r="Q1055" s="43">
        <f t="shared" si="96"/>
        <v>8.9999999999999993E-3</v>
      </c>
      <c r="R1055" s="40">
        <f t="shared" si="97"/>
        <v>2.2727830246535019E-4</v>
      </c>
    </row>
    <row r="1056" spans="1:18" s="60" customFormat="1" x14ac:dyDescent="0.25">
      <c r="A1056" s="52"/>
      <c r="C1056" s="21" t="s">
        <v>1628</v>
      </c>
      <c r="D1056" s="19"/>
      <c r="E1056" s="43">
        <v>28.247587500000002</v>
      </c>
      <c r="F1056" s="43">
        <v>2.1000000000000001E-2</v>
      </c>
      <c r="G1056" s="43">
        <v>0.32333165000000003</v>
      </c>
      <c r="I1056" s="12"/>
      <c r="J1056" s="33"/>
      <c r="K1056" s="33">
        <v>0.81530000000000002</v>
      </c>
      <c r="L1056" s="52"/>
      <c r="M1056" s="52"/>
      <c r="N1056" s="21" t="str">
        <f t="shared" si="94"/>
        <v>ACCIONES CARTERA MUDEJAR,SICAV,S.A.</v>
      </c>
      <c r="O1056" s="21"/>
      <c r="P1056" s="39">
        <f t="shared" si="95"/>
        <v>34.646863117870723</v>
      </c>
      <c r="Q1056" s="43">
        <f t="shared" si="96"/>
        <v>2.1000000000000001E-2</v>
      </c>
      <c r="R1056" s="40">
        <f t="shared" si="97"/>
        <v>0.396579970562983</v>
      </c>
    </row>
    <row r="1057" spans="1:18" s="60" customFormat="1" x14ac:dyDescent="0.25">
      <c r="A1057" s="52"/>
      <c r="C1057" s="21" t="s">
        <v>1629</v>
      </c>
      <c r="D1057" s="19"/>
      <c r="E1057" s="43">
        <v>58.598799999999997</v>
      </c>
      <c r="F1057" s="43">
        <v>8.9999999999999993E-3</v>
      </c>
      <c r="G1057" s="43">
        <v>0.21013807000000001</v>
      </c>
      <c r="I1057" s="12"/>
      <c r="J1057" s="33"/>
      <c r="K1057" s="33">
        <v>0.81530000000000002</v>
      </c>
      <c r="L1057" s="52"/>
      <c r="M1057" s="52"/>
      <c r="N1057" s="21" t="str">
        <f t="shared" si="94"/>
        <v>ACCIONES CARTERA SERTORIO,SICAV,S.A.</v>
      </c>
      <c r="O1057" s="21"/>
      <c r="P1057" s="39">
        <f t="shared" si="95"/>
        <v>71.873911443640367</v>
      </c>
      <c r="Q1057" s="43">
        <f t="shared" si="96"/>
        <v>8.9999999999999993E-3</v>
      </c>
      <c r="R1057" s="40">
        <f t="shared" si="97"/>
        <v>0.25774324788421438</v>
      </c>
    </row>
    <row r="1058" spans="1:18" s="60" customFormat="1" x14ac:dyDescent="0.25">
      <c r="A1058" s="52"/>
      <c r="C1058" s="21" t="s">
        <v>1630</v>
      </c>
      <c r="D1058" s="19"/>
      <c r="E1058" s="43">
        <v>16.738800000000001</v>
      </c>
      <c r="F1058" s="43">
        <v>7.0000000000000001E-3</v>
      </c>
      <c r="G1058" s="43">
        <v>0.66516547999999998</v>
      </c>
      <c r="I1058" s="12"/>
      <c r="J1058" s="33"/>
      <c r="K1058" s="33">
        <v>0.81530000000000002</v>
      </c>
      <c r="L1058" s="52"/>
      <c r="M1058" s="52"/>
      <c r="N1058" s="21" t="str">
        <f t="shared" si="94"/>
        <v>ACCIONES CARTERA SMART GESTIÓN, SICAV, S.A.</v>
      </c>
      <c r="O1058" s="21"/>
      <c r="P1058" s="39">
        <f t="shared" si="95"/>
        <v>20.530847540782535</v>
      </c>
      <c r="Q1058" s="43">
        <f t="shared" si="96"/>
        <v>7.0000000000000001E-3</v>
      </c>
      <c r="R1058" s="40">
        <f t="shared" si="97"/>
        <v>0.8158536489635716</v>
      </c>
    </row>
    <row r="1059" spans="1:18" s="60" customFormat="1" x14ac:dyDescent="0.25">
      <c r="A1059" s="52"/>
      <c r="C1059" s="21" t="s">
        <v>1631</v>
      </c>
      <c r="D1059" s="19"/>
      <c r="E1059" s="43">
        <v>19.488</v>
      </c>
      <c r="F1059" s="43">
        <v>7.0000000000000001E-3</v>
      </c>
      <c r="G1059" s="43">
        <v>2.6260000000000003E-5</v>
      </c>
      <c r="I1059" s="12"/>
      <c r="J1059" s="33"/>
      <c r="K1059" s="33">
        <v>0.81530000000000002</v>
      </c>
      <c r="L1059" s="52"/>
      <c r="M1059" s="52"/>
      <c r="N1059" s="21" t="str">
        <f t="shared" si="94"/>
        <v>ACCIONES CARTERA SUROESTE, SICAV, S.A.</v>
      </c>
      <c r="O1059" s="21"/>
      <c r="P1059" s="39">
        <f t="shared" si="95"/>
        <v>23.902857843738499</v>
      </c>
      <c r="Q1059" s="43">
        <f t="shared" si="96"/>
        <v>7.0000000000000001E-3</v>
      </c>
      <c r="R1059" s="40">
        <f t="shared" si="97"/>
        <v>3.2209002821047469E-5</v>
      </c>
    </row>
    <row r="1060" spans="1:18" s="60" customFormat="1" x14ac:dyDescent="0.25">
      <c r="A1060" s="52"/>
      <c r="C1060" s="21" t="s">
        <v>1632</v>
      </c>
      <c r="D1060" s="19"/>
      <c r="E1060" s="43">
        <v>24.96</v>
      </c>
      <c r="F1060" s="43">
        <v>5.3999999999999999E-2</v>
      </c>
      <c r="G1060" s="43">
        <v>0.23147960999999997</v>
      </c>
      <c r="I1060" s="12"/>
      <c r="J1060" s="33"/>
      <c r="K1060" s="33">
        <v>0.81530000000000002</v>
      </c>
      <c r="L1060" s="52"/>
      <c r="M1060" s="52"/>
      <c r="N1060" s="21" t="str">
        <f t="shared" si="94"/>
        <v>ACCIONES CARTERA TRAMO I,SICAV,S.A.</v>
      </c>
      <c r="O1060" s="21"/>
      <c r="P1060" s="39">
        <f t="shared" si="95"/>
        <v>30.614497730896602</v>
      </c>
      <c r="Q1060" s="43">
        <f t="shared" si="96"/>
        <v>5.3999999999999999E-2</v>
      </c>
      <c r="R1060" s="40">
        <f t="shared" si="97"/>
        <v>0.28391955108548994</v>
      </c>
    </row>
    <row r="1061" spans="1:18" s="60" customFormat="1" x14ac:dyDescent="0.25">
      <c r="A1061" s="52"/>
      <c r="C1061" s="21" t="s">
        <v>1633</v>
      </c>
      <c r="D1061" s="19"/>
      <c r="E1061" s="43">
        <v>40</v>
      </c>
      <c r="F1061" s="43">
        <v>0.153</v>
      </c>
      <c r="G1061" s="43">
        <v>1.2181620000000001E-2</v>
      </c>
      <c r="I1061" s="12"/>
      <c r="J1061" s="33"/>
      <c r="K1061" s="33">
        <v>0.81530000000000002</v>
      </c>
      <c r="L1061" s="52"/>
      <c r="M1061" s="52"/>
      <c r="N1061" s="21" t="str">
        <f t="shared" si="94"/>
        <v>ACCIONES CASAYU INVERSIONES,SICAV,S.A.</v>
      </c>
      <c r="O1061" s="21"/>
      <c r="P1061" s="39">
        <f t="shared" si="95"/>
        <v>49.06169508156507</v>
      </c>
      <c r="Q1061" s="43">
        <f t="shared" si="96"/>
        <v>0.153</v>
      </c>
      <c r="R1061" s="40">
        <f t="shared" si="97"/>
        <v>1.4941273150987366E-2</v>
      </c>
    </row>
    <row r="1062" spans="1:18" s="60" customFormat="1" x14ac:dyDescent="0.25">
      <c r="A1062" s="52"/>
      <c r="C1062" s="21" t="s">
        <v>1634</v>
      </c>
      <c r="D1062" s="19"/>
      <c r="E1062" s="43">
        <v>17.293114600000003</v>
      </c>
      <c r="F1062" s="43">
        <v>2E-3</v>
      </c>
      <c r="G1062" s="43">
        <v>6.8000000000000001E-6</v>
      </c>
      <c r="I1062" s="12"/>
      <c r="J1062" s="33"/>
      <c r="K1062" s="33">
        <v>0.81530000000000002</v>
      </c>
      <c r="L1062" s="52"/>
      <c r="M1062" s="52"/>
      <c r="N1062" s="21" t="str">
        <f t="shared" si="94"/>
        <v>ACCIONES CASSIOPEIA INVESTMENT,SICAV,S.A.</v>
      </c>
      <c r="O1062" s="21"/>
      <c r="P1062" s="39">
        <f t="shared" si="95"/>
        <v>21.21073788789403</v>
      </c>
      <c r="Q1062" s="43">
        <f t="shared" si="96"/>
        <v>2E-3</v>
      </c>
      <c r="R1062" s="40">
        <f t="shared" si="97"/>
        <v>8.3404881638660619E-6</v>
      </c>
    </row>
    <row r="1063" spans="1:18" s="60" customFormat="1" x14ac:dyDescent="0.25">
      <c r="A1063" s="52"/>
      <c r="C1063" s="21" t="s">
        <v>1635</v>
      </c>
      <c r="D1063" s="19"/>
      <c r="E1063" s="43">
        <v>30.531422299999999</v>
      </c>
      <c r="F1063" s="43">
        <v>2.8000000000000001E-2</v>
      </c>
      <c r="G1063" s="43">
        <v>2.1566795999999999</v>
      </c>
      <c r="I1063" s="12"/>
      <c r="J1063" s="33"/>
      <c r="K1063" s="33">
        <v>0.81530000000000002</v>
      </c>
      <c r="L1063" s="52"/>
      <c r="M1063" s="52"/>
      <c r="N1063" s="21" t="str">
        <f t="shared" si="94"/>
        <v>ACCIONES CASTALIA AHORRO, SICAV, S.A.</v>
      </c>
      <c r="O1063" s="21"/>
      <c r="P1063" s="39">
        <f t="shared" si="95"/>
        <v>37.448083282227401</v>
      </c>
      <c r="Q1063" s="43">
        <f t="shared" si="96"/>
        <v>2.8000000000000001E-2</v>
      </c>
      <c r="R1063" s="40">
        <f t="shared" si="97"/>
        <v>2.6452589230957928</v>
      </c>
    </row>
    <row r="1064" spans="1:18" s="60" customFormat="1" x14ac:dyDescent="0.25">
      <c r="A1064" s="52"/>
      <c r="C1064" s="21" t="s">
        <v>1636</v>
      </c>
      <c r="D1064" s="19"/>
      <c r="E1064" s="43">
        <v>27.886980000000001</v>
      </c>
      <c r="F1064" s="43">
        <v>9.9000000000000005E-2</v>
      </c>
      <c r="G1064" s="43">
        <v>2.21967E-3</v>
      </c>
      <c r="I1064" s="12"/>
      <c r="J1064" s="33"/>
      <c r="K1064" s="33">
        <v>0.81530000000000002</v>
      </c>
      <c r="L1064" s="52"/>
      <c r="M1064" s="52"/>
      <c r="N1064" s="21" t="str">
        <f t="shared" si="94"/>
        <v>ACCIONES CASTILLA LA MANCHA 2005 PATRIMONIO, SICAV, S.A.</v>
      </c>
      <c r="O1064" s="21"/>
      <c r="P1064" s="39">
        <f t="shared" si="95"/>
        <v>34.204562737642583</v>
      </c>
      <c r="Q1064" s="43">
        <f t="shared" si="96"/>
        <v>9.9000000000000005E-2</v>
      </c>
      <c r="R1064" s="40">
        <f t="shared" si="97"/>
        <v>2.7225193180424384E-3</v>
      </c>
    </row>
    <row r="1065" spans="1:18" s="60" customFormat="1" x14ac:dyDescent="0.25">
      <c r="A1065" s="52"/>
      <c r="C1065" s="21" t="s">
        <v>1637</v>
      </c>
      <c r="D1065" s="19"/>
      <c r="E1065" s="43">
        <v>25.775463999999999</v>
      </c>
      <c r="F1065" s="43">
        <v>1.2E-2</v>
      </c>
      <c r="G1065" s="43">
        <v>1.2428E-4</v>
      </c>
      <c r="I1065" s="12"/>
      <c r="J1065" s="33"/>
      <c r="K1065" s="33">
        <v>0.81530000000000002</v>
      </c>
      <c r="L1065" s="52"/>
      <c r="M1065" s="52"/>
      <c r="N1065" s="21" t="str">
        <f t="shared" si="94"/>
        <v>ACCIONES CASVA DE INVERSIONES,SICAV,S.A.</v>
      </c>
      <c r="O1065" s="21"/>
      <c r="P1065" s="39">
        <f t="shared" si="95"/>
        <v>31.614698883846437</v>
      </c>
      <c r="Q1065" s="43">
        <f t="shared" si="96"/>
        <v>1.2E-2</v>
      </c>
      <c r="R1065" s="40">
        <f t="shared" si="97"/>
        <v>1.5243468661842267E-4</v>
      </c>
    </row>
    <row r="1066" spans="1:18" s="60" customFormat="1" x14ac:dyDescent="0.25">
      <c r="A1066" s="52"/>
      <c r="C1066" s="21" t="s">
        <v>1638</v>
      </c>
      <c r="D1066" s="19"/>
      <c r="E1066" s="43">
        <v>25.2</v>
      </c>
      <c r="F1066" s="43">
        <v>3.1E-2</v>
      </c>
      <c r="G1066" s="43">
        <v>1.03031936</v>
      </c>
      <c r="I1066" s="12"/>
      <c r="J1066" s="33"/>
      <c r="K1066" s="33">
        <v>0.81530000000000002</v>
      </c>
      <c r="L1066" s="52"/>
      <c r="M1066" s="52"/>
      <c r="N1066" s="21" t="str">
        <f t="shared" si="94"/>
        <v>ACCIONES CATIMSA INVERSIONES SICAV</v>
      </c>
      <c r="O1066" s="21"/>
      <c r="P1066" s="39">
        <f t="shared" si="95"/>
        <v>30.908867901385992</v>
      </c>
      <c r="Q1066" s="43">
        <f t="shared" si="96"/>
        <v>3.1E-2</v>
      </c>
      <c r="R1066" s="40">
        <f t="shared" si="97"/>
        <v>1.2637303569238316</v>
      </c>
    </row>
    <row r="1067" spans="1:18" s="60" customFormat="1" x14ac:dyDescent="0.25">
      <c r="A1067" s="52"/>
      <c r="C1067" s="21" t="s">
        <v>1639</v>
      </c>
      <c r="D1067" s="19"/>
      <c r="E1067" s="43">
        <v>27.165765</v>
      </c>
      <c r="F1067" s="43">
        <v>7.0000000000000001E-3</v>
      </c>
      <c r="G1067" s="43">
        <v>1.6086199999999998E-3</v>
      </c>
      <c r="I1067" s="12"/>
      <c r="J1067" s="33"/>
      <c r="K1067" s="33">
        <v>0.81530000000000002</v>
      </c>
      <c r="L1067" s="52"/>
      <c r="M1067" s="52"/>
      <c r="N1067" s="21" t="str">
        <f t="shared" si="94"/>
        <v>ACCIONES CAVER CRESPI,SICAV,S.A.</v>
      </c>
      <c r="O1067" s="21"/>
      <c r="P1067" s="39">
        <f t="shared" si="95"/>
        <v>33.31996197718631</v>
      </c>
      <c r="Q1067" s="43">
        <f t="shared" si="96"/>
        <v>7.0000000000000001E-3</v>
      </c>
      <c r="R1067" s="40">
        <f t="shared" si="97"/>
        <v>1.9730405985526798E-3</v>
      </c>
    </row>
    <row r="1068" spans="1:18" s="60" customFormat="1" x14ac:dyDescent="0.25">
      <c r="A1068" s="52"/>
      <c r="C1068" s="21" t="s">
        <v>1640</v>
      </c>
      <c r="D1068" s="19"/>
      <c r="E1068" s="43">
        <v>33.67</v>
      </c>
      <c r="F1068" s="43">
        <v>0.11600000000000001</v>
      </c>
      <c r="G1068" s="43">
        <v>2.6056113500000002</v>
      </c>
      <c r="I1068" s="12"/>
      <c r="J1068" s="33"/>
      <c r="K1068" s="33">
        <v>0.81530000000000002</v>
      </c>
      <c r="L1068" s="52"/>
      <c r="M1068" s="52"/>
      <c r="N1068" s="21" t="str">
        <f t="shared" si="94"/>
        <v>ACCIONES CEBEMAR DE INVERSIONES,SICAV,S.A.</v>
      </c>
      <c r="O1068" s="21"/>
      <c r="P1068" s="39">
        <f t="shared" si="95"/>
        <v>41.297681834907394</v>
      </c>
      <c r="Q1068" s="43">
        <f t="shared" si="96"/>
        <v>0.11600000000000001</v>
      </c>
      <c r="R1068" s="40">
        <f t="shared" si="97"/>
        <v>3.1958927388691283</v>
      </c>
    </row>
    <row r="1069" spans="1:18" s="60" customFormat="1" x14ac:dyDescent="0.25">
      <c r="A1069" s="52"/>
      <c r="C1069" s="21" t="s">
        <v>1641</v>
      </c>
      <c r="D1069" s="19"/>
      <c r="E1069" s="43">
        <v>81</v>
      </c>
      <c r="F1069" s="43">
        <v>7.8E-2</v>
      </c>
      <c r="G1069" s="43">
        <v>0.74228530000000004</v>
      </c>
      <c r="I1069" s="12"/>
      <c r="J1069" s="33"/>
      <c r="K1069" s="33">
        <v>0.81530000000000002</v>
      </c>
      <c r="L1069" s="52"/>
      <c r="M1069" s="52"/>
      <c r="N1069" s="21" t="str">
        <f t="shared" si="94"/>
        <v>ACCIONES CENTRAL DE VALORES S.A. SICAV</v>
      </c>
      <c r="O1069" s="21"/>
      <c r="P1069" s="39">
        <f t="shared" si="95"/>
        <v>99.349932540169263</v>
      </c>
      <c r="Q1069" s="43">
        <f t="shared" si="96"/>
        <v>7.8E-2</v>
      </c>
      <c r="R1069" s="40">
        <f t="shared" si="97"/>
        <v>0.9104443763032013</v>
      </c>
    </row>
    <row r="1070" spans="1:18" s="60" customFormat="1" x14ac:dyDescent="0.25">
      <c r="A1070" s="52"/>
      <c r="C1070" s="21" t="s">
        <v>1642</v>
      </c>
      <c r="D1070" s="19"/>
      <c r="E1070" s="43">
        <v>40.799999999999997</v>
      </c>
      <c r="F1070" s="43">
        <v>0.23599999999999999</v>
      </c>
      <c r="G1070" s="43">
        <v>0.22261590000000001</v>
      </c>
      <c r="I1070" s="12"/>
      <c r="J1070" s="33"/>
      <c r="K1070" s="33">
        <v>0.81530000000000002</v>
      </c>
      <c r="L1070" s="52"/>
      <c r="M1070" s="52"/>
      <c r="N1070" s="21" t="str">
        <f t="shared" si="94"/>
        <v>ACCIONES CERES INVERSIONES,S.A. SICAV</v>
      </c>
      <c r="O1070" s="21"/>
      <c r="P1070" s="39">
        <f t="shared" si="95"/>
        <v>50.042928983196362</v>
      </c>
      <c r="Q1070" s="43">
        <f t="shared" si="96"/>
        <v>0.23599999999999999</v>
      </c>
      <c r="R1070" s="40">
        <f t="shared" si="97"/>
        <v>0.27304783515270453</v>
      </c>
    </row>
    <row r="1071" spans="1:18" s="60" customFormat="1" x14ac:dyDescent="0.25">
      <c r="A1071" s="52"/>
      <c r="C1071" s="21" t="s">
        <v>1643</v>
      </c>
      <c r="D1071" s="19"/>
      <c r="E1071" s="43">
        <v>42.087499999999999</v>
      </c>
      <c r="F1071" s="43">
        <v>1.4999999999999999E-2</v>
      </c>
      <c r="G1071" s="43">
        <v>2.231E-4</v>
      </c>
      <c r="I1071" s="12"/>
      <c r="J1071" s="33"/>
      <c r="K1071" s="33">
        <v>0.81530000000000002</v>
      </c>
      <c r="L1071" s="52"/>
      <c r="M1071" s="52"/>
      <c r="N1071" s="21" t="str">
        <f t="shared" si="94"/>
        <v>ACCIONES CHULAPICO,SICAV,S.A.</v>
      </c>
      <c r="O1071" s="21"/>
      <c r="P1071" s="39">
        <f t="shared" si="95"/>
        <v>51.622102293634242</v>
      </c>
      <c r="Q1071" s="43">
        <f t="shared" si="96"/>
        <v>1.4999999999999999E-2</v>
      </c>
      <c r="R1071" s="40">
        <f t="shared" si="97"/>
        <v>2.7364160431742914E-4</v>
      </c>
    </row>
    <row r="1072" spans="1:18" s="60" customFormat="1" x14ac:dyDescent="0.25">
      <c r="A1072" s="52"/>
      <c r="C1072" s="21" t="s">
        <v>1644</v>
      </c>
      <c r="D1072" s="19"/>
      <c r="E1072" s="43">
        <v>58.972270000000002</v>
      </c>
      <c r="F1072" s="43">
        <v>0.06</v>
      </c>
      <c r="G1072" s="43">
        <v>0.56800859999999997</v>
      </c>
      <c r="I1072" s="12"/>
      <c r="J1072" s="33"/>
      <c r="K1072" s="33">
        <v>0.81530000000000002</v>
      </c>
      <c r="L1072" s="52"/>
      <c r="M1072" s="52"/>
      <c r="N1072" s="21" t="str">
        <f t="shared" si="94"/>
        <v>ACCIONES CLAVIJO INVERSIONES,SICAV,S.A.</v>
      </c>
      <c r="O1072" s="21"/>
      <c r="P1072" s="39">
        <f t="shared" si="95"/>
        <v>72.331988225193186</v>
      </c>
      <c r="Q1072" s="43">
        <f t="shared" si="96"/>
        <v>0.06</v>
      </c>
      <c r="R1072" s="40">
        <f t="shared" si="97"/>
        <v>0.69668661842266644</v>
      </c>
    </row>
    <row r="1073" spans="1:18" s="60" customFormat="1" x14ac:dyDescent="0.25">
      <c r="A1073" s="52"/>
      <c r="C1073" s="21" t="s">
        <v>1645</v>
      </c>
      <c r="D1073" s="19"/>
      <c r="E1073" s="43">
        <v>153</v>
      </c>
      <c r="F1073" s="43">
        <v>1.2E-2</v>
      </c>
      <c r="G1073" s="43">
        <v>1.063714E-2</v>
      </c>
      <c r="I1073" s="12"/>
      <c r="J1073" s="33"/>
      <c r="K1073" s="33">
        <v>0.81530000000000002</v>
      </c>
      <c r="L1073" s="52"/>
      <c r="M1073" s="52"/>
      <c r="N1073" s="21" t="str">
        <f t="shared" si="94"/>
        <v>ACCIONES CLEOMER, SICAV, S.A.</v>
      </c>
      <c r="O1073" s="21"/>
      <c r="P1073" s="39">
        <f t="shared" si="95"/>
        <v>187.66098368698638</v>
      </c>
      <c r="Q1073" s="43">
        <f t="shared" si="96"/>
        <v>1.2E-2</v>
      </c>
      <c r="R1073" s="40">
        <f t="shared" si="97"/>
        <v>1.3046902980497975E-2</v>
      </c>
    </row>
    <row r="1074" spans="1:18" s="60" customFormat="1" x14ac:dyDescent="0.25">
      <c r="A1074" s="52"/>
      <c r="C1074" s="21" t="s">
        <v>1646</v>
      </c>
      <c r="D1074" s="19"/>
      <c r="E1074" s="43">
        <v>28.367789999999999</v>
      </c>
      <c r="F1074" s="43">
        <v>4.0000000000000001E-3</v>
      </c>
      <c r="G1074" s="43">
        <v>1.31466E-3</v>
      </c>
      <c r="I1074" s="12"/>
      <c r="J1074" s="33"/>
      <c r="K1074" s="33">
        <v>0.81530000000000002</v>
      </c>
      <c r="L1074" s="52"/>
      <c r="M1074" s="52"/>
      <c r="N1074" s="21" t="str">
        <f t="shared" si="94"/>
        <v>ACCIONES CLINVER GESTION PATRIMONIAL,SICAV,S.A.</v>
      </c>
      <c r="O1074" s="21"/>
      <c r="P1074" s="39">
        <f t="shared" si="95"/>
        <v>34.794296577946767</v>
      </c>
      <c r="Q1074" s="43">
        <f t="shared" si="96"/>
        <v>4.0000000000000001E-3</v>
      </c>
      <c r="R1074" s="40">
        <f t="shared" si="97"/>
        <v>1.6124862013982583E-3</v>
      </c>
    </row>
    <row r="1075" spans="1:18" s="60" customFormat="1" x14ac:dyDescent="0.25">
      <c r="A1075" s="52"/>
      <c r="C1075" s="21" t="s">
        <v>1647</v>
      </c>
      <c r="D1075" s="19"/>
      <c r="E1075" s="43">
        <v>28.2</v>
      </c>
      <c r="F1075" s="43">
        <v>1.6E-2</v>
      </c>
      <c r="G1075" s="43">
        <v>0.22636708</v>
      </c>
      <c r="I1075" s="12"/>
      <c r="J1075" s="33"/>
      <c r="K1075" s="33">
        <v>0.81530000000000002</v>
      </c>
      <c r="L1075" s="52"/>
      <c r="M1075" s="52"/>
      <c r="N1075" s="21" t="str">
        <f t="shared" si="94"/>
        <v>ACCIONES CLUB BANCOMERCIO CIBELES,S.A.,SICAV</v>
      </c>
      <c r="O1075" s="21"/>
      <c r="P1075" s="39">
        <f t="shared" si="95"/>
        <v>34.588495032503374</v>
      </c>
      <c r="Q1075" s="43">
        <f t="shared" si="96"/>
        <v>1.6E-2</v>
      </c>
      <c r="R1075" s="40">
        <f t="shared" si="97"/>
        <v>0.27764881638660616</v>
      </c>
    </row>
    <row r="1076" spans="1:18" s="60" customFormat="1" x14ac:dyDescent="0.25">
      <c r="A1076" s="52"/>
      <c r="C1076" s="21" t="s">
        <v>1648</v>
      </c>
      <c r="D1076" s="19"/>
      <c r="E1076" s="43">
        <v>17.068742219999997</v>
      </c>
      <c r="F1076" s="43">
        <v>1.4E-2</v>
      </c>
      <c r="G1076" s="43">
        <v>0.40220887999999999</v>
      </c>
      <c r="I1076" s="12"/>
      <c r="J1076" s="33"/>
      <c r="K1076" s="33">
        <v>0.81530000000000002</v>
      </c>
      <c r="L1076" s="52"/>
      <c r="M1076" s="52"/>
      <c r="N1076" s="21" t="str">
        <f t="shared" si="94"/>
        <v>ACCIONES COLEVI INVERSIONES,SICAV,S.A.</v>
      </c>
      <c r="O1076" s="21"/>
      <c r="P1076" s="39">
        <f t="shared" si="95"/>
        <v>20.935535655586897</v>
      </c>
      <c r="Q1076" s="43">
        <f t="shared" si="96"/>
        <v>1.4E-2</v>
      </c>
      <c r="R1076" s="40">
        <f t="shared" si="97"/>
        <v>0.49332623574144485</v>
      </c>
    </row>
    <row r="1077" spans="1:18" s="60" customFormat="1" x14ac:dyDescent="0.25">
      <c r="A1077" s="52"/>
      <c r="C1077" s="21" t="s">
        <v>1649</v>
      </c>
      <c r="D1077" s="19"/>
      <c r="E1077" s="43">
        <v>37.50318</v>
      </c>
      <c r="F1077" s="43">
        <v>9.8000000000000004E-2</v>
      </c>
      <c r="G1077" s="43">
        <v>0.34938771000000002</v>
      </c>
      <c r="I1077" s="12"/>
      <c r="J1077" s="33"/>
      <c r="K1077" s="33">
        <v>0.81530000000000002</v>
      </c>
      <c r="L1077" s="52"/>
      <c r="M1077" s="52"/>
      <c r="N1077" s="21" t="str">
        <f t="shared" si="94"/>
        <v>ACCIONES COLUMBUS INVERSIONES 2000,SICAV,S.A.</v>
      </c>
      <c r="O1077" s="21"/>
      <c r="P1077" s="39">
        <f t="shared" si="95"/>
        <v>45.999239543726233</v>
      </c>
      <c r="Q1077" s="43">
        <f t="shared" si="96"/>
        <v>9.8000000000000004E-2</v>
      </c>
      <c r="R1077" s="40">
        <f t="shared" si="97"/>
        <v>0.42853883233165707</v>
      </c>
    </row>
    <row r="1078" spans="1:18" s="60" customFormat="1" x14ac:dyDescent="0.25">
      <c r="A1078" s="52"/>
      <c r="C1078" s="21" t="s">
        <v>1650</v>
      </c>
      <c r="D1078" s="19"/>
      <c r="E1078" s="43">
        <v>42.808999999999997</v>
      </c>
      <c r="F1078" s="43">
        <v>1.7000000000000001E-2</v>
      </c>
      <c r="G1078" s="43">
        <v>4.1627999999999999E-4</v>
      </c>
      <c r="I1078" s="12"/>
      <c r="J1078" s="33"/>
      <c r="K1078" s="33">
        <v>0.81530000000000002</v>
      </c>
      <c r="L1078" s="52"/>
      <c r="M1078" s="52"/>
      <c r="N1078" s="21" t="str">
        <f t="shared" si="94"/>
        <v>ACCIONES COMPETITIVE INVESTMENT,SICAV,S.A.</v>
      </c>
      <c r="O1078" s="21"/>
      <c r="P1078" s="39">
        <f t="shared" si="95"/>
        <v>52.50705261866797</v>
      </c>
      <c r="Q1078" s="43">
        <f t="shared" si="96"/>
        <v>1.7000000000000001E-2</v>
      </c>
      <c r="R1078" s="40">
        <f t="shared" si="97"/>
        <v>5.1058506071384761E-4</v>
      </c>
    </row>
    <row r="1079" spans="1:18" s="60" customFormat="1" x14ac:dyDescent="0.25">
      <c r="A1079" s="52"/>
      <c r="C1079" s="21" t="s">
        <v>1651</v>
      </c>
      <c r="D1079" s="19"/>
      <c r="E1079" s="43">
        <v>42.933869999999999</v>
      </c>
      <c r="F1079" s="43">
        <v>1.2999999999999999E-2</v>
      </c>
      <c r="G1079" s="43">
        <v>2.7906849999999997E-2</v>
      </c>
      <c r="I1079" s="12"/>
      <c r="J1079" s="33"/>
      <c r="K1079" s="33">
        <v>0.81530000000000002</v>
      </c>
      <c r="L1079" s="52"/>
      <c r="M1079" s="52"/>
      <c r="N1079" s="21" t="str">
        <f t="shared" si="94"/>
        <v>ACCIONES CONOMA INVERSIONES,SICAV,S.A.</v>
      </c>
      <c r="O1079" s="21"/>
      <c r="P1079" s="39">
        <f t="shared" si="95"/>
        <v>52.660210965288847</v>
      </c>
      <c r="Q1079" s="43">
        <f t="shared" si="96"/>
        <v>1.2999999999999999E-2</v>
      </c>
      <c r="R1079" s="40">
        <f t="shared" si="97"/>
        <v>3.4228934134674351E-2</v>
      </c>
    </row>
    <row r="1080" spans="1:18" s="60" customFormat="1" x14ac:dyDescent="0.25">
      <c r="A1080" s="52"/>
      <c r="C1080" s="21" t="s">
        <v>1652</v>
      </c>
      <c r="D1080" s="19"/>
      <c r="E1080" s="43">
        <v>26.684954999999999</v>
      </c>
      <c r="F1080" s="43">
        <v>0.03</v>
      </c>
      <c r="G1080" s="43">
        <v>0.27361475000000002</v>
      </c>
      <c r="I1080" s="12"/>
      <c r="J1080" s="33"/>
      <c r="K1080" s="33">
        <v>0.81530000000000002</v>
      </c>
      <c r="L1080" s="52"/>
      <c r="M1080" s="52"/>
      <c r="N1080" s="21" t="str">
        <f t="shared" si="94"/>
        <v>ACCIONES CONTINENTAL DEL MAR,SICAV,S.A.</v>
      </c>
      <c r="O1080" s="21"/>
      <c r="P1080" s="39">
        <f t="shared" si="95"/>
        <v>32.730228136882126</v>
      </c>
      <c r="Q1080" s="43">
        <f t="shared" si="96"/>
        <v>0.03</v>
      </c>
      <c r="R1080" s="40">
        <f t="shared" si="97"/>
        <v>0.33560008585796641</v>
      </c>
    </row>
    <row r="1081" spans="1:18" s="60" customFormat="1" x14ac:dyDescent="0.25">
      <c r="A1081" s="52"/>
      <c r="C1081" s="21" t="s">
        <v>1653</v>
      </c>
      <c r="D1081" s="19"/>
      <c r="E1081" s="43">
        <v>51.2864</v>
      </c>
      <c r="F1081" s="43">
        <v>0.113</v>
      </c>
      <c r="G1081" s="43">
        <v>0.37507759000000002</v>
      </c>
      <c r="I1081" s="12"/>
      <c r="J1081" s="33"/>
      <c r="K1081" s="33">
        <v>0.81530000000000002</v>
      </c>
      <c r="L1081" s="52"/>
      <c r="M1081" s="52"/>
      <c r="N1081" s="21" t="str">
        <f t="shared" si="94"/>
        <v>ACCIONES COPEY INVESTMENT,SICAV,S.A.</v>
      </c>
      <c r="O1081" s="21"/>
      <c r="P1081" s="39">
        <f t="shared" si="95"/>
        <v>62.904942965779469</v>
      </c>
      <c r="Q1081" s="43">
        <f t="shared" si="96"/>
        <v>0.113</v>
      </c>
      <c r="R1081" s="40">
        <f t="shared" si="97"/>
        <v>0.46004855881270701</v>
      </c>
    </row>
    <row r="1082" spans="1:18" s="60" customFormat="1" x14ac:dyDescent="0.25">
      <c r="A1082" s="52"/>
      <c r="C1082" s="21" t="s">
        <v>1654</v>
      </c>
      <c r="D1082" s="19"/>
      <c r="E1082" s="43">
        <v>11.154792</v>
      </c>
      <c r="F1082" s="43">
        <v>1.2999999999999999E-2</v>
      </c>
      <c r="G1082" s="43">
        <v>6.1495000000000007E-4</v>
      </c>
      <c r="I1082" s="12"/>
      <c r="J1082" s="33"/>
      <c r="K1082" s="33">
        <v>0.81530000000000002</v>
      </c>
      <c r="L1082" s="52"/>
      <c r="M1082" s="52"/>
      <c r="N1082" s="21" t="str">
        <f t="shared" si="94"/>
        <v>ACCIONES CORATRIL,SICAV,S.A.</v>
      </c>
      <c r="O1082" s="21"/>
      <c r="P1082" s="39">
        <f t="shared" si="95"/>
        <v>13.681825095057034</v>
      </c>
      <c r="Q1082" s="43">
        <f t="shared" si="96"/>
        <v>1.2999999999999999E-2</v>
      </c>
      <c r="R1082" s="40">
        <f t="shared" si="97"/>
        <v>7.5426223476021106E-4</v>
      </c>
    </row>
    <row r="1083" spans="1:18" s="60" customFormat="1" x14ac:dyDescent="0.25">
      <c r="A1083" s="52"/>
      <c r="C1083" s="21" t="s">
        <v>1655</v>
      </c>
      <c r="D1083" s="19"/>
      <c r="E1083" s="43">
        <v>53.590201</v>
      </c>
      <c r="F1083" s="43">
        <v>3.5999999999999997E-2</v>
      </c>
      <c r="G1083" s="43">
        <v>3.9129000000000003E-4</v>
      </c>
      <c r="I1083" s="12"/>
      <c r="J1083" s="33"/>
      <c r="K1083" s="33">
        <v>0.81530000000000002</v>
      </c>
      <c r="L1083" s="52"/>
      <c r="M1083" s="52"/>
      <c r="N1083" s="21" t="str">
        <f t="shared" si="94"/>
        <v>ACCIONES CORONA AUSTRALIS INVESTMENT,SICAV,S.A.</v>
      </c>
      <c r="O1083" s="21"/>
      <c r="P1083" s="39">
        <f t="shared" si="95"/>
        <v>65.730652520544581</v>
      </c>
      <c r="Q1083" s="43">
        <f t="shared" si="96"/>
        <v>3.5999999999999997E-2</v>
      </c>
      <c r="R1083" s="40">
        <f t="shared" si="97"/>
        <v>4.7993376671163991E-4</v>
      </c>
    </row>
    <row r="1084" spans="1:18" s="60" customFormat="1" x14ac:dyDescent="0.25">
      <c r="A1084" s="52"/>
      <c r="C1084" s="21" t="s">
        <v>1656</v>
      </c>
      <c r="D1084" s="19"/>
      <c r="E1084" s="43">
        <v>42.552216000000001</v>
      </c>
      <c r="F1084" s="43">
        <v>5.0000000000000001E-3</v>
      </c>
      <c r="G1084" s="43">
        <v>0.16086444</v>
      </c>
      <c r="I1084" s="12"/>
      <c r="J1084" s="33"/>
      <c r="K1084" s="33">
        <v>0.81530000000000002</v>
      </c>
      <c r="L1084" s="52"/>
      <c r="M1084" s="52"/>
      <c r="N1084" s="21" t="str">
        <f t="shared" si="94"/>
        <v>ACCIONES CORTIGOSO INVERSIONES,SICAV, S.A.</v>
      </c>
      <c r="O1084" s="21"/>
      <c r="P1084" s="39">
        <f t="shared" si="95"/>
        <v>52.192096160922361</v>
      </c>
      <c r="Q1084" s="43">
        <f t="shared" si="96"/>
        <v>5.0000000000000001E-3</v>
      </c>
      <c r="R1084" s="40">
        <f t="shared" si="97"/>
        <v>0.19730705261866796</v>
      </c>
    </row>
    <row r="1085" spans="1:18" s="60" customFormat="1" x14ac:dyDescent="0.25">
      <c r="A1085" s="52"/>
      <c r="C1085" s="21" t="s">
        <v>1657</v>
      </c>
      <c r="D1085" s="19"/>
      <c r="E1085" s="43">
        <v>30.543500000000002</v>
      </c>
      <c r="F1085" s="43">
        <v>0.12</v>
      </c>
      <c r="G1085" s="43">
        <v>2.6440700000000001E-3</v>
      </c>
      <c r="I1085" s="12"/>
      <c r="J1085" s="33"/>
      <c r="K1085" s="33">
        <v>0.81530000000000002</v>
      </c>
      <c r="L1085" s="52"/>
      <c r="M1085" s="52"/>
      <c r="N1085" s="21" t="str">
        <f t="shared" si="94"/>
        <v>ACCIONES COSTA PLATA INVERSIONES,SICAV,S.A.</v>
      </c>
      <c r="O1085" s="21"/>
      <c r="P1085" s="39">
        <f t="shared" si="95"/>
        <v>37.462897093094568</v>
      </c>
      <c r="Q1085" s="43">
        <f t="shared" si="96"/>
        <v>0.12</v>
      </c>
      <c r="R1085" s="40">
        <f t="shared" si="97"/>
        <v>3.2430639028578436E-3</v>
      </c>
    </row>
    <row r="1086" spans="1:18" s="60" customFormat="1" x14ac:dyDescent="0.25">
      <c r="A1086" s="52"/>
      <c r="C1086" s="21" t="s">
        <v>1658</v>
      </c>
      <c r="D1086" s="19"/>
      <c r="E1086" s="43">
        <v>32.226999999999997</v>
      </c>
      <c r="F1086" s="43">
        <v>2.8000000000000001E-2</v>
      </c>
      <c r="G1086" s="43">
        <v>5.6399209999999998E-2</v>
      </c>
      <c r="I1086" s="12"/>
      <c r="J1086" s="33"/>
      <c r="K1086" s="33">
        <v>0.81530000000000002</v>
      </c>
      <c r="L1086" s="52"/>
      <c r="M1086" s="52"/>
      <c r="N1086" s="21" t="str">
        <f t="shared" si="94"/>
        <v>ACCIONES COSTA RICA INVERSIONES, SICAV, S.A.</v>
      </c>
      <c r="O1086" s="21"/>
      <c r="P1086" s="39">
        <f t="shared" si="95"/>
        <v>39.527781184839931</v>
      </c>
      <c r="Q1086" s="43">
        <f t="shared" si="96"/>
        <v>2.8000000000000001E-2</v>
      </c>
      <c r="R1086" s="40">
        <f t="shared" si="97"/>
        <v>6.9176021096528886E-2</v>
      </c>
    </row>
    <row r="1087" spans="1:18" s="60" customFormat="1" x14ac:dyDescent="0.25">
      <c r="A1087" s="52"/>
      <c r="C1087" s="21" t="s">
        <v>1659</v>
      </c>
      <c r="D1087" s="19"/>
      <c r="E1087" s="43">
        <v>23.106967399999998</v>
      </c>
      <c r="F1087" s="43">
        <v>9.9000000000000005E-2</v>
      </c>
      <c r="G1087" s="43">
        <v>4.1824750000000001E-2</v>
      </c>
      <c r="I1087" s="12"/>
      <c r="J1087" s="33"/>
      <c r="K1087" s="33">
        <v>0.81530000000000002</v>
      </c>
      <c r="L1087" s="52"/>
      <c r="M1087" s="52"/>
      <c r="N1087" s="21" t="str">
        <f t="shared" si="94"/>
        <v>ACCIONES COVA INVERSIONES, SICAV, S.A.</v>
      </c>
      <c r="O1087" s="21"/>
      <c r="P1087" s="39">
        <f t="shared" si="95"/>
        <v>28.341674720961606</v>
      </c>
      <c r="Q1087" s="43">
        <f t="shared" si="96"/>
        <v>9.9000000000000005E-2</v>
      </c>
      <c r="R1087" s="40">
        <f t="shared" si="97"/>
        <v>5.1299828284067213E-2</v>
      </c>
    </row>
    <row r="1088" spans="1:18" s="60" customFormat="1" x14ac:dyDescent="0.25">
      <c r="A1088" s="52"/>
      <c r="C1088" s="21" t="s">
        <v>1660</v>
      </c>
      <c r="D1088" s="19"/>
      <c r="E1088" s="43">
        <v>23.450393600000002</v>
      </c>
      <c r="F1088" s="43">
        <v>1.2E-2</v>
      </c>
      <c r="G1088" s="43">
        <v>0.36218805999999998</v>
      </c>
      <c r="I1088" s="12"/>
      <c r="J1088" s="33"/>
      <c r="K1088" s="33">
        <v>0.81530000000000002</v>
      </c>
      <c r="L1088" s="52"/>
      <c r="M1088" s="52"/>
      <c r="N1088" s="21" t="str">
        <f t="shared" si="94"/>
        <v>ACCIONES COVEN INVERSIONES,SICAV,S.A.</v>
      </c>
      <c r="O1088" s="21"/>
      <c r="P1088" s="39">
        <f t="shared" si="95"/>
        <v>28.762901508647126</v>
      </c>
      <c r="Q1088" s="43">
        <f t="shared" si="96"/>
        <v>1.2E-2</v>
      </c>
      <c r="R1088" s="40">
        <f t="shared" si="97"/>
        <v>0.44423900404758981</v>
      </c>
    </row>
    <row r="1089" spans="1:18" s="60" customFormat="1" x14ac:dyDescent="0.25">
      <c r="A1089" s="52"/>
      <c r="C1089" s="21" t="s">
        <v>1661</v>
      </c>
      <c r="D1089" s="19"/>
      <c r="E1089" s="43">
        <v>16.2</v>
      </c>
      <c r="F1089" s="43">
        <v>4.0000000000000001E-3</v>
      </c>
      <c r="G1089" s="43">
        <v>1.264703E-2</v>
      </c>
      <c r="I1089" s="12"/>
      <c r="J1089" s="33"/>
      <c r="K1089" s="33">
        <v>0.81530000000000002</v>
      </c>
      <c r="L1089" s="52"/>
      <c r="M1089" s="52"/>
      <c r="N1089" s="21" t="str">
        <f t="shared" si="94"/>
        <v>ACCIONES CRONISTA CARRERES DE INVERSIONES, SICAV, S.A.</v>
      </c>
      <c r="O1089" s="21"/>
      <c r="P1089" s="39">
        <f t="shared" si="95"/>
        <v>19.86998650803385</v>
      </c>
      <c r="Q1089" s="43">
        <f t="shared" si="96"/>
        <v>4.0000000000000001E-3</v>
      </c>
      <c r="R1089" s="40">
        <f t="shared" si="97"/>
        <v>1.5512118238685146E-2</v>
      </c>
    </row>
    <row r="1090" spans="1:18" s="60" customFormat="1" x14ac:dyDescent="0.25">
      <c r="A1090" s="52"/>
      <c r="C1090" s="21" t="s">
        <v>1662</v>
      </c>
      <c r="D1090" s="19"/>
      <c r="E1090" s="43">
        <v>95.04</v>
      </c>
      <c r="F1090" s="43">
        <v>1.4E-2</v>
      </c>
      <c r="G1090" s="43">
        <v>5.2999000000000004E-4</v>
      </c>
      <c r="I1090" s="12"/>
      <c r="J1090" s="33"/>
      <c r="K1090" s="33">
        <v>0.81530000000000002</v>
      </c>
      <c r="L1090" s="52"/>
      <c r="M1090" s="52"/>
      <c r="N1090" s="21" t="str">
        <f t="shared" si="94"/>
        <v>ACCIONES CROSS ROADS INVERSIONES,SICAV,S.A.</v>
      </c>
      <c r="O1090" s="21"/>
      <c r="P1090" s="39">
        <f t="shared" si="95"/>
        <v>116.5705875137986</v>
      </c>
      <c r="Q1090" s="43">
        <f t="shared" si="96"/>
        <v>1.4E-2</v>
      </c>
      <c r="R1090" s="40">
        <f t="shared" si="97"/>
        <v>6.5005519440696684E-4</v>
      </c>
    </row>
    <row r="1091" spans="1:18" s="60" customFormat="1" x14ac:dyDescent="0.25">
      <c r="A1091" s="52"/>
      <c r="C1091" s="21" t="s">
        <v>1663</v>
      </c>
      <c r="D1091" s="19"/>
      <c r="E1091" s="43">
        <v>24.6254715</v>
      </c>
      <c r="F1091" s="43">
        <v>1.4999999999999999E-2</v>
      </c>
      <c r="G1091" s="43">
        <v>2.1959E-4</v>
      </c>
      <c r="I1091" s="12"/>
      <c r="J1091" s="33"/>
      <c r="K1091" s="33">
        <v>0.81530000000000002</v>
      </c>
      <c r="L1091" s="52"/>
      <c r="M1091" s="52"/>
      <c r="N1091" s="21" t="str">
        <f t="shared" si="94"/>
        <v>ACCIONES CUBIELLA Y MIYAR, SICAV, S.A.</v>
      </c>
      <c r="O1091" s="21"/>
      <c r="P1091" s="39">
        <f t="shared" si="95"/>
        <v>30.204184349319267</v>
      </c>
      <c r="Q1091" s="43">
        <f t="shared" si="96"/>
        <v>1.4999999999999999E-2</v>
      </c>
      <c r="R1091" s="40">
        <f t="shared" si="97"/>
        <v>2.6933644057402183E-4</v>
      </c>
    </row>
    <row r="1092" spans="1:18" s="60" customFormat="1" x14ac:dyDescent="0.25">
      <c r="A1092" s="52"/>
      <c r="C1092" s="21" t="s">
        <v>1664</v>
      </c>
      <c r="D1092" s="19"/>
      <c r="E1092" s="43">
        <v>30.531434999999998</v>
      </c>
      <c r="F1092" s="43">
        <v>8.0000000000000002E-3</v>
      </c>
      <c r="G1092" s="43">
        <v>7.5799999999999999E-5</v>
      </c>
      <c r="I1092" s="12"/>
      <c r="J1092" s="33"/>
      <c r="K1092" s="33">
        <v>0.81530000000000002</v>
      </c>
      <c r="L1092" s="52"/>
      <c r="M1092" s="52"/>
      <c r="N1092" s="21" t="str">
        <f t="shared" si="94"/>
        <v>ACCIONES CUCULATA,SICAV,S.A.</v>
      </c>
      <c r="O1092" s="21"/>
      <c r="P1092" s="39">
        <f t="shared" si="95"/>
        <v>37.448098859315586</v>
      </c>
      <c r="Q1092" s="43">
        <f t="shared" si="96"/>
        <v>8.0000000000000002E-3</v>
      </c>
      <c r="R1092" s="40">
        <f t="shared" si="97"/>
        <v>9.2971912179565797E-5</v>
      </c>
    </row>
    <row r="1093" spans="1:18" s="60" customFormat="1" x14ac:dyDescent="0.25">
      <c r="A1093" s="52"/>
      <c r="C1093" s="21" t="s">
        <v>1665</v>
      </c>
      <c r="D1093" s="19"/>
      <c r="E1093" s="43">
        <v>61.543680000000002</v>
      </c>
      <c r="F1093" s="43">
        <v>8.9999999999999993E-3</v>
      </c>
      <c r="G1093" s="43">
        <v>1.6898800000000002E-3</v>
      </c>
      <c r="I1093" s="12"/>
      <c r="J1093" s="33"/>
      <c r="K1093" s="33">
        <v>0.81530000000000002</v>
      </c>
      <c r="L1093" s="52"/>
      <c r="M1093" s="52"/>
      <c r="N1093" s="21" t="str">
        <f t="shared" si="94"/>
        <v>ACCIONES CUETO CALERO,SICAV,S.A.</v>
      </c>
      <c r="O1093" s="21"/>
      <c r="P1093" s="39">
        <f t="shared" si="95"/>
        <v>75.485931558935363</v>
      </c>
      <c r="Q1093" s="43">
        <f t="shared" si="96"/>
        <v>8.9999999999999993E-3</v>
      </c>
      <c r="R1093" s="40">
        <f t="shared" si="97"/>
        <v>2.0727094321108795E-3</v>
      </c>
    </row>
    <row r="1094" spans="1:18" s="60" customFormat="1" x14ac:dyDescent="0.25">
      <c r="A1094" s="52"/>
      <c r="C1094" s="21" t="s">
        <v>1666</v>
      </c>
      <c r="D1094" s="19"/>
      <c r="E1094" s="43">
        <v>31.962937499999999</v>
      </c>
      <c r="F1094" s="43">
        <v>0.13</v>
      </c>
      <c r="G1094" s="43">
        <v>2.92873947</v>
      </c>
      <c r="I1094" s="12"/>
      <c r="J1094" s="33"/>
      <c r="K1094" s="33">
        <v>0.81530000000000002</v>
      </c>
      <c r="L1094" s="52"/>
      <c r="M1094" s="52"/>
      <c r="N1094" s="21" t="str">
        <f t="shared" si="94"/>
        <v>ACCIONES CUSTREL,SICAV,S.A.</v>
      </c>
      <c r="O1094" s="21"/>
      <c r="P1094" s="39">
        <f t="shared" si="95"/>
        <v>39.203897338403038</v>
      </c>
      <c r="Q1094" s="43">
        <f t="shared" si="96"/>
        <v>0.13</v>
      </c>
      <c r="R1094" s="40">
        <f t="shared" si="97"/>
        <v>3.5922230712621119</v>
      </c>
    </row>
    <row r="1095" spans="1:18" s="60" customFormat="1" x14ac:dyDescent="0.25">
      <c r="A1095" s="52"/>
      <c r="C1095" s="21" t="s">
        <v>1667</v>
      </c>
      <c r="D1095" s="19"/>
      <c r="E1095" s="43">
        <v>46.077624999999998</v>
      </c>
      <c r="F1095" s="43">
        <v>6.0000000000000001E-3</v>
      </c>
      <c r="G1095" s="43">
        <v>1.2007557600000001</v>
      </c>
      <c r="I1095" s="12"/>
      <c r="J1095" s="33"/>
      <c r="K1095" s="33">
        <v>0.81530000000000002</v>
      </c>
      <c r="L1095" s="52"/>
      <c r="M1095" s="52"/>
      <c r="N1095" s="21" t="str">
        <f t="shared" si="94"/>
        <v>ACCIONES CYNARA DE INVERSIONES,SICAV,S.A.</v>
      </c>
      <c r="O1095" s="21"/>
      <c r="P1095" s="39">
        <f t="shared" si="95"/>
        <v>56.516159695817485</v>
      </c>
      <c r="Q1095" s="43">
        <f t="shared" si="96"/>
        <v>6.0000000000000001E-3</v>
      </c>
      <c r="R1095" s="40">
        <f t="shared" si="97"/>
        <v>1.4727778241138232</v>
      </c>
    </row>
    <row r="1096" spans="1:18" s="60" customFormat="1" x14ac:dyDescent="0.25">
      <c r="A1096" s="52"/>
      <c r="C1096" s="21" t="s">
        <v>1668</v>
      </c>
      <c r="D1096" s="19"/>
      <c r="E1096" s="43">
        <v>23.328499999999998</v>
      </c>
      <c r="F1096" s="43">
        <v>1.6E-2</v>
      </c>
      <c r="G1096" s="43">
        <v>1.0578280000000001E-2</v>
      </c>
      <c r="I1096" s="12"/>
      <c r="J1096" s="33"/>
      <c r="K1096" s="33">
        <v>0.81530000000000002</v>
      </c>
      <c r="L1096" s="52"/>
      <c r="M1096" s="52"/>
      <c r="N1096" s="21" t="str">
        <f t="shared" si="94"/>
        <v>ACCIONES D &amp; F ROALBA, SICAV, S.A.</v>
      </c>
      <c r="O1096" s="21"/>
      <c r="P1096" s="39">
        <f t="shared" si="95"/>
        <v>28.613393842757265</v>
      </c>
      <c r="Q1096" s="43">
        <f t="shared" si="96"/>
        <v>1.6E-2</v>
      </c>
      <c r="R1096" s="40">
        <f t="shared" si="97"/>
        <v>1.2974708696185454E-2</v>
      </c>
    </row>
    <row r="1097" spans="1:18" s="60" customFormat="1" x14ac:dyDescent="0.25">
      <c r="A1097" s="52"/>
      <c r="C1097" s="21" t="s">
        <v>1669</v>
      </c>
      <c r="D1097" s="19"/>
      <c r="E1097" s="43">
        <v>32.159999999999997</v>
      </c>
      <c r="F1097" s="43">
        <v>4.8000000000000001E-2</v>
      </c>
      <c r="G1097" s="43">
        <v>6.86E-5</v>
      </c>
      <c r="I1097" s="12"/>
      <c r="J1097" s="33"/>
      <c r="K1097" s="33">
        <v>0.81530000000000002</v>
      </c>
      <c r="L1097" s="52"/>
      <c r="M1097" s="52"/>
      <c r="N1097" s="21" t="str">
        <f t="shared" si="94"/>
        <v>ACCIONES DACOSA FINANZAS SICAV</v>
      </c>
      <c r="O1097" s="21"/>
      <c r="P1097" s="39">
        <f t="shared" si="95"/>
        <v>39.445602845578307</v>
      </c>
      <c r="Q1097" s="43">
        <f t="shared" si="96"/>
        <v>4.8000000000000001E-2</v>
      </c>
      <c r="R1097" s="40">
        <f t="shared" si="97"/>
        <v>8.4140807064884084E-5</v>
      </c>
    </row>
    <row r="1098" spans="1:18" s="60" customFormat="1" x14ac:dyDescent="0.25">
      <c r="A1098" s="52"/>
      <c r="C1098" s="21" t="s">
        <v>1670</v>
      </c>
      <c r="D1098" s="19"/>
      <c r="E1098" s="43">
        <v>41.590065000000003</v>
      </c>
      <c r="F1098" s="43">
        <v>0.11</v>
      </c>
      <c r="G1098" s="43">
        <v>0.97810092000000004</v>
      </c>
      <c r="I1098" s="12"/>
      <c r="J1098" s="33"/>
      <c r="K1098" s="33">
        <v>0.81530000000000002</v>
      </c>
      <c r="L1098" s="52"/>
      <c r="M1098" s="52"/>
      <c r="N1098" s="21" t="str">
        <f t="shared" si="94"/>
        <v>ACCIONES DAEN INVESTMENT,SICAV, S.A.</v>
      </c>
      <c r="O1098" s="21"/>
      <c r="P1098" s="39">
        <f t="shared" si="95"/>
        <v>51.011977186311789</v>
      </c>
      <c r="Q1098" s="43">
        <f t="shared" si="96"/>
        <v>0.11</v>
      </c>
      <c r="R1098" s="40">
        <f t="shared" si="97"/>
        <v>1.1996822274009566</v>
      </c>
    </row>
    <row r="1099" spans="1:18" s="60" customFormat="1" x14ac:dyDescent="0.25">
      <c r="A1099" s="52"/>
      <c r="C1099" s="21" t="s">
        <v>1671</v>
      </c>
      <c r="D1099" s="19"/>
      <c r="E1099" s="43">
        <v>29.149085879999998</v>
      </c>
      <c r="F1099" s="43">
        <v>1.2E-2</v>
      </c>
      <c r="G1099" s="43">
        <v>7.9511029999999996E-2</v>
      </c>
      <c r="I1099" s="12"/>
      <c r="J1099" s="33"/>
      <c r="K1099" s="33">
        <v>0.81530000000000002</v>
      </c>
      <c r="L1099" s="52"/>
      <c r="M1099" s="52"/>
      <c r="N1099" s="21" t="str">
        <f t="shared" si="94"/>
        <v>ACCIONES DAIMON INVERSIONES,SICAV, S.A.</v>
      </c>
      <c r="O1099" s="21"/>
      <c r="P1099" s="39">
        <f t="shared" si="95"/>
        <v>35.75258908377284</v>
      </c>
      <c r="Q1099" s="43">
        <f t="shared" si="96"/>
        <v>1.2E-2</v>
      </c>
      <c r="R1099" s="40">
        <f t="shared" si="97"/>
        <v>9.7523647737029304E-2</v>
      </c>
    </row>
    <row r="1100" spans="1:18" s="60" customFormat="1" x14ac:dyDescent="0.25">
      <c r="A1100" s="52"/>
      <c r="C1100" s="21" t="s">
        <v>1672</v>
      </c>
      <c r="D1100" s="19"/>
      <c r="E1100" s="43">
        <v>45.917355000000001</v>
      </c>
      <c r="F1100" s="43">
        <v>1.2E-2</v>
      </c>
      <c r="G1100" s="43">
        <v>4.4781899999999999E-3</v>
      </c>
      <c r="I1100" s="12"/>
      <c r="J1100" s="33"/>
      <c r="K1100" s="33">
        <v>0.81530000000000002</v>
      </c>
      <c r="L1100" s="52"/>
      <c r="M1100" s="52"/>
      <c r="N1100" s="21" t="str">
        <f t="shared" si="94"/>
        <v>ACCIONES DAJAMA INVERSIONES,SICAV,S.A.</v>
      </c>
      <c r="O1100" s="21"/>
      <c r="P1100" s="39">
        <f t="shared" si="95"/>
        <v>56.319581749049426</v>
      </c>
      <c r="Q1100" s="43">
        <f t="shared" si="96"/>
        <v>1.2E-2</v>
      </c>
      <c r="R1100" s="40">
        <f t="shared" si="97"/>
        <v>5.4926898074328465E-3</v>
      </c>
    </row>
    <row r="1101" spans="1:18" s="60" customFormat="1" x14ac:dyDescent="0.25">
      <c r="A1101" s="52"/>
      <c r="C1101" s="21" t="s">
        <v>1673</v>
      </c>
      <c r="D1101" s="19"/>
      <c r="E1101" s="43">
        <v>103.2</v>
      </c>
      <c r="F1101" s="43">
        <v>5.0000000000000001E-3</v>
      </c>
      <c r="G1101" s="43">
        <v>1.6031000000000002E-4</v>
      </c>
      <c r="I1101" s="12"/>
      <c r="J1101" s="33"/>
      <c r="K1101" s="33">
        <v>0.81530000000000002</v>
      </c>
      <c r="L1101" s="52"/>
      <c r="M1101" s="52"/>
      <c r="N1101" s="21" t="str">
        <f t="shared" si="94"/>
        <v>ACCIONES DAR,SICAV,S.A.</v>
      </c>
      <c r="O1101" s="21"/>
      <c r="P1101" s="39">
        <f t="shared" si="95"/>
        <v>126.57917331043788</v>
      </c>
      <c r="Q1101" s="43">
        <f t="shared" si="96"/>
        <v>5.0000000000000001E-3</v>
      </c>
      <c r="R1101" s="40">
        <f t="shared" si="97"/>
        <v>1.966270084631424E-4</v>
      </c>
    </row>
    <row r="1102" spans="1:18" s="60" customFormat="1" x14ac:dyDescent="0.25">
      <c r="A1102" s="52"/>
      <c r="C1102" s="21" t="s">
        <v>1674</v>
      </c>
      <c r="D1102" s="19"/>
      <c r="E1102" s="43">
        <v>24.405239999999999</v>
      </c>
      <c r="F1102" s="43">
        <v>1.4E-2</v>
      </c>
      <c r="G1102" s="43">
        <v>1.2020999999999999E-4</v>
      </c>
      <c r="I1102" s="12"/>
      <c r="J1102" s="33"/>
      <c r="K1102" s="33">
        <v>0.81530000000000002</v>
      </c>
      <c r="L1102" s="52"/>
      <c r="M1102" s="52"/>
      <c r="N1102" s="21" t="str">
        <f t="shared" si="94"/>
        <v>ACCIONES DARDO INVERSIONES,SICAV,S.A.</v>
      </c>
      <c r="O1102" s="21"/>
      <c r="P1102" s="39">
        <f t="shared" si="95"/>
        <v>29.934061081810373</v>
      </c>
      <c r="Q1102" s="43">
        <f t="shared" si="96"/>
        <v>1.4E-2</v>
      </c>
      <c r="R1102" s="40">
        <f t="shared" si="97"/>
        <v>1.474426591438734E-4</v>
      </c>
    </row>
    <row r="1103" spans="1:18" s="60" customFormat="1" x14ac:dyDescent="0.25">
      <c r="A1103" s="52"/>
      <c r="C1103" s="21" t="s">
        <v>1675</v>
      </c>
      <c r="D1103" s="19"/>
      <c r="E1103" s="43">
        <v>16.353999999999999</v>
      </c>
      <c r="F1103" s="43">
        <v>2.1000000000000001E-2</v>
      </c>
      <c r="G1103" s="43">
        <v>1.32451494</v>
      </c>
      <c r="I1103" s="12"/>
      <c r="J1103" s="33"/>
      <c r="K1103" s="33">
        <v>0.81530000000000002</v>
      </c>
      <c r="L1103" s="52"/>
      <c r="M1103" s="52"/>
      <c r="N1103" s="21" t="str">
        <f t="shared" si="94"/>
        <v>ACCIONES DATA INCOME 21, SICAV, S.A.</v>
      </c>
      <c r="O1103" s="21"/>
      <c r="P1103" s="39">
        <f t="shared" si="95"/>
        <v>20.058874034097876</v>
      </c>
      <c r="Q1103" s="43">
        <f t="shared" si="96"/>
        <v>2.1000000000000001E-2</v>
      </c>
      <c r="R1103" s="40">
        <f t="shared" si="97"/>
        <v>1.6245737029314362</v>
      </c>
    </row>
    <row r="1104" spans="1:18" s="60" customFormat="1" x14ac:dyDescent="0.25">
      <c r="A1104" s="52"/>
      <c r="C1104" s="21" t="s">
        <v>1676</v>
      </c>
      <c r="D1104" s="19"/>
      <c r="E1104" s="43">
        <v>23.289214999999999</v>
      </c>
      <c r="F1104" s="43">
        <v>2E-3</v>
      </c>
      <c r="G1104" s="43">
        <v>1.9892E-4</v>
      </c>
      <c r="I1104" s="12"/>
      <c r="J1104" s="33"/>
      <c r="K1104" s="33">
        <v>0.81530000000000002</v>
      </c>
      <c r="L1104" s="52"/>
      <c r="M1104" s="52"/>
      <c r="N1104" s="21" t="str">
        <f t="shared" si="94"/>
        <v>ACCIONES DEBARAN DE VALORES MOBILIARIOS, SICAV,S.A.</v>
      </c>
      <c r="O1104" s="21"/>
      <c r="P1104" s="39">
        <f t="shared" si="95"/>
        <v>28.565209125475281</v>
      </c>
      <c r="Q1104" s="43">
        <f t="shared" si="96"/>
        <v>2E-3</v>
      </c>
      <c r="R1104" s="40">
        <f t="shared" si="97"/>
        <v>2.4398380964062307E-4</v>
      </c>
    </row>
    <row r="1105" spans="1:18" s="60" customFormat="1" x14ac:dyDescent="0.25">
      <c r="A1105" s="52"/>
      <c r="C1105" s="21" t="s">
        <v>1677</v>
      </c>
      <c r="D1105" s="19"/>
      <c r="E1105" s="43">
        <v>53.850720000000003</v>
      </c>
      <c r="F1105" s="43">
        <v>8.9999999999999993E-3</v>
      </c>
      <c r="G1105" s="43">
        <v>1.38894E-3</v>
      </c>
      <c r="I1105" s="12"/>
      <c r="J1105" s="33"/>
      <c r="K1105" s="33">
        <v>0.81530000000000002</v>
      </c>
      <c r="L1105" s="52"/>
      <c r="M1105" s="52"/>
      <c r="N1105" s="21" t="str">
        <f t="shared" ref="N1105:N1168" si="98">C1105</f>
        <v>ACCIONES DELCASTRO INVERSIONES, SICAV, S.A.</v>
      </c>
      <c r="O1105" s="21"/>
      <c r="P1105" s="39">
        <f t="shared" ref="P1105:P1168" si="99">E1105/K1105</f>
        <v>66.050190114068442</v>
      </c>
      <c r="Q1105" s="43">
        <f t="shared" ref="Q1105:Q1168" si="100">F1105</f>
        <v>8.9999999999999993E-3</v>
      </c>
      <c r="R1105" s="40">
        <f t="shared" ref="R1105:R1168" si="101">G1105/K1105</f>
        <v>1.7035937691647245E-3</v>
      </c>
    </row>
    <row r="1106" spans="1:18" s="60" customFormat="1" x14ac:dyDescent="0.25">
      <c r="A1106" s="52"/>
      <c r="C1106" s="21" t="s">
        <v>1678</v>
      </c>
      <c r="D1106" s="19"/>
      <c r="E1106" s="43">
        <v>58</v>
      </c>
      <c r="F1106" s="43">
        <v>8.9999999999999993E-3</v>
      </c>
      <c r="G1106" s="43">
        <v>0.19286241000000001</v>
      </c>
      <c r="I1106" s="12"/>
      <c r="J1106" s="33"/>
      <c r="K1106" s="33">
        <v>0.81530000000000002</v>
      </c>
      <c r="L1106" s="52"/>
      <c r="M1106" s="52"/>
      <c r="N1106" s="21" t="str">
        <f t="shared" si="98"/>
        <v>ACCIONES DELFI BOLSA,SICAV,S.A.</v>
      </c>
      <c r="O1106" s="21"/>
      <c r="P1106" s="39">
        <f t="shared" si="99"/>
        <v>71.139457868269346</v>
      </c>
      <c r="Q1106" s="43">
        <f t="shared" si="100"/>
        <v>8.9999999999999993E-3</v>
      </c>
      <c r="R1106" s="40">
        <f t="shared" si="101"/>
        <v>0.23655391880289464</v>
      </c>
    </row>
    <row r="1107" spans="1:18" s="60" customFormat="1" x14ac:dyDescent="0.25">
      <c r="A1107" s="52"/>
      <c r="C1107" s="21" t="s">
        <v>1679</v>
      </c>
      <c r="D1107" s="19"/>
      <c r="E1107" s="43">
        <v>17.436250000000001</v>
      </c>
      <c r="F1107" s="43">
        <v>1.4E-2</v>
      </c>
      <c r="G1107" s="43">
        <v>3.6116388100000001</v>
      </c>
      <c r="I1107" s="12"/>
      <c r="J1107" s="33"/>
      <c r="K1107" s="33">
        <v>0.81530000000000002</v>
      </c>
      <c r="L1107" s="52"/>
      <c r="M1107" s="52"/>
      <c r="N1107" s="21" t="str">
        <f t="shared" si="98"/>
        <v>ACCIONES DELTAHORRO,SICAV,S.A.</v>
      </c>
      <c r="O1107" s="21"/>
      <c r="P1107" s="39">
        <f t="shared" si="99"/>
        <v>21.386299521648475</v>
      </c>
      <c r="Q1107" s="43">
        <f t="shared" si="100"/>
        <v>1.4E-2</v>
      </c>
      <c r="R1107" s="40">
        <f t="shared" si="101"/>
        <v>4.4298280510241632</v>
      </c>
    </row>
    <row r="1108" spans="1:18" s="60" customFormat="1" x14ac:dyDescent="0.25">
      <c r="A1108" s="52"/>
      <c r="C1108" s="21" t="s">
        <v>1680</v>
      </c>
      <c r="D1108" s="19"/>
      <c r="E1108" s="43">
        <v>53.872</v>
      </c>
      <c r="F1108" s="43">
        <v>1.0999999999999999E-2</v>
      </c>
      <c r="G1108" s="43">
        <v>1.0660414299999998</v>
      </c>
      <c r="I1108" s="12"/>
      <c r="J1108" s="33"/>
      <c r="K1108" s="33">
        <v>0.81530000000000002</v>
      </c>
      <c r="L1108" s="52"/>
      <c r="M1108" s="52"/>
      <c r="N1108" s="21" t="str">
        <f t="shared" si="98"/>
        <v>ACCIONES DELZAPEG,SICAV,S.A.</v>
      </c>
      <c r="O1108" s="21"/>
      <c r="P1108" s="39">
        <f t="shared" si="99"/>
        <v>66.07629093585183</v>
      </c>
      <c r="Q1108" s="43">
        <f t="shared" si="100"/>
        <v>1.0999999999999999E-2</v>
      </c>
      <c r="R1108" s="40">
        <f t="shared" si="101"/>
        <v>1.3075449895743896</v>
      </c>
    </row>
    <row r="1109" spans="1:18" s="60" customFormat="1" x14ac:dyDescent="0.25">
      <c r="A1109" s="52"/>
      <c r="C1109" s="21" t="s">
        <v>1681</v>
      </c>
      <c r="D1109" s="19"/>
      <c r="E1109" s="43">
        <v>31.664248000000001</v>
      </c>
      <c r="F1109" s="43">
        <v>0.113</v>
      </c>
      <c r="G1109" s="43">
        <v>0.34451782000000003</v>
      </c>
      <c r="I1109" s="12"/>
      <c r="J1109" s="33"/>
      <c r="K1109" s="33">
        <v>0.81530000000000002</v>
      </c>
      <c r="L1109" s="52"/>
      <c r="M1109" s="52"/>
      <c r="N1109" s="21" t="str">
        <f t="shared" si="98"/>
        <v>ACCIONES DEVON ISLAND, SICAVF, S.A.</v>
      </c>
      <c r="O1109" s="21"/>
      <c r="P1109" s="39">
        <f t="shared" si="99"/>
        <v>38.837542009076415</v>
      </c>
      <c r="Q1109" s="43">
        <f t="shared" si="100"/>
        <v>0.113</v>
      </c>
      <c r="R1109" s="40">
        <f t="shared" si="101"/>
        <v>0.42256570587513803</v>
      </c>
    </row>
    <row r="1110" spans="1:18" s="60" customFormat="1" x14ac:dyDescent="0.25">
      <c r="A1110" s="52"/>
      <c r="C1110" s="21" t="s">
        <v>1682</v>
      </c>
      <c r="D1110" s="19"/>
      <c r="E1110" s="43">
        <v>57.200175000000002</v>
      </c>
      <c r="F1110" s="43">
        <v>2.8000000000000001E-2</v>
      </c>
      <c r="G1110" s="43">
        <v>0.18676630999999999</v>
      </c>
      <c r="I1110" s="12"/>
      <c r="J1110" s="33"/>
      <c r="K1110" s="33">
        <v>0.81530000000000002</v>
      </c>
      <c r="L1110" s="52"/>
      <c r="M1110" s="52"/>
      <c r="N1110" s="21" t="str">
        <f t="shared" si="98"/>
        <v>ACCIONES DIALE INVERSIONES FINANCIERAS, SICAV, S.A.</v>
      </c>
      <c r="O1110" s="21"/>
      <c r="P1110" s="39">
        <f t="shared" si="99"/>
        <v>70.158438611554033</v>
      </c>
      <c r="Q1110" s="43">
        <f t="shared" si="100"/>
        <v>2.8000000000000001E-2</v>
      </c>
      <c r="R1110" s="40">
        <f t="shared" si="101"/>
        <v>0.2290767938182264</v>
      </c>
    </row>
    <row r="1111" spans="1:18" s="60" customFormat="1" x14ac:dyDescent="0.25">
      <c r="A1111" s="52"/>
      <c r="C1111" s="21" t="s">
        <v>1683</v>
      </c>
      <c r="D1111" s="19"/>
      <c r="E1111" s="43">
        <v>95.5</v>
      </c>
      <c r="F1111" s="43">
        <v>0.05</v>
      </c>
      <c r="G1111" s="43">
        <v>16.208264140000001</v>
      </c>
      <c r="I1111" s="12"/>
      <c r="J1111" s="33"/>
      <c r="K1111" s="33">
        <v>0.81530000000000002</v>
      </c>
      <c r="L1111" s="52"/>
      <c r="M1111" s="52"/>
      <c r="N1111" s="21" t="str">
        <f t="shared" si="98"/>
        <v>ACCIONES DIBICO INVERSIONES,SICAV,S.A.</v>
      </c>
      <c r="O1111" s="21"/>
      <c r="P1111" s="39">
        <f t="shared" si="99"/>
        <v>117.1347970072366</v>
      </c>
      <c r="Q1111" s="43">
        <f t="shared" si="100"/>
        <v>0.05</v>
      </c>
      <c r="R1111" s="40">
        <f t="shared" si="101"/>
        <v>19.880122825953638</v>
      </c>
    </row>
    <row r="1112" spans="1:18" s="60" customFormat="1" x14ac:dyDescent="0.25">
      <c r="A1112" s="52"/>
      <c r="C1112" s="21" t="s">
        <v>1684</v>
      </c>
      <c r="D1112" s="19"/>
      <c r="E1112" s="43">
        <v>24.72</v>
      </c>
      <c r="F1112" s="43">
        <v>0</v>
      </c>
      <c r="G1112" s="43">
        <v>0</v>
      </c>
      <c r="I1112" s="12"/>
      <c r="J1112" s="33"/>
      <c r="K1112" s="33">
        <v>0.81530000000000002</v>
      </c>
      <c r="L1112" s="52"/>
      <c r="M1112" s="52"/>
      <c r="N1112" s="21" t="str">
        <f t="shared" si="98"/>
        <v>ACCIONES DIDIME DE INVERSIONES SICAV</v>
      </c>
      <c r="O1112" s="21"/>
      <c r="P1112" s="39">
        <f t="shared" si="99"/>
        <v>30.320127560407208</v>
      </c>
      <c r="Q1112" s="43">
        <f t="shared" si="100"/>
        <v>0</v>
      </c>
      <c r="R1112" s="40">
        <f t="shared" si="101"/>
        <v>0</v>
      </c>
    </row>
    <row r="1113" spans="1:18" s="60" customFormat="1" x14ac:dyDescent="0.25">
      <c r="A1113" s="52"/>
      <c r="C1113" s="21" t="s">
        <v>1685</v>
      </c>
      <c r="D1113" s="19"/>
      <c r="E1113" s="43">
        <v>21.28425</v>
      </c>
      <c r="F1113" s="43">
        <v>1.2E-2</v>
      </c>
      <c r="G1113" s="43">
        <v>3.3246689700000003</v>
      </c>
      <c r="I1113" s="12"/>
      <c r="J1113" s="33"/>
      <c r="K1113" s="33">
        <v>0.81530000000000002</v>
      </c>
      <c r="L1113" s="52"/>
      <c r="M1113" s="52"/>
      <c r="N1113" s="21" t="str">
        <f t="shared" si="98"/>
        <v>ACCIONES DINERAHORRO,SICAV,S.A.</v>
      </c>
      <c r="O1113" s="21"/>
      <c r="P1113" s="39">
        <f t="shared" si="99"/>
        <v>26.106034588495032</v>
      </c>
      <c r="Q1113" s="43">
        <f t="shared" si="100"/>
        <v>1.2E-2</v>
      </c>
      <c r="R1113" s="40">
        <f t="shared" si="101"/>
        <v>4.0778473813320248</v>
      </c>
    </row>
    <row r="1114" spans="1:18" s="60" customFormat="1" x14ac:dyDescent="0.25">
      <c r="A1114" s="52"/>
      <c r="C1114" s="21" t="s">
        <v>1686</v>
      </c>
      <c r="D1114" s="19"/>
      <c r="E1114" s="43">
        <v>30.303000000000001</v>
      </c>
      <c r="F1114" s="43">
        <v>1.6E-2</v>
      </c>
      <c r="G1114" s="43">
        <v>1.1882001899999999</v>
      </c>
      <c r="I1114" s="12"/>
      <c r="J1114" s="33"/>
      <c r="K1114" s="33">
        <v>0.81530000000000002</v>
      </c>
      <c r="L1114" s="52"/>
      <c r="M1114" s="52"/>
      <c r="N1114" s="21" t="str">
        <f t="shared" si="98"/>
        <v>ACCIONES DINERCARTERA,SICAV,S.A.</v>
      </c>
      <c r="O1114" s="21"/>
      <c r="P1114" s="39">
        <f t="shared" si="99"/>
        <v>37.167913651416654</v>
      </c>
      <c r="Q1114" s="43">
        <f t="shared" si="100"/>
        <v>1.6E-2</v>
      </c>
      <c r="R1114" s="40">
        <f t="shared" si="101"/>
        <v>1.4573778854409418</v>
      </c>
    </row>
    <row r="1115" spans="1:18" s="60" customFormat="1" x14ac:dyDescent="0.25">
      <c r="A1115" s="52"/>
      <c r="C1115" s="21" t="s">
        <v>1687</v>
      </c>
      <c r="D1115" s="19"/>
      <c r="E1115" s="43">
        <v>34.391500000000001</v>
      </c>
      <c r="F1115" s="43">
        <v>4.0000000000000001E-3</v>
      </c>
      <c r="G1115" s="43">
        <v>5.6200000000000004E-6</v>
      </c>
      <c r="I1115" s="12"/>
      <c r="J1115" s="33"/>
      <c r="K1115" s="33">
        <v>0.81530000000000002</v>
      </c>
      <c r="L1115" s="52"/>
      <c r="M1115" s="52"/>
      <c r="N1115" s="21" t="str">
        <f t="shared" si="98"/>
        <v>ACCIONES DINERINVERSION,SICAV,S.A.</v>
      </c>
      <c r="O1115" s="21"/>
      <c r="P1115" s="39">
        <f t="shared" si="99"/>
        <v>42.182632159941129</v>
      </c>
      <c r="Q1115" s="43">
        <f t="shared" si="100"/>
        <v>4.0000000000000001E-3</v>
      </c>
      <c r="R1115" s="40">
        <f t="shared" si="101"/>
        <v>6.8931681589598927E-6</v>
      </c>
    </row>
    <row r="1116" spans="1:18" s="60" customFormat="1" x14ac:dyDescent="0.25">
      <c r="A1116" s="52"/>
      <c r="C1116" s="21" t="s">
        <v>1688</v>
      </c>
      <c r="D1116" s="19"/>
      <c r="E1116" s="43">
        <v>25.2</v>
      </c>
      <c r="F1116" s="43">
        <v>2.1999999999999999E-2</v>
      </c>
      <c r="G1116" s="43">
        <v>0.88079828000000004</v>
      </c>
      <c r="I1116" s="12"/>
      <c r="J1116" s="33"/>
      <c r="K1116" s="33">
        <v>0.81530000000000002</v>
      </c>
      <c r="L1116" s="52"/>
      <c r="M1116" s="52"/>
      <c r="N1116" s="21" t="str">
        <f t="shared" si="98"/>
        <v>ACCIONES DINERVALOR, SICAV, S.A.</v>
      </c>
      <c r="O1116" s="21"/>
      <c r="P1116" s="39">
        <f t="shared" si="99"/>
        <v>30.908867901385992</v>
      </c>
      <c r="Q1116" s="43">
        <f t="shared" si="100"/>
        <v>2.1999999999999999E-2</v>
      </c>
      <c r="R1116" s="40">
        <f t="shared" si="101"/>
        <v>1.0803364160431743</v>
      </c>
    </row>
    <row r="1117" spans="1:18" s="60" customFormat="1" x14ac:dyDescent="0.25">
      <c r="A1117" s="52"/>
      <c r="C1117" s="21" t="s">
        <v>1689</v>
      </c>
      <c r="D1117" s="19"/>
      <c r="E1117" s="43">
        <v>40.628444999999999</v>
      </c>
      <c r="F1117" s="43">
        <v>8.9999999999999993E-3</v>
      </c>
      <c r="G1117" s="43">
        <v>0.4605226</v>
      </c>
      <c r="I1117" s="12"/>
      <c r="J1117" s="33"/>
      <c r="K1117" s="33">
        <v>0.81530000000000002</v>
      </c>
      <c r="L1117" s="52"/>
      <c r="M1117" s="52"/>
      <c r="N1117" s="21" t="str">
        <f t="shared" si="98"/>
        <v>ACCIONES DIPACHAR DE INVERSIONES,SICAV,S.A.</v>
      </c>
      <c r="O1117" s="21"/>
      <c r="P1117" s="39">
        <f t="shared" si="99"/>
        <v>49.83250950570342</v>
      </c>
      <c r="Q1117" s="43">
        <f t="shared" si="100"/>
        <v>8.9999999999999993E-3</v>
      </c>
      <c r="R1117" s="40">
        <f t="shared" si="101"/>
        <v>0.56485048448423891</v>
      </c>
    </row>
    <row r="1118" spans="1:18" s="60" customFormat="1" x14ac:dyDescent="0.25">
      <c r="A1118" s="52"/>
      <c r="C1118" s="21" t="s">
        <v>1690</v>
      </c>
      <c r="D1118" s="19"/>
      <c r="E1118" s="43">
        <v>52.408290000000001</v>
      </c>
      <c r="F1118" s="43">
        <v>9.9000000000000005E-2</v>
      </c>
      <c r="G1118" s="43">
        <v>2.68688E-3</v>
      </c>
      <c r="I1118" s="12"/>
      <c r="J1118" s="33"/>
      <c r="K1118" s="33">
        <v>0.81530000000000002</v>
      </c>
      <c r="L1118" s="52"/>
      <c r="M1118" s="52"/>
      <c r="N1118" s="21" t="str">
        <f t="shared" si="98"/>
        <v>ACCIONES DITESCO CARTERA,SICAV,S.A.</v>
      </c>
      <c r="O1118" s="21"/>
      <c r="P1118" s="39">
        <f t="shared" si="99"/>
        <v>64.280988593155897</v>
      </c>
      <c r="Q1118" s="43">
        <f t="shared" si="100"/>
        <v>9.9000000000000005E-2</v>
      </c>
      <c r="R1118" s="40">
        <f t="shared" si="101"/>
        <v>3.2955721820188888E-3</v>
      </c>
    </row>
    <row r="1119" spans="1:18" s="60" customFormat="1" x14ac:dyDescent="0.25">
      <c r="A1119" s="52"/>
      <c r="C1119" s="21" t="s">
        <v>1691</v>
      </c>
      <c r="D1119" s="19"/>
      <c r="E1119" s="43">
        <v>36.781965</v>
      </c>
      <c r="F1119" s="43">
        <v>7.0000000000000001E-3</v>
      </c>
      <c r="G1119" s="43">
        <v>9.5599999999999993E-5</v>
      </c>
      <c r="I1119" s="12"/>
      <c r="J1119" s="33"/>
      <c r="K1119" s="33">
        <v>0.81530000000000002</v>
      </c>
      <c r="L1119" s="52"/>
      <c r="M1119" s="52"/>
      <c r="N1119" s="21" t="str">
        <f t="shared" si="98"/>
        <v>ACCIONES DITRIMA INVERSIONES, SICAV, S.A.</v>
      </c>
      <c r="O1119" s="21"/>
      <c r="P1119" s="39">
        <f t="shared" si="99"/>
        <v>45.11463878326996</v>
      </c>
      <c r="Q1119" s="43">
        <f t="shared" si="100"/>
        <v>7.0000000000000001E-3</v>
      </c>
      <c r="R1119" s="40">
        <f t="shared" si="101"/>
        <v>1.1725745124494049E-4</v>
      </c>
    </row>
    <row r="1120" spans="1:18" s="60" customFormat="1" x14ac:dyDescent="0.25">
      <c r="A1120" s="52"/>
      <c r="C1120" s="21" t="s">
        <v>1692</v>
      </c>
      <c r="D1120" s="19"/>
      <c r="E1120" s="43">
        <v>56.735579999999999</v>
      </c>
      <c r="F1120" s="43">
        <v>9.9000000000000005E-2</v>
      </c>
      <c r="G1120" s="43">
        <v>1.6059810000000001E-2</v>
      </c>
      <c r="I1120" s="12"/>
      <c r="J1120" s="33"/>
      <c r="K1120" s="33">
        <v>0.81530000000000002</v>
      </c>
      <c r="L1120" s="52"/>
      <c r="M1120" s="52"/>
      <c r="N1120" s="21" t="str">
        <f t="shared" si="98"/>
        <v>ACCIONES DOBLA CARTERA, SICAV, S.A.</v>
      </c>
      <c r="O1120" s="21"/>
      <c r="P1120" s="39">
        <f t="shared" si="99"/>
        <v>69.588593155893534</v>
      </c>
      <c r="Q1120" s="43">
        <f t="shared" si="100"/>
        <v>9.9000000000000005E-2</v>
      </c>
      <c r="R1120" s="40">
        <f t="shared" si="101"/>
        <v>1.9698037532196736E-2</v>
      </c>
    </row>
    <row r="1121" spans="1:18" s="60" customFormat="1" x14ac:dyDescent="0.25">
      <c r="A1121" s="52"/>
      <c r="C1121" s="21" t="s">
        <v>1693</v>
      </c>
      <c r="D1121" s="19"/>
      <c r="E1121" s="43">
        <v>20.02496</v>
      </c>
      <c r="F1121" s="43">
        <v>0.11799999999999999</v>
      </c>
      <c r="G1121" s="43">
        <v>1.1909969999999999E-2</v>
      </c>
      <c r="I1121" s="12"/>
      <c r="J1121" s="33"/>
      <c r="K1121" s="33">
        <v>0.81530000000000002</v>
      </c>
      <c r="L1121" s="52"/>
      <c r="M1121" s="52"/>
      <c r="N1121" s="21" t="str">
        <f t="shared" si="98"/>
        <v>ACCIONES DOBLE F STOCKS, SICAV, S.A.</v>
      </c>
      <c r="O1121" s="21"/>
      <c r="P1121" s="39">
        <f t="shared" si="99"/>
        <v>24.561462038513429</v>
      </c>
      <c r="Q1121" s="43">
        <f t="shared" si="100"/>
        <v>0.11799999999999999</v>
      </c>
      <c r="R1121" s="40">
        <f t="shared" si="101"/>
        <v>1.4608082914264686E-2</v>
      </c>
    </row>
    <row r="1122" spans="1:18" s="60" customFormat="1" x14ac:dyDescent="0.25">
      <c r="A1122" s="52"/>
      <c r="C1122" s="21" t="s">
        <v>1694</v>
      </c>
      <c r="D1122" s="19"/>
      <c r="E1122" s="43">
        <v>33.36</v>
      </c>
      <c r="F1122" s="43">
        <v>1.2999999999999999E-2</v>
      </c>
      <c r="G1122" s="43">
        <v>1.1068199999999999E-3</v>
      </c>
      <c r="I1122" s="12"/>
      <c r="J1122" s="33"/>
      <c r="K1122" s="33">
        <v>0.81530000000000002</v>
      </c>
      <c r="L1122" s="52"/>
      <c r="M1122" s="52"/>
      <c r="N1122" s="21" t="str">
        <f t="shared" si="98"/>
        <v>ACCIONES DOLYCE GESTION PATRIMONIAL SICAV</v>
      </c>
      <c r="O1122" s="21"/>
      <c r="P1122" s="39">
        <f t="shared" si="99"/>
        <v>40.917453698025263</v>
      </c>
      <c r="Q1122" s="43">
        <f t="shared" si="100"/>
        <v>1.2999999999999999E-2</v>
      </c>
      <c r="R1122" s="40">
        <f t="shared" si="101"/>
        <v>1.357561633754446E-3</v>
      </c>
    </row>
    <row r="1123" spans="1:18" s="60" customFormat="1" x14ac:dyDescent="0.25">
      <c r="A1123" s="52"/>
      <c r="C1123" s="21" t="s">
        <v>1695</v>
      </c>
      <c r="D1123" s="19"/>
      <c r="E1123" s="43">
        <v>36.361226000000002</v>
      </c>
      <c r="F1123" s="43">
        <v>1.4999999999999999E-2</v>
      </c>
      <c r="G1123" s="43">
        <v>7.9818990000000006E-2</v>
      </c>
      <c r="I1123" s="12"/>
      <c r="J1123" s="33"/>
      <c r="K1123" s="33">
        <v>0.81530000000000002</v>
      </c>
      <c r="L1123" s="52"/>
      <c r="M1123" s="52"/>
      <c r="N1123" s="21" t="str">
        <f t="shared" si="98"/>
        <v>ACCIONES DONADOS 2000, SICAV,S.A.</v>
      </c>
      <c r="O1123" s="21"/>
      <c r="P1123" s="39">
        <f t="shared" si="99"/>
        <v>44.598584570096897</v>
      </c>
      <c r="Q1123" s="43">
        <f t="shared" si="100"/>
        <v>1.4999999999999999E-2</v>
      </c>
      <c r="R1123" s="40">
        <f t="shared" si="101"/>
        <v>9.7901373727462285E-2</v>
      </c>
    </row>
    <row r="1124" spans="1:18" s="60" customFormat="1" x14ac:dyDescent="0.25">
      <c r="A1124" s="52"/>
      <c r="C1124" s="21" t="s">
        <v>1696</v>
      </c>
      <c r="D1124" s="19"/>
      <c r="E1124" s="43">
        <v>26.896999999999998</v>
      </c>
      <c r="F1124" s="43">
        <v>0.104</v>
      </c>
      <c r="G1124" s="43">
        <v>1.5396760000000001E-2</v>
      </c>
      <c r="I1124" s="12"/>
      <c r="J1124" s="33"/>
      <c r="K1124" s="33">
        <v>0.81530000000000002</v>
      </c>
      <c r="L1124" s="52"/>
      <c r="M1124" s="52"/>
      <c r="N1124" s="21" t="str">
        <f t="shared" si="98"/>
        <v>ACCIONES DOOHAN INVESTMENT,SICAV,S.A.</v>
      </c>
      <c r="O1124" s="21"/>
      <c r="P1124" s="39">
        <f t="shared" si="99"/>
        <v>32.990310315221386</v>
      </c>
      <c r="Q1124" s="43">
        <f t="shared" si="100"/>
        <v>0.104</v>
      </c>
      <c r="R1124" s="40">
        <f t="shared" si="101"/>
        <v>1.8884778609100945E-2</v>
      </c>
    </row>
    <row r="1125" spans="1:18" s="60" customFormat="1" x14ac:dyDescent="0.25">
      <c r="A1125" s="52"/>
      <c r="C1125" s="21" t="s">
        <v>1697</v>
      </c>
      <c r="D1125" s="19"/>
      <c r="E1125" s="43">
        <v>23.679892500000001</v>
      </c>
      <c r="F1125" s="43">
        <v>0</v>
      </c>
      <c r="G1125" s="43">
        <v>0</v>
      </c>
      <c r="I1125" s="12"/>
      <c r="J1125" s="33"/>
      <c r="K1125" s="33">
        <v>0.81530000000000002</v>
      </c>
      <c r="L1125" s="52"/>
      <c r="M1125" s="52"/>
      <c r="N1125" s="21" t="str">
        <f t="shared" si="98"/>
        <v>ACCIONES DORMA VALORES,SICAV, S.A.</v>
      </c>
      <c r="O1125" s="21"/>
      <c r="P1125" s="39">
        <f t="shared" si="99"/>
        <v>29.04439163498099</v>
      </c>
      <c r="Q1125" s="43">
        <f t="shared" si="100"/>
        <v>0</v>
      </c>
      <c r="R1125" s="40">
        <f t="shared" si="101"/>
        <v>0</v>
      </c>
    </row>
    <row r="1126" spans="1:18" s="60" customFormat="1" x14ac:dyDescent="0.25">
      <c r="A1126" s="52"/>
      <c r="C1126" s="21" t="s">
        <v>1698</v>
      </c>
      <c r="D1126" s="19"/>
      <c r="E1126" s="43">
        <v>27.886980000000001</v>
      </c>
      <c r="F1126" s="43">
        <v>2.3E-2</v>
      </c>
      <c r="G1126" s="43">
        <v>6.0251289999999999E-2</v>
      </c>
      <c r="I1126" s="12"/>
      <c r="J1126" s="33"/>
      <c r="K1126" s="33">
        <v>0.81530000000000002</v>
      </c>
      <c r="L1126" s="52"/>
      <c r="M1126" s="52"/>
      <c r="N1126" s="21" t="str">
        <f t="shared" si="98"/>
        <v>ACCIONES DORNEDA DE INVERSIONES 2002, SICAV, S.A.</v>
      </c>
      <c r="O1126" s="21"/>
      <c r="P1126" s="39">
        <f t="shared" si="99"/>
        <v>34.204562737642583</v>
      </c>
      <c r="Q1126" s="43">
        <f t="shared" si="100"/>
        <v>2.3E-2</v>
      </c>
      <c r="R1126" s="40">
        <f t="shared" si="101"/>
        <v>7.3900760456273765E-2</v>
      </c>
    </row>
    <row r="1127" spans="1:18" s="60" customFormat="1" x14ac:dyDescent="0.25">
      <c r="A1127" s="52"/>
      <c r="C1127" s="21" t="s">
        <v>1699</v>
      </c>
      <c r="D1127" s="19"/>
      <c r="E1127" s="43">
        <v>30.41085</v>
      </c>
      <c r="F1127" s="43">
        <v>0.20100000000000001</v>
      </c>
      <c r="G1127" s="43">
        <v>3.2061364599999997</v>
      </c>
      <c r="I1127" s="12"/>
      <c r="J1127" s="33"/>
      <c r="K1127" s="33">
        <v>0.81530000000000002</v>
      </c>
      <c r="L1127" s="52"/>
      <c r="M1127" s="52"/>
      <c r="N1127" s="21" t="str">
        <f t="shared" si="98"/>
        <v>ACCIONES DOSANE,S.A. SICAV</v>
      </c>
      <c r="O1127" s="21"/>
      <c r="P1127" s="39">
        <f t="shared" si="99"/>
        <v>37.300196246780324</v>
      </c>
      <c r="Q1127" s="43">
        <f t="shared" si="100"/>
        <v>0.20100000000000001</v>
      </c>
      <c r="R1127" s="40">
        <f t="shared" si="101"/>
        <v>3.9324622347602105</v>
      </c>
    </row>
    <row r="1128" spans="1:18" s="60" customFormat="1" x14ac:dyDescent="0.25">
      <c r="A1128" s="52"/>
      <c r="C1128" s="21" t="s">
        <v>1700</v>
      </c>
      <c r="D1128" s="19"/>
      <c r="E1128" s="43">
        <v>116.9971</v>
      </c>
      <c r="F1128" s="43">
        <v>0.104</v>
      </c>
      <c r="G1128" s="43">
        <v>0.10604966</v>
      </c>
      <c r="I1128" s="12"/>
      <c r="J1128" s="33"/>
      <c r="K1128" s="33">
        <v>0.81530000000000002</v>
      </c>
      <c r="L1128" s="52"/>
      <c r="M1128" s="52"/>
      <c r="N1128" s="21" t="str">
        <f t="shared" si="98"/>
        <v>ACCIONES DOSSAU DE INVERSIONES,SICAV,S.A.</v>
      </c>
      <c r="O1128" s="21"/>
      <c r="P1128" s="39">
        <f t="shared" si="99"/>
        <v>143.50190114068442</v>
      </c>
      <c r="Q1128" s="43">
        <f t="shared" si="100"/>
        <v>0.104</v>
      </c>
      <c r="R1128" s="40">
        <f t="shared" si="101"/>
        <v>0.1300744020605912</v>
      </c>
    </row>
    <row r="1129" spans="1:18" s="60" customFormat="1" x14ac:dyDescent="0.25">
      <c r="A1129" s="52"/>
      <c r="C1129" s="21" t="s">
        <v>1701</v>
      </c>
      <c r="D1129" s="19"/>
      <c r="E1129" s="43">
        <v>30.531434999999998</v>
      </c>
      <c r="F1129" s="43">
        <v>0.13200000000000001</v>
      </c>
      <c r="G1129" s="43">
        <v>6.8796300000000003E-3</v>
      </c>
      <c r="I1129" s="12"/>
      <c r="J1129" s="33"/>
      <c r="K1129" s="33">
        <v>0.81530000000000002</v>
      </c>
      <c r="L1129" s="52"/>
      <c r="M1129" s="52"/>
      <c r="N1129" s="21" t="str">
        <f t="shared" si="98"/>
        <v>ACCIONES DREYER INVESTMENT,SICAV,S.A.</v>
      </c>
      <c r="O1129" s="21"/>
      <c r="P1129" s="39">
        <f t="shared" si="99"/>
        <v>37.448098859315586</v>
      </c>
      <c r="Q1129" s="43">
        <f t="shared" si="100"/>
        <v>0.13200000000000001</v>
      </c>
      <c r="R1129" s="40">
        <f t="shared" si="101"/>
        <v>8.4381577333496865E-3</v>
      </c>
    </row>
    <row r="1130" spans="1:18" s="60" customFormat="1" x14ac:dyDescent="0.25">
      <c r="A1130" s="52"/>
      <c r="C1130" s="21" t="s">
        <v>1702</v>
      </c>
      <c r="D1130" s="19"/>
      <c r="E1130" s="43">
        <v>31.44</v>
      </c>
      <c r="F1130" s="43">
        <v>7.0000000000000001E-3</v>
      </c>
      <c r="G1130" s="43">
        <v>0.19158591</v>
      </c>
      <c r="I1130" s="12"/>
      <c r="J1130" s="33"/>
      <c r="K1130" s="33">
        <v>0.81530000000000002</v>
      </c>
      <c r="L1130" s="52"/>
      <c r="M1130" s="52"/>
      <c r="N1130" s="21" t="str">
        <f t="shared" si="98"/>
        <v>ACCIONES DRIP INVER, SICAV, S.A.</v>
      </c>
      <c r="O1130" s="21"/>
      <c r="P1130" s="39">
        <f t="shared" si="99"/>
        <v>38.562492334110146</v>
      </c>
      <c r="Q1130" s="43">
        <f t="shared" si="100"/>
        <v>7.0000000000000001E-3</v>
      </c>
      <c r="R1130" s="40">
        <f t="shared" si="101"/>
        <v>0.2349882374586042</v>
      </c>
    </row>
    <row r="1131" spans="1:18" s="60" customFormat="1" x14ac:dyDescent="0.25">
      <c r="A1131" s="52"/>
      <c r="C1131" s="21" t="s">
        <v>1703</v>
      </c>
      <c r="D1131" s="19"/>
      <c r="E1131" s="43">
        <v>26.043875</v>
      </c>
      <c r="F1131" s="43">
        <v>4.0000000000000001E-3</v>
      </c>
      <c r="G1131" s="43">
        <v>2.614E-5</v>
      </c>
      <c r="I1131" s="12"/>
      <c r="J1131" s="33"/>
      <c r="K1131" s="33">
        <v>0.81530000000000002</v>
      </c>
      <c r="L1131" s="52"/>
      <c r="M1131" s="52"/>
      <c r="N1131" s="21" t="str">
        <f t="shared" si="98"/>
        <v>ACCIONES DUNCAN DE INVERSIONES,SICAV,S.A.</v>
      </c>
      <c r="O1131" s="21"/>
      <c r="P1131" s="39">
        <f t="shared" si="99"/>
        <v>31.943916349809886</v>
      </c>
      <c r="Q1131" s="43">
        <f t="shared" si="100"/>
        <v>4.0000000000000001E-3</v>
      </c>
      <c r="R1131" s="40">
        <f t="shared" si="101"/>
        <v>3.2061817735802775E-5</v>
      </c>
    </row>
    <row r="1132" spans="1:18" s="60" customFormat="1" x14ac:dyDescent="0.25">
      <c r="A1132" s="52"/>
      <c r="C1132" s="21" t="s">
        <v>1704</v>
      </c>
      <c r="D1132" s="19"/>
      <c r="E1132" s="43">
        <v>65.400000000000006</v>
      </c>
      <c r="F1132" s="43">
        <v>2.1999999999999999E-2</v>
      </c>
      <c r="G1132" s="43">
        <v>5.1621000000000002E-4</v>
      </c>
      <c r="I1132" s="12"/>
      <c r="J1132" s="33"/>
      <c r="K1132" s="33">
        <v>0.81530000000000002</v>
      </c>
      <c r="L1132" s="52"/>
      <c r="M1132" s="52"/>
      <c r="N1132" s="21" t="str">
        <f t="shared" si="98"/>
        <v>ACCIONES DURBANA I,SICAV,S.A.</v>
      </c>
      <c r="O1132" s="21"/>
      <c r="P1132" s="39">
        <f t="shared" si="99"/>
        <v>80.21587145835889</v>
      </c>
      <c r="Q1132" s="43">
        <f t="shared" si="100"/>
        <v>2.1999999999999999E-2</v>
      </c>
      <c r="R1132" s="40">
        <f t="shared" si="101"/>
        <v>6.3315344045136756E-4</v>
      </c>
    </row>
    <row r="1133" spans="1:18" s="60" customFormat="1" x14ac:dyDescent="0.25">
      <c r="A1133" s="52"/>
      <c r="C1133" s="21" t="s">
        <v>1705</v>
      </c>
      <c r="D1133" s="19"/>
      <c r="E1133" s="43">
        <v>46.398164999999999</v>
      </c>
      <c r="F1133" s="43">
        <v>1.6E-2</v>
      </c>
      <c r="G1133" s="43">
        <v>8.0590999999999996E-4</v>
      </c>
      <c r="I1133" s="12"/>
      <c r="J1133" s="33"/>
      <c r="K1133" s="33">
        <v>0.81530000000000002</v>
      </c>
      <c r="L1133" s="52"/>
      <c r="M1133" s="52"/>
      <c r="N1133" s="21" t="str">
        <f t="shared" si="98"/>
        <v>ACCIONES EARPAL INVERSIONES,SICAV,S.A.</v>
      </c>
      <c r="O1133" s="21"/>
      <c r="P1133" s="39">
        <f t="shared" si="99"/>
        <v>56.909315589353611</v>
      </c>
      <c r="Q1133" s="43">
        <f t="shared" si="100"/>
        <v>1.6E-2</v>
      </c>
      <c r="R1133" s="40">
        <f t="shared" si="101"/>
        <v>9.8848276707960247E-4</v>
      </c>
    </row>
    <row r="1134" spans="1:18" s="60" customFormat="1" x14ac:dyDescent="0.25">
      <c r="A1134" s="52"/>
      <c r="C1134" s="21" t="s">
        <v>1706</v>
      </c>
      <c r="D1134" s="19"/>
      <c r="E1134" s="43">
        <v>29.1298335</v>
      </c>
      <c r="F1134" s="43">
        <v>1.2E-2</v>
      </c>
      <c r="G1134" s="43">
        <v>9.0669999999999998E-5</v>
      </c>
      <c r="I1134" s="12"/>
      <c r="J1134" s="33"/>
      <c r="K1134" s="33">
        <v>0.81530000000000002</v>
      </c>
      <c r="L1134" s="52"/>
      <c r="M1134" s="52"/>
      <c r="N1134" s="21" t="str">
        <f t="shared" si="98"/>
        <v>ACCIONES ECHO DE INVERSIONES, SICAV, S.A.</v>
      </c>
      <c r="O1134" s="21"/>
      <c r="P1134" s="39">
        <f t="shared" si="99"/>
        <v>35.728975223843982</v>
      </c>
      <c r="Q1134" s="43">
        <f t="shared" si="100"/>
        <v>1.2E-2</v>
      </c>
      <c r="R1134" s="40">
        <f t="shared" si="101"/>
        <v>1.1121059732613761E-4</v>
      </c>
    </row>
    <row r="1135" spans="1:18" s="60" customFormat="1" x14ac:dyDescent="0.25">
      <c r="A1135" s="52"/>
      <c r="C1135" s="21" t="s">
        <v>1707</v>
      </c>
      <c r="D1135" s="19"/>
      <c r="E1135" s="43">
        <v>62.356000000000002</v>
      </c>
      <c r="F1135" s="43">
        <v>1.9E-2</v>
      </c>
      <c r="G1135" s="43">
        <v>4.0543800000000005E-2</v>
      </c>
      <c r="I1135" s="12"/>
      <c r="J1135" s="33"/>
      <c r="K1135" s="33">
        <v>0.81530000000000002</v>
      </c>
      <c r="L1135" s="52"/>
      <c r="M1135" s="52"/>
      <c r="N1135" s="21" t="str">
        <f t="shared" si="98"/>
        <v>ACCIONES ECOLOGIA VIVA, SICAV, S.A.</v>
      </c>
      <c r="O1135" s="21"/>
      <c r="P1135" s="39">
        <f t="shared" si="99"/>
        <v>76.482276462651782</v>
      </c>
      <c r="Q1135" s="43">
        <f t="shared" si="100"/>
        <v>1.9E-2</v>
      </c>
      <c r="R1135" s="40">
        <f t="shared" si="101"/>
        <v>4.972868882619895E-2</v>
      </c>
    </row>
    <row r="1136" spans="1:18" s="60" customFormat="1" x14ac:dyDescent="0.25">
      <c r="A1136" s="52"/>
      <c r="C1136" s="21" t="s">
        <v>1708</v>
      </c>
      <c r="D1136" s="19"/>
      <c r="E1136" s="43">
        <v>30.291029999999999</v>
      </c>
      <c r="F1136" s="43">
        <v>6.3E-2</v>
      </c>
      <c r="G1136" s="43">
        <v>3.17315763</v>
      </c>
      <c r="I1136" s="12"/>
      <c r="J1136" s="33"/>
      <c r="K1136" s="33">
        <v>0.81530000000000002</v>
      </c>
      <c r="L1136" s="52"/>
      <c r="M1136" s="52"/>
      <c r="N1136" s="21" t="str">
        <f t="shared" si="98"/>
        <v>ACCIONES EDUMONE,SICAV,S.A.</v>
      </c>
      <c r="O1136" s="21"/>
      <c r="P1136" s="39">
        <f t="shared" si="99"/>
        <v>37.153231939163497</v>
      </c>
      <c r="Q1136" s="43">
        <f t="shared" si="100"/>
        <v>6.3E-2</v>
      </c>
      <c r="R1136" s="40">
        <f t="shared" si="101"/>
        <v>3.8920123022200417</v>
      </c>
    </row>
    <row r="1137" spans="1:18" s="60" customFormat="1" x14ac:dyDescent="0.25">
      <c r="A1137" s="52"/>
      <c r="C1137" s="21" t="s">
        <v>1709</v>
      </c>
      <c r="D1137" s="19"/>
      <c r="E1137" s="43">
        <v>40.884999999999998</v>
      </c>
      <c r="F1137" s="43">
        <v>1.4999999999999999E-2</v>
      </c>
      <c r="G1137" s="43">
        <v>3.2384239100000003</v>
      </c>
      <c r="I1137" s="12"/>
      <c r="J1137" s="33"/>
      <c r="K1137" s="33">
        <v>0.81530000000000002</v>
      </c>
      <c r="L1137" s="52"/>
      <c r="M1137" s="52"/>
      <c r="N1137" s="21" t="str">
        <f t="shared" si="98"/>
        <v>ACCIONES EFFICIENT ASSET ALLOCATION INVESTMENTS,SICAV,S.A.</v>
      </c>
      <c r="O1137" s="21"/>
      <c r="P1137" s="39">
        <f t="shared" si="99"/>
        <v>50.147185085244693</v>
      </c>
      <c r="Q1137" s="43">
        <f t="shared" si="100"/>
        <v>1.4999999999999999E-2</v>
      </c>
      <c r="R1137" s="40">
        <f t="shared" si="101"/>
        <v>3.972064160431743</v>
      </c>
    </row>
    <row r="1138" spans="1:18" s="60" customFormat="1" x14ac:dyDescent="0.25">
      <c r="A1138" s="52"/>
      <c r="C1138" s="21" t="s">
        <v>1710</v>
      </c>
      <c r="D1138" s="19"/>
      <c r="E1138" s="43">
        <v>28.604174</v>
      </c>
      <c r="F1138" s="43">
        <v>0.02</v>
      </c>
      <c r="G1138" s="43">
        <v>8.0289630000000001E-2</v>
      </c>
      <c r="I1138" s="12"/>
      <c r="J1138" s="33"/>
      <c r="K1138" s="33">
        <v>0.81530000000000002</v>
      </c>
      <c r="L1138" s="52"/>
      <c r="M1138" s="52"/>
      <c r="N1138" s="21" t="str">
        <f t="shared" si="98"/>
        <v>ACCIONES EFIMA BERGIDUM,SICAV,S.A.</v>
      </c>
      <c r="O1138" s="21"/>
      <c r="P1138" s="39">
        <f t="shared" si="99"/>
        <v>35.084231571200782</v>
      </c>
      <c r="Q1138" s="43">
        <f t="shared" si="100"/>
        <v>0.02</v>
      </c>
      <c r="R1138" s="40">
        <f t="shared" si="101"/>
        <v>9.8478633631791976E-2</v>
      </c>
    </row>
    <row r="1139" spans="1:18" s="60" customFormat="1" x14ac:dyDescent="0.25">
      <c r="A1139" s="52"/>
      <c r="C1139" s="21" t="s">
        <v>1711</v>
      </c>
      <c r="D1139" s="19"/>
      <c r="E1139" s="43">
        <v>51</v>
      </c>
      <c r="F1139" s="43">
        <v>2.4E-2</v>
      </c>
      <c r="G1139" s="43">
        <v>1.2863900000000001E-3</v>
      </c>
      <c r="I1139" s="12"/>
      <c r="J1139" s="33"/>
      <c r="K1139" s="33">
        <v>0.81530000000000002</v>
      </c>
      <c r="L1139" s="52"/>
      <c r="M1139" s="52"/>
      <c r="N1139" s="21" t="str">
        <f t="shared" si="98"/>
        <v>ACCIONES EIKON 99, SICAV,S.A.</v>
      </c>
      <c r="O1139" s="21"/>
      <c r="P1139" s="39">
        <f t="shared" si="99"/>
        <v>62.553661228995459</v>
      </c>
      <c r="Q1139" s="43">
        <f t="shared" si="100"/>
        <v>2.4E-2</v>
      </c>
      <c r="R1139" s="40">
        <f t="shared" si="101"/>
        <v>1.5778118483993622E-3</v>
      </c>
    </row>
    <row r="1140" spans="1:18" s="60" customFormat="1" x14ac:dyDescent="0.25">
      <c r="A1140" s="52"/>
      <c r="C1140" s="21" t="s">
        <v>1712</v>
      </c>
      <c r="D1140" s="19"/>
      <c r="E1140" s="43">
        <v>48</v>
      </c>
      <c r="F1140" s="43">
        <v>1.2999999999999999E-2</v>
      </c>
      <c r="G1140" s="43">
        <v>0.39557087000000002</v>
      </c>
      <c r="I1140" s="12"/>
      <c r="J1140" s="33"/>
      <c r="K1140" s="33">
        <v>0.81530000000000002</v>
      </c>
      <c r="L1140" s="52"/>
      <c r="M1140" s="52"/>
      <c r="N1140" s="21" t="str">
        <f t="shared" si="98"/>
        <v>ACCIONES EL DORADO INVERSIONES,S.A. SICAV</v>
      </c>
      <c r="O1140" s="21"/>
      <c r="P1140" s="39">
        <f t="shared" si="99"/>
        <v>58.874034097878081</v>
      </c>
      <c r="Q1140" s="43">
        <f t="shared" si="100"/>
        <v>1.2999999999999999E-2</v>
      </c>
      <c r="R1140" s="40">
        <f t="shared" si="101"/>
        <v>0.48518443517723536</v>
      </c>
    </row>
    <row r="1141" spans="1:18" s="60" customFormat="1" x14ac:dyDescent="0.25">
      <c r="A1141" s="52"/>
      <c r="C1141" s="21" t="s">
        <v>1713</v>
      </c>
      <c r="D1141" s="19"/>
      <c r="E1141" s="43">
        <v>28.270499999999998</v>
      </c>
      <c r="F1141" s="43">
        <v>2.7E-2</v>
      </c>
      <c r="G1141" s="43">
        <v>0.1090161</v>
      </c>
      <c r="I1141" s="12"/>
      <c r="J1141" s="33"/>
      <c r="K1141" s="33">
        <v>0.81530000000000002</v>
      </c>
      <c r="L1141" s="52"/>
      <c r="M1141" s="52"/>
      <c r="N1141" s="21" t="str">
        <f t="shared" si="98"/>
        <v>ACCIONES EL MASERO INVERSIONES, SICAV, S.A.</v>
      </c>
      <c r="O1141" s="21"/>
      <c r="P1141" s="39">
        <f t="shared" si="99"/>
        <v>34.674966270084632</v>
      </c>
      <c r="Q1141" s="43">
        <f t="shared" si="100"/>
        <v>2.7E-2</v>
      </c>
      <c r="R1141" s="40">
        <f t="shared" si="101"/>
        <v>0.13371286642953514</v>
      </c>
    </row>
    <row r="1142" spans="1:18" s="60" customFormat="1" x14ac:dyDescent="0.25">
      <c r="A1142" s="52"/>
      <c r="C1142" s="21" t="s">
        <v>1714</v>
      </c>
      <c r="D1142" s="19"/>
      <c r="E1142" s="43">
        <v>12.84</v>
      </c>
      <c r="F1142" s="43">
        <v>1.6E-2</v>
      </c>
      <c r="G1142" s="43">
        <v>5.4062019999999995E-2</v>
      </c>
      <c r="I1142" s="12"/>
      <c r="J1142" s="33"/>
      <c r="K1142" s="33">
        <v>0.81530000000000002</v>
      </c>
      <c r="L1142" s="52"/>
      <c r="M1142" s="52"/>
      <c r="N1142" s="21" t="str">
        <f t="shared" si="98"/>
        <v>ACCIONES ELORZABAS DE INVERSIONES,SICAV,S.A.</v>
      </c>
      <c r="O1142" s="21"/>
      <c r="P1142" s="39">
        <f t="shared" si="99"/>
        <v>15.748804121182387</v>
      </c>
      <c r="Q1142" s="43">
        <f t="shared" si="100"/>
        <v>1.6E-2</v>
      </c>
      <c r="R1142" s="40">
        <f t="shared" si="101"/>
        <v>6.6309358518336803E-2</v>
      </c>
    </row>
    <row r="1143" spans="1:18" s="60" customFormat="1" x14ac:dyDescent="0.25">
      <c r="A1143" s="52"/>
      <c r="C1143" s="21" t="s">
        <v>1715</v>
      </c>
      <c r="D1143" s="19"/>
      <c r="E1143" s="43">
        <v>22.2</v>
      </c>
      <c r="F1143" s="43">
        <v>1.0999999999999999E-2</v>
      </c>
      <c r="G1143" s="43">
        <v>0.53865722999999999</v>
      </c>
      <c r="I1143" s="12"/>
      <c r="J1143" s="33"/>
      <c r="K1143" s="33">
        <v>0.81530000000000002</v>
      </c>
      <c r="L1143" s="52"/>
      <c r="M1143" s="52"/>
      <c r="N1143" s="21" t="str">
        <f t="shared" si="98"/>
        <v>ACCIONES EMENUR DE INVERSIONES, SICAV, S.A.</v>
      </c>
      <c r="O1143" s="21"/>
      <c r="P1143" s="39">
        <f t="shared" si="99"/>
        <v>27.229240770268611</v>
      </c>
      <c r="Q1143" s="43">
        <f t="shared" si="100"/>
        <v>1.0999999999999999E-2</v>
      </c>
      <c r="R1143" s="40">
        <f t="shared" si="101"/>
        <v>0.6606859192935115</v>
      </c>
    </row>
    <row r="1144" spans="1:18" s="60" customFormat="1" x14ac:dyDescent="0.25">
      <c r="A1144" s="52"/>
      <c r="C1144" s="21" t="s">
        <v>1716</v>
      </c>
      <c r="D1144" s="19"/>
      <c r="E1144" s="43">
        <v>16.467731539999999</v>
      </c>
      <c r="F1144" s="43">
        <v>1.2999999999999999E-2</v>
      </c>
      <c r="G1144" s="43">
        <v>1.27176E-3</v>
      </c>
      <c r="I1144" s="12"/>
      <c r="J1144" s="33"/>
      <c r="K1144" s="33">
        <v>0.81530000000000002</v>
      </c>
      <c r="L1144" s="52"/>
      <c r="M1144" s="52"/>
      <c r="N1144" s="21" t="str">
        <f t="shared" si="98"/>
        <v>ACCIONES ENVILU INVERSIONES,SICAV,S.A.</v>
      </c>
      <c r="O1144" s="21"/>
      <c r="P1144" s="39">
        <f t="shared" si="99"/>
        <v>20.198370587513796</v>
      </c>
      <c r="Q1144" s="43">
        <f t="shared" si="100"/>
        <v>1.2999999999999999E-2</v>
      </c>
      <c r="R1144" s="40">
        <f t="shared" si="101"/>
        <v>1.5598675334232799E-3</v>
      </c>
    </row>
    <row r="1145" spans="1:18" s="60" customFormat="1" x14ac:dyDescent="0.25">
      <c r="A1145" s="52"/>
      <c r="C1145" s="21" t="s">
        <v>1717</v>
      </c>
      <c r="D1145" s="19"/>
      <c r="E1145" s="43">
        <v>46.157760000000003</v>
      </c>
      <c r="F1145" s="43">
        <v>1.4E-2</v>
      </c>
      <c r="G1145" s="43">
        <v>2.4640000000000001E-5</v>
      </c>
      <c r="I1145" s="12"/>
      <c r="J1145" s="33"/>
      <c r="K1145" s="33">
        <v>0.81530000000000002</v>
      </c>
      <c r="L1145" s="52"/>
      <c r="M1145" s="52"/>
      <c r="N1145" s="21" t="str">
        <f t="shared" si="98"/>
        <v>ACCIONES EQUIVALIA INVERSIONES,SICAV,S.A.</v>
      </c>
      <c r="O1145" s="21"/>
      <c r="P1145" s="39">
        <f t="shared" si="99"/>
        <v>56.614448669201522</v>
      </c>
      <c r="Q1145" s="43">
        <f t="shared" si="100"/>
        <v>1.4E-2</v>
      </c>
      <c r="R1145" s="40">
        <f t="shared" si="101"/>
        <v>3.0222004170244082E-5</v>
      </c>
    </row>
    <row r="1146" spans="1:18" s="60" customFormat="1" x14ac:dyDescent="0.25">
      <c r="A1146" s="52"/>
      <c r="C1146" s="21" t="s">
        <v>1718</v>
      </c>
      <c r="D1146" s="19"/>
      <c r="E1146" s="43">
        <v>58.17801</v>
      </c>
      <c r="F1146" s="43">
        <v>1.4999999999999999E-2</v>
      </c>
      <c r="G1146" s="43">
        <v>1.382E-4</v>
      </c>
      <c r="I1146" s="12"/>
      <c r="J1146" s="33"/>
      <c r="K1146" s="33">
        <v>0.81530000000000002</v>
      </c>
      <c r="L1146" s="52"/>
      <c r="M1146" s="52"/>
      <c r="N1146" s="21" t="str">
        <f t="shared" si="98"/>
        <v>ACCIONES ERDAC INVERSIONES,SICAV,S.A.</v>
      </c>
      <c r="O1146" s="21"/>
      <c r="P1146" s="39">
        <f t="shared" si="99"/>
        <v>71.35779467680608</v>
      </c>
      <c r="Q1146" s="43">
        <f t="shared" si="100"/>
        <v>1.4999999999999999E-2</v>
      </c>
      <c r="R1146" s="40">
        <f t="shared" si="101"/>
        <v>1.6950815650680731E-4</v>
      </c>
    </row>
    <row r="1147" spans="1:18" s="60" customFormat="1" x14ac:dyDescent="0.25">
      <c r="A1147" s="52"/>
      <c r="C1147" s="21" t="s">
        <v>1719</v>
      </c>
      <c r="D1147" s="19"/>
      <c r="E1147" s="43">
        <v>28.2</v>
      </c>
      <c r="F1147" s="43">
        <v>3.4000000000000002E-2</v>
      </c>
      <c r="G1147" s="43">
        <v>0.48173638000000002</v>
      </c>
      <c r="I1147" s="12"/>
      <c r="J1147" s="33"/>
      <c r="K1147" s="33">
        <v>0.81530000000000002</v>
      </c>
      <c r="L1147" s="52"/>
      <c r="M1147" s="52"/>
      <c r="N1147" s="21" t="str">
        <f t="shared" si="98"/>
        <v>ACCIONES EREMUA DE INVERSIONES, SICAV, S.A.</v>
      </c>
      <c r="O1147" s="21"/>
      <c r="P1147" s="39">
        <f t="shared" si="99"/>
        <v>34.588495032503374</v>
      </c>
      <c r="Q1147" s="43">
        <f t="shared" si="100"/>
        <v>3.4000000000000002E-2</v>
      </c>
      <c r="R1147" s="40">
        <f t="shared" si="101"/>
        <v>0.59087008463142399</v>
      </c>
    </row>
    <row r="1148" spans="1:18" s="60" customFormat="1" x14ac:dyDescent="0.25">
      <c r="A1148" s="52"/>
      <c r="C1148" s="21" t="s">
        <v>1720</v>
      </c>
      <c r="D1148" s="19"/>
      <c r="E1148" s="43">
        <v>72</v>
      </c>
      <c r="F1148" s="43">
        <v>0.111</v>
      </c>
      <c r="G1148" s="43">
        <v>0.50367919999999999</v>
      </c>
      <c r="I1148" s="12"/>
      <c r="J1148" s="33"/>
      <c r="K1148" s="33">
        <v>0.81530000000000002</v>
      </c>
      <c r="L1148" s="52"/>
      <c r="M1148" s="52"/>
      <c r="N1148" s="21" t="str">
        <f t="shared" si="98"/>
        <v>ACCIONES ERNES INVESTMENT,SICAV,S.A.</v>
      </c>
      <c r="O1148" s="21"/>
      <c r="P1148" s="39">
        <f t="shared" si="99"/>
        <v>88.311051146817121</v>
      </c>
      <c r="Q1148" s="43">
        <f t="shared" si="100"/>
        <v>0.111</v>
      </c>
      <c r="R1148" s="40">
        <f t="shared" si="101"/>
        <v>0.61778388323316569</v>
      </c>
    </row>
    <row r="1149" spans="1:18" s="60" customFormat="1" x14ac:dyDescent="0.25">
      <c r="A1149" s="52"/>
      <c r="C1149" s="21" t="s">
        <v>1721</v>
      </c>
      <c r="D1149" s="19"/>
      <c r="E1149" s="43">
        <v>33.283000000000001</v>
      </c>
      <c r="F1149" s="43">
        <v>4.0000000000000001E-3</v>
      </c>
      <c r="G1149" s="43">
        <v>2.42552E-3</v>
      </c>
      <c r="I1149" s="12"/>
      <c r="J1149" s="33"/>
      <c r="K1149" s="33">
        <v>0.81530000000000002</v>
      </c>
      <c r="L1149" s="52"/>
      <c r="M1149" s="52"/>
      <c r="N1149" s="21" t="str">
        <f t="shared" si="98"/>
        <v>ACCIONES ESCOBOSO DE INVERSIONES, SICAV, S.A.</v>
      </c>
      <c r="O1149" s="21"/>
      <c r="P1149" s="39">
        <f t="shared" si="99"/>
        <v>40.823009934993252</v>
      </c>
      <c r="Q1149" s="43">
        <f t="shared" si="100"/>
        <v>4.0000000000000001E-3</v>
      </c>
      <c r="R1149" s="40">
        <f t="shared" si="101"/>
        <v>2.9750030663559424E-3</v>
      </c>
    </row>
    <row r="1150" spans="1:18" s="60" customFormat="1" x14ac:dyDescent="0.25">
      <c r="A1150" s="52"/>
      <c r="C1150" s="21" t="s">
        <v>1722</v>
      </c>
      <c r="D1150" s="19"/>
      <c r="E1150" s="43">
        <v>26.8</v>
      </c>
      <c r="F1150" s="43">
        <v>1.6E-2</v>
      </c>
      <c r="G1150" s="43">
        <v>1.19001018</v>
      </c>
      <c r="I1150" s="12"/>
      <c r="J1150" s="33"/>
      <c r="K1150" s="33">
        <v>0.81530000000000002</v>
      </c>
      <c r="L1150" s="52"/>
      <c r="M1150" s="52"/>
      <c r="N1150" s="21" t="str">
        <f t="shared" si="98"/>
        <v>ACCIONES ESGUEVA SECURITY CAPITAL SICAV, S.A.</v>
      </c>
      <c r="O1150" s="21"/>
      <c r="P1150" s="39">
        <f t="shared" si="99"/>
        <v>32.871335704648594</v>
      </c>
      <c r="Q1150" s="43">
        <f t="shared" si="100"/>
        <v>1.6E-2</v>
      </c>
      <c r="R1150" s="40">
        <f t="shared" si="101"/>
        <v>1.459597914877959</v>
      </c>
    </row>
    <row r="1151" spans="1:18" s="60" customFormat="1" x14ac:dyDescent="0.25">
      <c r="A1151" s="52"/>
      <c r="C1151" s="21" t="s">
        <v>1723</v>
      </c>
      <c r="D1151" s="19"/>
      <c r="E1151" s="43">
        <v>33.67</v>
      </c>
      <c r="F1151" s="43">
        <v>2.1000000000000001E-2</v>
      </c>
      <c r="G1151" s="43">
        <v>2.9407000000000001E-4</v>
      </c>
      <c r="I1151" s="12"/>
      <c r="J1151" s="33"/>
      <c r="K1151" s="33">
        <v>0.81530000000000002</v>
      </c>
      <c r="L1151" s="52"/>
      <c r="M1151" s="52"/>
      <c r="N1151" s="21" t="str">
        <f t="shared" si="98"/>
        <v>ACCIONES ESIRI INVERSIONES SICAV</v>
      </c>
      <c r="O1151" s="21"/>
      <c r="P1151" s="39">
        <f t="shared" si="99"/>
        <v>41.297681834907394</v>
      </c>
      <c r="Q1151" s="43">
        <f t="shared" si="100"/>
        <v>2.1000000000000001E-2</v>
      </c>
      <c r="R1151" s="40">
        <f t="shared" si="101"/>
        <v>3.6068931681589598E-4</v>
      </c>
    </row>
    <row r="1152" spans="1:18" s="60" customFormat="1" x14ac:dyDescent="0.25">
      <c r="A1152" s="52"/>
      <c r="C1152" s="21" t="s">
        <v>1724</v>
      </c>
      <c r="D1152" s="19"/>
      <c r="E1152" s="43">
        <v>25.801763999999999</v>
      </c>
      <c r="F1152" s="43">
        <v>8.0000000000000002E-3</v>
      </c>
      <c r="G1152" s="43">
        <v>8.1671000000000001E-4</v>
      </c>
      <c r="I1152" s="12"/>
      <c r="J1152" s="33"/>
      <c r="K1152" s="33">
        <v>0.81530000000000002</v>
      </c>
      <c r="L1152" s="52"/>
      <c r="M1152" s="52"/>
      <c r="N1152" s="21" t="str">
        <f t="shared" si="98"/>
        <v>ACCIONES ESMOMA 49,SICAV,S.A.</v>
      </c>
      <c r="O1152" s="21"/>
      <c r="P1152" s="39">
        <f t="shared" si="99"/>
        <v>31.646956948362565</v>
      </c>
      <c r="Q1152" s="43">
        <f t="shared" si="100"/>
        <v>8.0000000000000002E-3</v>
      </c>
      <c r="R1152" s="40">
        <f t="shared" si="101"/>
        <v>1.0017294247516252E-3</v>
      </c>
    </row>
    <row r="1153" spans="1:18" s="60" customFormat="1" x14ac:dyDescent="0.25">
      <c r="A1153" s="52"/>
      <c r="C1153" s="21" t="s">
        <v>1725</v>
      </c>
      <c r="D1153" s="19"/>
      <c r="E1153" s="43">
        <v>37.575000000000003</v>
      </c>
      <c r="F1153" s="43">
        <v>1.4999999999999999E-2</v>
      </c>
      <c r="G1153" s="43">
        <v>0.99909448999999995</v>
      </c>
      <c r="I1153" s="12"/>
      <c r="J1153" s="33"/>
      <c r="K1153" s="33">
        <v>0.81530000000000002</v>
      </c>
      <c r="L1153" s="52"/>
      <c r="M1153" s="52"/>
      <c r="N1153" s="21" t="str">
        <f t="shared" si="98"/>
        <v>ACCIONES ESNALI, SICAV, S.A.</v>
      </c>
      <c r="O1153" s="21"/>
      <c r="P1153" s="39">
        <f t="shared" si="99"/>
        <v>46.087329817245191</v>
      </c>
      <c r="Q1153" s="43">
        <f t="shared" si="100"/>
        <v>1.4999999999999999E-2</v>
      </c>
      <c r="R1153" s="40">
        <f t="shared" si="101"/>
        <v>1.2254317306512938</v>
      </c>
    </row>
    <row r="1154" spans="1:18" s="60" customFormat="1" x14ac:dyDescent="0.25">
      <c r="A1154" s="52"/>
      <c r="C1154" s="21" t="s">
        <v>1726</v>
      </c>
      <c r="D1154" s="19"/>
      <c r="E1154" s="43">
        <v>34.572960000000002</v>
      </c>
      <c r="F1154" s="43">
        <v>1.6E-2</v>
      </c>
      <c r="G1154" s="43">
        <v>6.0538400000000004E-3</v>
      </c>
      <c r="I1154" s="12"/>
      <c r="J1154" s="33"/>
      <c r="K1154" s="33">
        <v>0.81530000000000002</v>
      </c>
      <c r="L1154" s="52"/>
      <c r="M1154" s="52"/>
      <c r="N1154" s="21" t="str">
        <f t="shared" si="98"/>
        <v>ACCIONES ESTUDIOS FINANCIEROS DE VALORES S.A., SICAV</v>
      </c>
      <c r="O1154" s="21"/>
      <c r="P1154" s="39">
        <f t="shared" si="99"/>
        <v>42.405200539678646</v>
      </c>
      <c r="Q1154" s="43">
        <f t="shared" si="100"/>
        <v>1.6E-2</v>
      </c>
      <c r="R1154" s="40">
        <f t="shared" si="101"/>
        <v>7.425291303814547E-3</v>
      </c>
    </row>
    <row r="1155" spans="1:18" s="60" customFormat="1" x14ac:dyDescent="0.25">
      <c r="A1155" s="52"/>
      <c r="C1155" s="21" t="s">
        <v>1727</v>
      </c>
      <c r="D1155" s="19"/>
      <c r="E1155" s="43">
        <v>40.000900000000001</v>
      </c>
      <c r="F1155" s="43">
        <v>8.0000000000000002E-3</v>
      </c>
      <c r="G1155" s="43">
        <v>7.7739999999999998E-5</v>
      </c>
      <c r="I1155" s="12"/>
      <c r="J1155" s="33"/>
      <c r="K1155" s="33">
        <v>0.81530000000000002</v>
      </c>
      <c r="L1155" s="52"/>
      <c r="M1155" s="52"/>
      <c r="N1155" s="21" t="str">
        <f t="shared" si="98"/>
        <v>ACCIONES ETIMO, SICAV, S.A.</v>
      </c>
      <c r="O1155" s="21"/>
      <c r="P1155" s="39">
        <f t="shared" si="99"/>
        <v>49.062798969704403</v>
      </c>
      <c r="Q1155" s="43">
        <f t="shared" si="100"/>
        <v>8.0000000000000002E-3</v>
      </c>
      <c r="R1155" s="40">
        <f t="shared" si="101"/>
        <v>9.5351404391021702E-5</v>
      </c>
    </row>
    <row r="1156" spans="1:18" s="60" customFormat="1" x14ac:dyDescent="0.25">
      <c r="A1156" s="52"/>
      <c r="C1156" s="21" t="s">
        <v>1728</v>
      </c>
      <c r="D1156" s="19"/>
      <c r="E1156" s="43">
        <v>51.927480000000003</v>
      </c>
      <c r="F1156" s="43">
        <v>1.4E-2</v>
      </c>
      <c r="G1156" s="43">
        <v>2.0281500000000003E-3</v>
      </c>
      <c r="I1156" s="12"/>
      <c r="J1156" s="33"/>
      <c r="K1156" s="33">
        <v>0.81530000000000002</v>
      </c>
      <c r="L1156" s="52"/>
      <c r="M1156" s="52"/>
      <c r="N1156" s="21" t="str">
        <f t="shared" si="98"/>
        <v>ACCIONES EUCAP, SICAV, S.A.</v>
      </c>
      <c r="O1156" s="21"/>
      <c r="P1156" s="39">
        <f t="shared" si="99"/>
        <v>63.691254752851712</v>
      </c>
      <c r="Q1156" s="43">
        <f t="shared" si="100"/>
        <v>1.4E-2</v>
      </c>
      <c r="R1156" s="40">
        <f t="shared" si="101"/>
        <v>2.4876119219919049E-3</v>
      </c>
    </row>
    <row r="1157" spans="1:18" s="60" customFormat="1" x14ac:dyDescent="0.25">
      <c r="A1157" s="52"/>
      <c r="C1157" s="21" t="s">
        <v>1729</v>
      </c>
      <c r="D1157" s="19"/>
      <c r="E1157" s="43">
        <v>40.558156619999998</v>
      </c>
      <c r="F1157" s="43">
        <v>1.9E-2</v>
      </c>
      <c r="G1157" s="43">
        <v>3.6110000000000005E-4</v>
      </c>
      <c r="I1157" s="12"/>
      <c r="J1157" s="33"/>
      <c r="K1157" s="33">
        <v>0.81530000000000002</v>
      </c>
      <c r="L1157" s="52"/>
      <c r="M1157" s="52"/>
      <c r="N1157" s="21" t="str">
        <f t="shared" si="98"/>
        <v>ACCIONES EUGEMOR,SICAV,S.A.</v>
      </c>
      <c r="O1157" s="21"/>
      <c r="P1157" s="39">
        <f t="shared" si="99"/>
        <v>49.746297829019987</v>
      </c>
      <c r="Q1157" s="43">
        <f t="shared" si="100"/>
        <v>1.9E-2</v>
      </c>
      <c r="R1157" s="40">
        <f t="shared" si="101"/>
        <v>4.4290445234882868E-4</v>
      </c>
    </row>
    <row r="1158" spans="1:18" s="60" customFormat="1" x14ac:dyDescent="0.25">
      <c r="A1158" s="52"/>
      <c r="C1158" s="21" t="s">
        <v>1730</v>
      </c>
      <c r="D1158" s="19"/>
      <c r="E1158" s="43">
        <v>25.766999999999999</v>
      </c>
      <c r="F1158" s="43">
        <v>9.9000000000000005E-2</v>
      </c>
      <c r="G1158" s="43">
        <v>1.0849309999999999E-2</v>
      </c>
      <c r="I1158" s="12"/>
      <c r="J1158" s="33"/>
      <c r="K1158" s="33">
        <v>0.81530000000000002</v>
      </c>
      <c r="L1158" s="52"/>
      <c r="M1158" s="52"/>
      <c r="N1158" s="21" t="str">
        <f t="shared" si="98"/>
        <v>ACCIONES EUMAðI INVERSIONES,SICAV,S.A.</v>
      </c>
      <c r="O1158" s="21"/>
      <c r="P1158" s="39">
        <f t="shared" si="99"/>
        <v>31.604317429167175</v>
      </c>
      <c r="Q1158" s="43">
        <f t="shared" si="100"/>
        <v>9.9000000000000005E-2</v>
      </c>
      <c r="R1158" s="40">
        <f t="shared" si="101"/>
        <v>1.3307138476634367E-2</v>
      </c>
    </row>
    <row r="1159" spans="1:18" s="60" customFormat="1" x14ac:dyDescent="0.25">
      <c r="A1159" s="52"/>
      <c r="C1159" s="21" t="s">
        <v>1731</v>
      </c>
      <c r="D1159" s="19"/>
      <c r="E1159" s="43">
        <v>32.695079999999997</v>
      </c>
      <c r="F1159" s="43">
        <v>1.7999999999999999E-2</v>
      </c>
      <c r="G1159" s="43">
        <v>0.31808171000000002</v>
      </c>
      <c r="I1159" s="12"/>
      <c r="J1159" s="33"/>
      <c r="K1159" s="33">
        <v>0.81530000000000002</v>
      </c>
      <c r="L1159" s="52"/>
      <c r="M1159" s="52"/>
      <c r="N1159" s="21" t="str">
        <f t="shared" si="98"/>
        <v>ACCIONES EUMAR INVERSIONES,SICAV,S.A.</v>
      </c>
      <c r="O1159" s="21"/>
      <c r="P1159" s="39">
        <f t="shared" si="99"/>
        <v>40.101901140684404</v>
      </c>
      <c r="Q1159" s="43">
        <f t="shared" si="100"/>
        <v>1.7999999999999999E-2</v>
      </c>
      <c r="R1159" s="40">
        <f t="shared" si="101"/>
        <v>0.39014069667607015</v>
      </c>
    </row>
    <row r="1160" spans="1:18" s="60" customFormat="1" x14ac:dyDescent="0.25">
      <c r="A1160" s="52"/>
      <c r="C1160" s="21" t="s">
        <v>1732</v>
      </c>
      <c r="D1160" s="19"/>
      <c r="E1160" s="43">
        <v>43.6</v>
      </c>
      <c r="F1160" s="43">
        <v>8.9999999999999993E-3</v>
      </c>
      <c r="G1160" s="43">
        <v>9.4388000000000002E-4</v>
      </c>
      <c r="I1160" s="12"/>
      <c r="J1160" s="33"/>
      <c r="K1160" s="33">
        <v>0.81530000000000002</v>
      </c>
      <c r="L1160" s="52"/>
      <c r="M1160" s="52"/>
      <c r="N1160" s="21" t="str">
        <f t="shared" si="98"/>
        <v>ACCIONES EURIPIDES, SICAV, S.A.</v>
      </c>
      <c r="O1160" s="21"/>
      <c r="P1160" s="39">
        <f t="shared" si="99"/>
        <v>53.477247638905922</v>
      </c>
      <c r="Q1160" s="43">
        <f t="shared" si="100"/>
        <v>8.9999999999999993E-3</v>
      </c>
      <c r="R1160" s="40">
        <f t="shared" si="101"/>
        <v>1.1577088188396908E-3</v>
      </c>
    </row>
    <row r="1161" spans="1:18" s="60" customFormat="1" x14ac:dyDescent="0.25">
      <c r="A1161" s="52"/>
      <c r="C1161" s="21" t="s">
        <v>1733</v>
      </c>
      <c r="D1161" s="19"/>
      <c r="E1161" s="43">
        <v>52</v>
      </c>
      <c r="F1161" s="43">
        <v>8.9999999999999993E-3</v>
      </c>
      <c r="G1161" s="43">
        <v>5.1829999999999997E-5</v>
      </c>
      <c r="I1161" s="12"/>
      <c r="J1161" s="33"/>
      <c r="K1161" s="33">
        <v>0.81530000000000002</v>
      </c>
      <c r="L1161" s="52"/>
      <c r="M1161" s="52"/>
      <c r="N1161" s="21" t="str">
        <f t="shared" si="98"/>
        <v>ACCIONES EURO 21 DE INVERSIONES,SICAV,S.A.</v>
      </c>
      <c r="O1161" s="21"/>
      <c r="P1161" s="39">
        <f t="shared" si="99"/>
        <v>63.78020360603459</v>
      </c>
      <c r="Q1161" s="43">
        <f t="shared" si="100"/>
        <v>8.9999999999999993E-3</v>
      </c>
      <c r="R1161" s="40">
        <f t="shared" si="101"/>
        <v>6.3571691401937932E-5</v>
      </c>
    </row>
    <row r="1162" spans="1:18" s="60" customFormat="1" x14ac:dyDescent="0.25">
      <c r="A1162" s="52"/>
      <c r="C1162" s="21" t="s">
        <v>1734</v>
      </c>
      <c r="D1162" s="19"/>
      <c r="E1162" s="43">
        <v>28.86</v>
      </c>
      <c r="F1162" s="43">
        <v>1.6E-2</v>
      </c>
      <c r="G1162" s="43">
        <v>2.5271041099999998</v>
      </c>
      <c r="I1162" s="12"/>
      <c r="J1162" s="33"/>
      <c r="K1162" s="33">
        <v>0.81530000000000002</v>
      </c>
      <c r="L1162" s="52"/>
      <c r="M1162" s="52"/>
      <c r="N1162" s="21" t="str">
        <f t="shared" si="98"/>
        <v>ACCIONES EUROARRADI SIGLO XXI, SICAV, S.A.</v>
      </c>
      <c r="O1162" s="21"/>
      <c r="P1162" s="39">
        <f t="shared" si="99"/>
        <v>35.398013001349192</v>
      </c>
      <c r="Q1162" s="43">
        <f t="shared" si="100"/>
        <v>1.6E-2</v>
      </c>
      <c r="R1162" s="40">
        <f t="shared" si="101"/>
        <v>3.0996002821047464</v>
      </c>
    </row>
    <row r="1163" spans="1:18" s="60" customFormat="1" x14ac:dyDescent="0.25">
      <c r="A1163" s="52"/>
      <c r="C1163" s="21" t="s">
        <v>1735</v>
      </c>
      <c r="D1163" s="19"/>
      <c r="E1163" s="43">
        <v>63.18</v>
      </c>
      <c r="F1163" s="43">
        <v>0.20499999999999999</v>
      </c>
      <c r="G1163" s="43">
        <v>2.2744E-4</v>
      </c>
      <c r="I1163" s="12"/>
      <c r="J1163" s="33"/>
      <c r="K1163" s="33">
        <v>0.81530000000000002</v>
      </c>
      <c r="L1163" s="52"/>
      <c r="M1163" s="52"/>
      <c r="N1163" s="21" t="str">
        <f t="shared" si="98"/>
        <v>ACCIONES EUROARRADI,SICAV,S.A.</v>
      </c>
      <c r="O1163" s="21"/>
      <c r="P1163" s="39">
        <f t="shared" si="99"/>
        <v>77.492947381332016</v>
      </c>
      <c r="Q1163" s="43">
        <f t="shared" si="100"/>
        <v>0.20499999999999999</v>
      </c>
      <c r="R1163" s="40">
        <f t="shared" si="101"/>
        <v>2.7896479823377897E-4</v>
      </c>
    </row>
    <row r="1164" spans="1:18" s="60" customFormat="1" x14ac:dyDescent="0.25">
      <c r="A1164" s="52"/>
      <c r="C1164" s="21" t="s">
        <v>1736</v>
      </c>
      <c r="D1164" s="19"/>
      <c r="E1164" s="43">
        <v>50.885725000000001</v>
      </c>
      <c r="F1164" s="43">
        <v>1.7000000000000001E-2</v>
      </c>
      <c r="G1164" s="43">
        <v>1.070044E-2</v>
      </c>
      <c r="I1164" s="12"/>
      <c r="J1164" s="33"/>
      <c r="K1164" s="33">
        <v>0.81530000000000002</v>
      </c>
      <c r="L1164" s="52"/>
      <c r="M1164" s="52"/>
      <c r="N1164" s="21" t="str">
        <f t="shared" si="98"/>
        <v>ACCIONES EUROBIRDIE,SICAV,S.A.</v>
      </c>
      <c r="O1164" s="21"/>
      <c r="P1164" s="39">
        <f t="shared" si="99"/>
        <v>62.413498098859314</v>
      </c>
      <c r="Q1164" s="43">
        <f t="shared" si="100"/>
        <v>1.7000000000000001E-2</v>
      </c>
      <c r="R1164" s="40">
        <f t="shared" si="101"/>
        <v>1.3124543112964553E-2</v>
      </c>
    </row>
    <row r="1165" spans="1:18" s="60" customFormat="1" x14ac:dyDescent="0.25">
      <c r="A1165" s="52"/>
      <c r="C1165" s="21" t="s">
        <v>1737</v>
      </c>
      <c r="D1165" s="19"/>
      <c r="E1165" s="43">
        <v>80.8</v>
      </c>
      <c r="F1165" s="43">
        <v>2.1999999999999999E-2</v>
      </c>
      <c r="G1165" s="43">
        <v>3.2915897799999998</v>
      </c>
      <c r="I1165" s="12"/>
      <c r="J1165" s="33"/>
      <c r="K1165" s="33">
        <v>0.81530000000000002</v>
      </c>
      <c r="L1165" s="52"/>
      <c r="M1165" s="52"/>
      <c r="N1165" s="21" t="str">
        <f t="shared" si="98"/>
        <v>ACCIONES EUROBOLSA SELECCION,S.A.,SICAV</v>
      </c>
      <c r="O1165" s="21"/>
      <c r="P1165" s="39">
        <f t="shared" si="99"/>
        <v>99.104624064761424</v>
      </c>
      <c r="Q1165" s="43">
        <f t="shared" si="100"/>
        <v>2.1999999999999999E-2</v>
      </c>
      <c r="R1165" s="40">
        <f t="shared" si="101"/>
        <v>4.0372743529988959</v>
      </c>
    </row>
    <row r="1166" spans="1:18" s="60" customFormat="1" x14ac:dyDescent="0.25">
      <c r="A1166" s="52"/>
      <c r="C1166" s="21" t="s">
        <v>1738</v>
      </c>
      <c r="D1166" s="19"/>
      <c r="E1166" s="43">
        <v>41.606499999999997</v>
      </c>
      <c r="F1166" s="43">
        <v>1.6E-2</v>
      </c>
      <c r="G1166" s="43">
        <v>0.16668453</v>
      </c>
      <c r="I1166" s="12"/>
      <c r="J1166" s="33"/>
      <c r="K1166" s="33">
        <v>0.81530000000000002</v>
      </c>
      <c r="L1166" s="52"/>
      <c r="M1166" s="52"/>
      <c r="N1166" s="21" t="str">
        <f t="shared" si="98"/>
        <v>ACCIONES EURODUERO 2002,SICAV,S.A.</v>
      </c>
      <c r="O1166" s="21"/>
      <c r="P1166" s="39">
        <f t="shared" si="99"/>
        <v>51.032135410278421</v>
      </c>
      <c r="Q1166" s="43">
        <f t="shared" si="100"/>
        <v>1.6E-2</v>
      </c>
      <c r="R1166" s="40">
        <f t="shared" si="101"/>
        <v>0.20444563964184961</v>
      </c>
    </row>
    <row r="1167" spans="1:18" s="60" customFormat="1" x14ac:dyDescent="0.25">
      <c r="A1167" s="52"/>
      <c r="C1167" s="21" t="s">
        <v>1739</v>
      </c>
      <c r="D1167" s="19"/>
      <c r="E1167" s="43">
        <v>18.991994999999999</v>
      </c>
      <c r="F1167" s="43">
        <v>2.1000000000000001E-2</v>
      </c>
      <c r="G1167" s="43">
        <v>0.11137395</v>
      </c>
      <c r="I1167" s="12"/>
      <c r="J1167" s="33"/>
      <c r="K1167" s="33">
        <v>0.81530000000000002</v>
      </c>
      <c r="L1167" s="52"/>
      <c r="M1167" s="52"/>
      <c r="N1167" s="21" t="str">
        <f t="shared" si="98"/>
        <v>ACCIONES EUROHISPANO OPCIONES, SICAV, S.A.</v>
      </c>
      <c r="O1167" s="21"/>
      <c r="P1167" s="39">
        <f t="shared" si="99"/>
        <v>23.294486692015209</v>
      </c>
      <c r="Q1167" s="43">
        <f t="shared" si="100"/>
        <v>2.1000000000000001E-2</v>
      </c>
      <c r="R1167" s="40">
        <f t="shared" si="101"/>
        <v>0.13660486937323685</v>
      </c>
    </row>
    <row r="1168" spans="1:18" s="60" customFormat="1" x14ac:dyDescent="0.25">
      <c r="A1168" s="52"/>
      <c r="C1168" s="21" t="s">
        <v>1740</v>
      </c>
      <c r="D1168" s="19"/>
      <c r="E1168" s="43">
        <v>40.147635000000001</v>
      </c>
      <c r="F1168" s="43">
        <v>2.5999999999999999E-2</v>
      </c>
      <c r="G1168" s="43">
        <v>1.8358441000000001</v>
      </c>
      <c r="I1168" s="12"/>
      <c r="J1168" s="33"/>
      <c r="K1168" s="33">
        <v>0.81530000000000002</v>
      </c>
      <c r="L1168" s="52"/>
      <c r="M1168" s="52"/>
      <c r="N1168" s="21" t="str">
        <f t="shared" si="98"/>
        <v>ACCIONES EUROJUCAR 2002,SICAV,S.A.</v>
      </c>
      <c r="O1168" s="21"/>
      <c r="P1168" s="39">
        <f t="shared" si="99"/>
        <v>49.242775665399236</v>
      </c>
      <c r="Q1168" s="43">
        <f t="shared" si="100"/>
        <v>2.5999999999999999E-2</v>
      </c>
      <c r="R1168" s="40">
        <f t="shared" si="101"/>
        <v>2.2517405862872564</v>
      </c>
    </row>
    <row r="1169" spans="1:18" s="60" customFormat="1" x14ac:dyDescent="0.25">
      <c r="A1169" s="52"/>
      <c r="C1169" s="21" t="s">
        <v>1741</v>
      </c>
      <c r="D1169" s="19"/>
      <c r="E1169" s="43">
        <v>26.444500000000001</v>
      </c>
      <c r="F1169" s="43">
        <v>1.6E-2</v>
      </c>
      <c r="G1169" s="43">
        <v>9.5145800000000003E-2</v>
      </c>
      <c r="I1169" s="12"/>
      <c r="J1169" s="33"/>
      <c r="K1169" s="33">
        <v>0.81530000000000002</v>
      </c>
      <c r="L1169" s="52"/>
      <c r="M1169" s="52"/>
      <c r="N1169" s="21" t="str">
        <f t="shared" ref="N1169:N1232" si="102">C1169</f>
        <v>ACCIONES EUROLEVANTE INVERSIONES, SICAV, S.A.</v>
      </c>
      <c r="O1169" s="21"/>
      <c r="P1169" s="39">
        <f t="shared" ref="P1169:P1232" si="103">E1169/K1169</f>
        <v>32.435299889611187</v>
      </c>
      <c r="Q1169" s="43">
        <f t="shared" ref="Q1169:Q1232" si="104">F1169</f>
        <v>1.6E-2</v>
      </c>
      <c r="R1169" s="40">
        <f t="shared" ref="R1169:R1232" si="105">G1169/K1169</f>
        <v>0.11670035569728934</v>
      </c>
    </row>
    <row r="1170" spans="1:18" s="60" customFormat="1" x14ac:dyDescent="0.25">
      <c r="A1170" s="52"/>
      <c r="C1170" s="21" t="s">
        <v>1742</v>
      </c>
      <c r="D1170" s="19"/>
      <c r="E1170" s="43">
        <v>48.16</v>
      </c>
      <c r="F1170" s="43">
        <v>5.0000000000000001E-3</v>
      </c>
      <c r="G1170" s="43">
        <v>8.4549999999999995E-5</v>
      </c>
      <c r="I1170" s="12"/>
      <c r="J1170" s="33"/>
      <c r="K1170" s="33">
        <v>0.81530000000000002</v>
      </c>
      <c r="L1170" s="52"/>
      <c r="M1170" s="52"/>
      <c r="N1170" s="21" t="str">
        <f t="shared" si="102"/>
        <v>ACCIONES EURONARCEA 2002,SICAV,S.A.</v>
      </c>
      <c r="O1170" s="21"/>
      <c r="P1170" s="39">
        <f t="shared" si="103"/>
        <v>59.070280878204336</v>
      </c>
      <c r="Q1170" s="43">
        <f t="shared" si="104"/>
        <v>5.0000000000000001E-3</v>
      </c>
      <c r="R1170" s="40">
        <f t="shared" si="105"/>
        <v>1.0370415797865816E-4</v>
      </c>
    </row>
    <row r="1171" spans="1:18" s="60" customFormat="1" x14ac:dyDescent="0.25">
      <c r="A1171" s="52"/>
      <c r="C1171" s="21" t="s">
        <v>1743</v>
      </c>
      <c r="D1171" s="19"/>
      <c r="E1171" s="43">
        <v>47.7</v>
      </c>
      <c r="F1171" s="43">
        <v>6.0000000000000001E-3</v>
      </c>
      <c r="G1171" s="43">
        <v>0.10033510000000001</v>
      </c>
      <c r="I1171" s="12"/>
      <c r="J1171" s="33"/>
      <c r="K1171" s="33">
        <v>0.81530000000000002</v>
      </c>
      <c r="L1171" s="52"/>
      <c r="M1171" s="52"/>
      <c r="N1171" s="21" t="str">
        <f t="shared" si="102"/>
        <v>ACCIONES EUROTALAVE 2002,SICAV,S.A.</v>
      </c>
      <c r="O1171" s="21"/>
      <c r="P1171" s="39">
        <f t="shared" si="103"/>
        <v>58.506071384766344</v>
      </c>
      <c r="Q1171" s="43">
        <f t="shared" si="104"/>
        <v>6.0000000000000001E-3</v>
      </c>
      <c r="R1171" s="40">
        <f t="shared" si="105"/>
        <v>0.12306525205445849</v>
      </c>
    </row>
    <row r="1172" spans="1:18" s="60" customFormat="1" x14ac:dyDescent="0.25">
      <c r="A1172" s="52"/>
      <c r="C1172" s="21" t="s">
        <v>1744</v>
      </c>
      <c r="D1172" s="19"/>
      <c r="E1172" s="43">
        <v>33.152000000000001</v>
      </c>
      <c r="F1172" s="43">
        <v>0.02</v>
      </c>
      <c r="G1172" s="43">
        <v>0.18427235</v>
      </c>
      <c r="I1172" s="12"/>
      <c r="J1172" s="33"/>
      <c r="K1172" s="33">
        <v>0.81530000000000002</v>
      </c>
      <c r="L1172" s="52"/>
      <c r="M1172" s="52"/>
      <c r="N1172" s="21" t="str">
        <f t="shared" si="102"/>
        <v>ACCIONES EUROZONA INVERSION,SICAV,S.A.</v>
      </c>
      <c r="O1172" s="21"/>
      <c r="P1172" s="39">
        <f t="shared" si="103"/>
        <v>40.662332883601131</v>
      </c>
      <c r="Q1172" s="43">
        <f t="shared" si="104"/>
        <v>0.02</v>
      </c>
      <c r="R1172" s="40">
        <f t="shared" si="105"/>
        <v>0.22601784619158591</v>
      </c>
    </row>
    <row r="1173" spans="1:18" s="60" customFormat="1" x14ac:dyDescent="0.25">
      <c r="A1173" s="52"/>
      <c r="C1173" s="21" t="s">
        <v>1745</v>
      </c>
      <c r="D1173" s="19"/>
      <c r="E1173" s="43">
        <v>29.810220000000001</v>
      </c>
      <c r="F1173" s="43">
        <v>8.9999999999999993E-3</v>
      </c>
      <c r="G1173" s="43">
        <v>3.9980397299999999</v>
      </c>
      <c r="I1173" s="12"/>
      <c r="J1173" s="33"/>
      <c r="K1173" s="33">
        <v>0.81530000000000002</v>
      </c>
      <c r="L1173" s="52"/>
      <c r="M1173" s="52"/>
      <c r="N1173" s="21" t="str">
        <f t="shared" si="102"/>
        <v>ACCIONES EVALEXANA SICAV</v>
      </c>
      <c r="O1173" s="21"/>
      <c r="P1173" s="39">
        <f t="shared" si="103"/>
        <v>36.563498098859313</v>
      </c>
      <c r="Q1173" s="43">
        <f t="shared" si="104"/>
        <v>8.9999999999999993E-3</v>
      </c>
      <c r="R1173" s="40">
        <f t="shared" si="105"/>
        <v>4.9037651539310678</v>
      </c>
    </row>
    <row r="1174" spans="1:18" s="60" customFormat="1" x14ac:dyDescent="0.25">
      <c r="A1174" s="52"/>
      <c r="C1174" s="21" t="s">
        <v>1746</v>
      </c>
      <c r="D1174" s="19"/>
      <c r="E1174" s="43">
        <v>42.84</v>
      </c>
      <c r="F1174" s="43">
        <v>0.03</v>
      </c>
      <c r="G1174" s="43">
        <v>0.46504994999999999</v>
      </c>
      <c r="I1174" s="12"/>
      <c r="J1174" s="33"/>
      <c r="K1174" s="33">
        <v>0.81530000000000002</v>
      </c>
      <c r="L1174" s="52"/>
      <c r="M1174" s="52"/>
      <c r="N1174" s="21" t="str">
        <f t="shared" si="102"/>
        <v>ACCIONES EVEREST 8848,SICAV,S.A.</v>
      </c>
      <c r="O1174" s="21"/>
      <c r="P1174" s="39">
        <f t="shared" si="103"/>
        <v>52.545075432356192</v>
      </c>
      <c r="Q1174" s="43">
        <f t="shared" si="104"/>
        <v>0.03</v>
      </c>
      <c r="R1174" s="40">
        <f t="shared" si="105"/>
        <v>0.57040347111492695</v>
      </c>
    </row>
    <row r="1175" spans="1:18" s="60" customFormat="1" x14ac:dyDescent="0.25">
      <c r="A1175" s="52"/>
      <c r="C1175" s="21" t="s">
        <v>1747</v>
      </c>
      <c r="D1175" s="19"/>
      <c r="E1175" s="43">
        <v>33.910499999999999</v>
      </c>
      <c r="F1175" s="43">
        <v>2.5000000000000001E-2</v>
      </c>
      <c r="G1175" s="43">
        <v>4.1798000000000003E-4</v>
      </c>
      <c r="I1175" s="12"/>
      <c r="J1175" s="33"/>
      <c r="K1175" s="33">
        <v>0.81530000000000002</v>
      </c>
      <c r="L1175" s="52"/>
      <c r="M1175" s="52"/>
      <c r="N1175" s="21" t="str">
        <f t="shared" si="102"/>
        <v>ACCIONES EVIMUR DE INVERSIONES,SICAV,S.A.</v>
      </c>
      <c r="O1175" s="21"/>
      <c r="P1175" s="39">
        <f t="shared" si="103"/>
        <v>41.592665276585301</v>
      </c>
      <c r="Q1175" s="43">
        <f t="shared" si="104"/>
        <v>2.5000000000000001E-2</v>
      </c>
      <c r="R1175" s="40">
        <f t="shared" si="105"/>
        <v>5.1267018275481422E-4</v>
      </c>
    </row>
    <row r="1176" spans="1:18" s="60" customFormat="1" x14ac:dyDescent="0.25">
      <c r="A1176" s="52"/>
      <c r="C1176" s="21" t="s">
        <v>1748</v>
      </c>
      <c r="D1176" s="19"/>
      <c r="E1176" s="43">
        <v>90</v>
      </c>
      <c r="F1176" s="43">
        <v>1.0999999999999999E-2</v>
      </c>
      <c r="G1176" s="43">
        <v>20.80884236</v>
      </c>
      <c r="I1176" s="12"/>
      <c r="J1176" s="33"/>
      <c r="K1176" s="33">
        <v>0.81530000000000002</v>
      </c>
      <c r="L1176" s="52"/>
      <c r="M1176" s="52"/>
      <c r="N1176" s="21" t="str">
        <f t="shared" si="102"/>
        <v>ACCIONES EVLO INVERSIONES,SICAV,S.A.</v>
      </c>
      <c r="O1176" s="21"/>
      <c r="P1176" s="39">
        <f t="shared" si="103"/>
        <v>110.3888139335214</v>
      </c>
      <c r="Q1176" s="43">
        <f t="shared" si="104"/>
        <v>1.0999999999999999E-2</v>
      </c>
      <c r="R1176" s="40">
        <f t="shared" si="105"/>
        <v>25.52292697166687</v>
      </c>
    </row>
    <row r="1177" spans="1:18" s="60" customFormat="1" x14ac:dyDescent="0.25">
      <c r="A1177" s="52"/>
      <c r="C1177" s="21" t="s">
        <v>1749</v>
      </c>
      <c r="D1177" s="19"/>
      <c r="E1177" s="43">
        <v>29.416195999999999</v>
      </c>
      <c r="F1177" s="43">
        <v>1.2E-2</v>
      </c>
      <c r="G1177" s="43">
        <v>3.901905E-2</v>
      </c>
      <c r="I1177" s="12"/>
      <c r="J1177" s="33"/>
      <c r="K1177" s="33">
        <v>0.81530000000000002</v>
      </c>
      <c r="L1177" s="52"/>
      <c r="M1177" s="52"/>
      <c r="N1177" s="21" t="str">
        <f t="shared" si="102"/>
        <v>ACCIONES EXPOINVERSIONES 2005, SICAV, S.A.</v>
      </c>
      <c r="O1177" s="21"/>
      <c r="P1177" s="39">
        <f t="shared" si="103"/>
        <v>36.080210965288849</v>
      </c>
      <c r="Q1177" s="43">
        <f t="shared" si="104"/>
        <v>1.2E-2</v>
      </c>
      <c r="R1177" s="40">
        <f t="shared" si="105"/>
        <v>4.7858518336808535E-2</v>
      </c>
    </row>
    <row r="1178" spans="1:18" s="60" customFormat="1" x14ac:dyDescent="0.25">
      <c r="A1178" s="52"/>
      <c r="C1178" s="21" t="s">
        <v>1750</v>
      </c>
      <c r="D1178" s="19"/>
      <c r="E1178" s="43">
        <v>26.613934</v>
      </c>
      <c r="F1178" s="43">
        <v>8.9999999999999993E-3</v>
      </c>
      <c r="G1178" s="43">
        <v>0.73718437999999997</v>
      </c>
      <c r="I1178" s="12"/>
      <c r="J1178" s="33"/>
      <c r="K1178" s="33">
        <v>0.81530000000000002</v>
      </c>
      <c r="L1178" s="52"/>
      <c r="M1178" s="52"/>
      <c r="N1178" s="21" t="str">
        <f t="shared" si="102"/>
        <v>ACCIONES FACETA INVEST, SICAV, S.A.</v>
      </c>
      <c r="O1178" s="21"/>
      <c r="P1178" s="39">
        <f t="shared" si="103"/>
        <v>32.643117870722435</v>
      </c>
      <c r="Q1178" s="43">
        <f t="shared" si="104"/>
        <v>8.9999999999999993E-3</v>
      </c>
      <c r="R1178" s="40">
        <f t="shared" si="105"/>
        <v>0.90418788176131482</v>
      </c>
    </row>
    <row r="1179" spans="1:18" s="60" customFormat="1" x14ac:dyDescent="0.25">
      <c r="A1179" s="52"/>
      <c r="C1179" s="21" t="s">
        <v>1751</v>
      </c>
      <c r="D1179" s="19"/>
      <c r="E1179" s="43">
        <v>36.72</v>
      </c>
      <c r="F1179" s="43">
        <v>1.4999999999999999E-2</v>
      </c>
      <c r="G1179" s="43">
        <v>2.4253999999999999E-4</v>
      </c>
      <c r="I1179" s="12"/>
      <c r="J1179" s="33"/>
      <c r="K1179" s="33">
        <v>0.81530000000000002</v>
      </c>
      <c r="L1179" s="52"/>
      <c r="M1179" s="52"/>
      <c r="N1179" s="21" t="str">
        <f t="shared" si="102"/>
        <v>ACCIONES FAGISAQ-1,SICAV,S.A.</v>
      </c>
      <c r="O1179" s="21"/>
      <c r="P1179" s="39">
        <f t="shared" si="103"/>
        <v>45.038636084876728</v>
      </c>
      <c r="Q1179" s="43">
        <f t="shared" si="104"/>
        <v>1.4999999999999999E-2</v>
      </c>
      <c r="R1179" s="40">
        <f t="shared" si="105"/>
        <v>2.9748558812706978E-4</v>
      </c>
    </row>
    <row r="1180" spans="1:18" s="60" customFormat="1" x14ac:dyDescent="0.25">
      <c r="A1180" s="52"/>
      <c r="C1180" s="21" t="s">
        <v>1752</v>
      </c>
      <c r="D1180" s="19"/>
      <c r="E1180" s="43">
        <v>39.682499999999997</v>
      </c>
      <c r="F1180" s="43">
        <v>2.9000000000000001E-2</v>
      </c>
      <c r="G1180" s="43">
        <v>5.7294000000000008E-4</v>
      </c>
      <c r="I1180" s="12"/>
      <c r="J1180" s="33"/>
      <c r="K1180" s="33">
        <v>0.81530000000000002</v>
      </c>
      <c r="L1180" s="52"/>
      <c r="M1180" s="52"/>
      <c r="N1180" s="21" t="str">
        <f t="shared" si="102"/>
        <v>ACCIONES FAITX DE INVERSIONES,SICAV,S.A.</v>
      </c>
      <c r="O1180" s="21"/>
      <c r="P1180" s="39">
        <f t="shared" si="103"/>
        <v>48.672267876855138</v>
      </c>
      <c r="Q1180" s="43">
        <f t="shared" si="104"/>
        <v>2.9000000000000001E-2</v>
      </c>
      <c r="R1180" s="40">
        <f t="shared" si="105"/>
        <v>7.0273518950079734E-4</v>
      </c>
    </row>
    <row r="1181" spans="1:18" s="60" customFormat="1" x14ac:dyDescent="0.25">
      <c r="A1181" s="52"/>
      <c r="C1181" s="21" t="s">
        <v>1753</v>
      </c>
      <c r="D1181" s="19"/>
      <c r="E1181" s="43">
        <v>29.1005</v>
      </c>
      <c r="F1181" s="43">
        <v>2.5000000000000001E-2</v>
      </c>
      <c r="G1181" s="43">
        <v>1.4266880900000001</v>
      </c>
      <c r="I1181" s="12"/>
      <c r="J1181" s="33"/>
      <c r="K1181" s="33">
        <v>0.81530000000000002</v>
      </c>
      <c r="L1181" s="52"/>
      <c r="M1181" s="52"/>
      <c r="N1181" s="21" t="str">
        <f t="shared" si="102"/>
        <v>ACCIONES FAMBAR DE INVERSIONES,SICAV,S.A.</v>
      </c>
      <c r="O1181" s="21"/>
      <c r="P1181" s="39">
        <f t="shared" si="103"/>
        <v>35.692996443027106</v>
      </c>
      <c r="Q1181" s="43">
        <f t="shared" si="104"/>
        <v>2.5000000000000001E-2</v>
      </c>
      <c r="R1181" s="40">
        <f t="shared" si="105"/>
        <v>1.7498934012020115</v>
      </c>
    </row>
    <row r="1182" spans="1:18" s="60" customFormat="1" x14ac:dyDescent="0.25">
      <c r="A1182" s="52"/>
      <c r="C1182" s="21" t="s">
        <v>1754</v>
      </c>
      <c r="D1182" s="19"/>
      <c r="E1182" s="43">
        <v>30.2</v>
      </c>
      <c r="F1182" s="43">
        <v>6.0000000000000001E-3</v>
      </c>
      <c r="G1182" s="43">
        <v>1.4817299999999999E-2</v>
      </c>
      <c r="I1182" s="12"/>
      <c r="J1182" s="33"/>
      <c r="K1182" s="33">
        <v>0.81530000000000002</v>
      </c>
      <c r="L1182" s="52"/>
      <c r="M1182" s="52"/>
      <c r="N1182" s="21" t="str">
        <f t="shared" si="102"/>
        <v>ACCIONES FAMEGA INVESTMENTS,SICAV,S.A.</v>
      </c>
      <c r="O1182" s="21"/>
      <c r="P1182" s="39">
        <f t="shared" si="103"/>
        <v>37.041579786581622</v>
      </c>
      <c r="Q1182" s="43">
        <f t="shared" si="104"/>
        <v>6.0000000000000001E-3</v>
      </c>
      <c r="R1182" s="40">
        <f t="shared" si="105"/>
        <v>1.817404636330185E-2</v>
      </c>
    </row>
    <row r="1183" spans="1:18" s="60" customFormat="1" x14ac:dyDescent="0.25">
      <c r="A1183" s="52"/>
      <c r="C1183" s="21" t="s">
        <v>1755</v>
      </c>
      <c r="D1183" s="19"/>
      <c r="E1183" s="43">
        <v>21.96</v>
      </c>
      <c r="F1183" s="43">
        <v>0.184</v>
      </c>
      <c r="G1183" s="43">
        <v>0.62702022999999996</v>
      </c>
      <c r="I1183" s="12"/>
      <c r="J1183" s="33"/>
      <c r="K1183" s="33">
        <v>0.81530000000000002</v>
      </c>
      <c r="L1183" s="52"/>
      <c r="M1183" s="52"/>
      <c r="N1183" s="21" t="str">
        <f t="shared" si="102"/>
        <v>ACCIONES FAR99 INVERSIONES, SICAV, S.A.</v>
      </c>
      <c r="O1183" s="21"/>
      <c r="P1183" s="39">
        <f t="shared" si="103"/>
        <v>26.934870599779224</v>
      </c>
      <c r="Q1183" s="43">
        <f t="shared" si="104"/>
        <v>0.184</v>
      </c>
      <c r="R1183" s="40">
        <f t="shared" si="105"/>
        <v>0.76906688335581985</v>
      </c>
    </row>
    <row r="1184" spans="1:18" s="60" customFormat="1" x14ac:dyDescent="0.25">
      <c r="A1184" s="52"/>
      <c r="C1184" s="21" t="s">
        <v>1756</v>
      </c>
      <c r="D1184" s="19"/>
      <c r="E1184" s="43">
        <v>37.743585000000003</v>
      </c>
      <c r="F1184" s="43">
        <v>5.0000000000000001E-3</v>
      </c>
      <c r="G1184" s="43">
        <v>7.3499999999999998E-5</v>
      </c>
      <c r="I1184" s="12"/>
      <c r="J1184" s="33"/>
      <c r="K1184" s="33">
        <v>0.81530000000000002</v>
      </c>
      <c r="L1184" s="52"/>
      <c r="M1184" s="52"/>
      <c r="N1184" s="21" t="str">
        <f t="shared" si="102"/>
        <v>ACCIONES FARARU INVER 2005,SICAV,S.A.</v>
      </c>
      <c r="O1184" s="21"/>
      <c r="P1184" s="39">
        <f t="shared" si="103"/>
        <v>46.294106463878329</v>
      </c>
      <c r="Q1184" s="43">
        <f t="shared" si="104"/>
        <v>5.0000000000000001E-3</v>
      </c>
      <c r="R1184" s="40">
        <f t="shared" si="105"/>
        <v>9.0150864712375809E-5</v>
      </c>
    </row>
    <row r="1185" spans="1:18" s="60" customFormat="1" x14ac:dyDescent="0.25">
      <c r="A1185" s="52"/>
      <c r="C1185" s="21" t="s">
        <v>1757</v>
      </c>
      <c r="D1185" s="19"/>
      <c r="E1185" s="43">
        <v>21.6</v>
      </c>
      <c r="F1185" s="43">
        <v>7.0000000000000001E-3</v>
      </c>
      <c r="G1185" s="43">
        <v>0.19253848999999998</v>
      </c>
      <c r="I1185" s="12"/>
      <c r="J1185" s="33"/>
      <c r="K1185" s="33">
        <v>0.81530000000000002</v>
      </c>
      <c r="L1185" s="52"/>
      <c r="M1185" s="52"/>
      <c r="N1185" s="21" t="str">
        <f t="shared" si="102"/>
        <v>ACCIONES FAVILA INVERSIONES, SICAV, S.A.</v>
      </c>
      <c r="O1185" s="21"/>
      <c r="P1185" s="39">
        <f t="shared" si="103"/>
        <v>26.493315344045136</v>
      </c>
      <c r="Q1185" s="43">
        <f t="shared" si="104"/>
        <v>7.0000000000000001E-3</v>
      </c>
      <c r="R1185" s="40">
        <f t="shared" si="105"/>
        <v>0.2361566171961241</v>
      </c>
    </row>
    <row r="1186" spans="1:18" s="60" customFormat="1" x14ac:dyDescent="0.25">
      <c r="A1186" s="52"/>
      <c r="C1186" s="21" t="s">
        <v>1758</v>
      </c>
      <c r="D1186" s="19"/>
      <c r="E1186" s="43">
        <v>37.743585000000003</v>
      </c>
      <c r="F1186" s="43">
        <v>4.0000000000000001E-3</v>
      </c>
      <c r="G1186" s="43">
        <v>5.9299999999999998E-5</v>
      </c>
      <c r="I1186" s="12"/>
      <c r="J1186" s="33"/>
      <c r="K1186" s="33">
        <v>0.81530000000000002</v>
      </c>
      <c r="L1186" s="52"/>
      <c r="M1186" s="52"/>
      <c r="N1186" s="21" t="str">
        <f t="shared" si="102"/>
        <v>ACCIONES FEGON INVERSIONES, SICAV, S.A.</v>
      </c>
      <c r="O1186" s="21"/>
      <c r="P1186" s="39">
        <f t="shared" si="103"/>
        <v>46.294106463878329</v>
      </c>
      <c r="Q1186" s="43">
        <f t="shared" si="104"/>
        <v>4.0000000000000001E-3</v>
      </c>
      <c r="R1186" s="40">
        <f t="shared" si="105"/>
        <v>7.2733962958420207E-5</v>
      </c>
    </row>
    <row r="1187" spans="1:18" s="60" customFormat="1" x14ac:dyDescent="0.25">
      <c r="A1187" s="52"/>
      <c r="C1187" s="21" t="s">
        <v>1759</v>
      </c>
      <c r="D1187" s="19"/>
      <c r="E1187" s="43">
        <v>21.876854999999999</v>
      </c>
      <c r="F1187" s="43">
        <v>1.6E-2</v>
      </c>
      <c r="G1187" s="43">
        <v>0.20114053000000001</v>
      </c>
      <c r="I1187" s="12"/>
      <c r="J1187" s="33"/>
      <c r="K1187" s="33">
        <v>0.81530000000000002</v>
      </c>
      <c r="L1187" s="52"/>
      <c r="M1187" s="52"/>
      <c r="N1187" s="21" t="str">
        <f t="shared" si="102"/>
        <v>ACCIONES FELICIA INVERSIONES, SICAV, S.A.</v>
      </c>
      <c r="O1187" s="21"/>
      <c r="P1187" s="39">
        <f t="shared" si="103"/>
        <v>26.832889733840304</v>
      </c>
      <c r="Q1187" s="43">
        <f t="shared" si="104"/>
        <v>1.6E-2</v>
      </c>
      <c r="R1187" s="40">
        <f t="shared" si="105"/>
        <v>0.24670738378510979</v>
      </c>
    </row>
    <row r="1188" spans="1:18" s="60" customFormat="1" x14ac:dyDescent="0.25">
      <c r="A1188" s="52"/>
      <c r="C1188" s="21" t="s">
        <v>1760</v>
      </c>
      <c r="D1188" s="19"/>
      <c r="E1188" s="43">
        <v>31.817872000000001</v>
      </c>
      <c r="F1188" s="43">
        <v>1.9E-2</v>
      </c>
      <c r="G1188" s="43">
        <v>7.0102999999999995E-4</v>
      </c>
      <c r="I1188" s="12"/>
      <c r="J1188" s="33"/>
      <c r="K1188" s="33">
        <v>0.81530000000000002</v>
      </c>
      <c r="L1188" s="52"/>
      <c r="M1188" s="52"/>
      <c r="N1188" s="21" t="str">
        <f t="shared" si="102"/>
        <v>ACCIONES FERRARI 7 INVERSIONES, SICAV, S.A.</v>
      </c>
      <c r="O1188" s="21"/>
      <c r="P1188" s="39">
        <f t="shared" si="103"/>
        <v>39.025968355206672</v>
      </c>
      <c r="Q1188" s="43">
        <f t="shared" si="104"/>
        <v>1.9E-2</v>
      </c>
      <c r="R1188" s="40">
        <f t="shared" si="105"/>
        <v>8.5984300257573888E-4</v>
      </c>
    </row>
    <row r="1189" spans="1:18" s="60" customFormat="1" x14ac:dyDescent="0.25">
      <c r="A1189" s="52"/>
      <c r="C1189" s="21" t="s">
        <v>1761</v>
      </c>
      <c r="D1189" s="19"/>
      <c r="E1189" s="43">
        <v>53.28</v>
      </c>
      <c r="F1189" s="43">
        <v>4.0000000000000001E-3</v>
      </c>
      <c r="G1189" s="43">
        <v>10.9565848</v>
      </c>
      <c r="I1189" s="12"/>
      <c r="J1189" s="33"/>
      <c r="K1189" s="33">
        <v>0.81530000000000002</v>
      </c>
      <c r="L1189" s="52"/>
      <c r="M1189" s="52"/>
      <c r="N1189" s="21" t="str">
        <f t="shared" si="102"/>
        <v>ACCIONES FIBIUN,SICAV,S.A.</v>
      </c>
      <c r="O1189" s="21"/>
      <c r="P1189" s="39">
        <f t="shared" si="103"/>
        <v>65.350177848644677</v>
      </c>
      <c r="Q1189" s="43">
        <f t="shared" si="104"/>
        <v>4.0000000000000001E-3</v>
      </c>
      <c r="R1189" s="40">
        <f t="shared" si="105"/>
        <v>13.438715564822765</v>
      </c>
    </row>
    <row r="1190" spans="1:18" s="60" customFormat="1" x14ac:dyDescent="0.25">
      <c r="A1190" s="52"/>
      <c r="C1190" s="21" t="s">
        <v>1762</v>
      </c>
      <c r="D1190" s="19"/>
      <c r="E1190" s="43">
        <v>154.4</v>
      </c>
      <c r="F1190" s="43">
        <v>0.01</v>
      </c>
      <c r="G1190" s="43">
        <v>1.70027861</v>
      </c>
      <c r="I1190" s="12"/>
      <c r="J1190" s="33"/>
      <c r="K1190" s="33">
        <v>0.81530000000000002</v>
      </c>
      <c r="L1190" s="52"/>
      <c r="M1190" s="52"/>
      <c r="N1190" s="21" t="str">
        <f t="shared" si="102"/>
        <v>ACCIONES FICOS DE INVERSION,SICAV,S.A.</v>
      </c>
      <c r="O1190" s="21"/>
      <c r="P1190" s="39">
        <f t="shared" si="103"/>
        <v>189.37814301484116</v>
      </c>
      <c r="Q1190" s="43">
        <f t="shared" si="104"/>
        <v>0.01</v>
      </c>
      <c r="R1190" s="40">
        <f t="shared" si="105"/>
        <v>2.0854637679381822</v>
      </c>
    </row>
    <row r="1191" spans="1:18" s="60" customFormat="1" x14ac:dyDescent="0.25">
      <c r="A1191" s="52"/>
      <c r="C1191" s="21" t="s">
        <v>1763</v>
      </c>
      <c r="D1191" s="19"/>
      <c r="E1191" s="43">
        <v>92.8</v>
      </c>
      <c r="F1191" s="43">
        <v>8.0000000000000002E-3</v>
      </c>
      <c r="G1191" s="43">
        <v>0.22506123</v>
      </c>
      <c r="I1191" s="12"/>
      <c r="J1191" s="33"/>
      <c r="K1191" s="33">
        <v>0.81530000000000002</v>
      </c>
      <c r="L1191" s="52"/>
      <c r="M1191" s="52"/>
      <c r="N1191" s="21" t="str">
        <f t="shared" si="102"/>
        <v>ACCIONES FIMBROBOLSA,S.A.,SICAV</v>
      </c>
      <c r="O1191" s="21"/>
      <c r="P1191" s="39">
        <f t="shared" si="103"/>
        <v>113.82313258923095</v>
      </c>
      <c r="Q1191" s="43">
        <f t="shared" si="104"/>
        <v>8.0000000000000002E-3</v>
      </c>
      <c r="R1191" s="40">
        <f t="shared" si="105"/>
        <v>0.27604713602354963</v>
      </c>
    </row>
    <row r="1192" spans="1:18" s="60" customFormat="1" x14ac:dyDescent="0.25">
      <c r="A1192" s="52"/>
      <c r="C1192" s="21" t="s">
        <v>1764</v>
      </c>
      <c r="D1192" s="19"/>
      <c r="E1192" s="43">
        <v>36.6</v>
      </c>
      <c r="F1192" s="43">
        <v>0.113</v>
      </c>
      <c r="G1192" s="43">
        <v>3.85498E-3</v>
      </c>
      <c r="I1192" s="12"/>
      <c r="J1192" s="33"/>
      <c r="K1192" s="33">
        <v>0.81530000000000002</v>
      </c>
      <c r="L1192" s="52"/>
      <c r="M1192" s="52"/>
      <c r="N1192" s="21" t="str">
        <f t="shared" si="102"/>
        <v>ACCIONES FINA DE INVERSIONES 97, SICAV, S.A.</v>
      </c>
      <c r="O1192" s="21"/>
      <c r="P1192" s="39">
        <f t="shared" si="103"/>
        <v>44.891450999632035</v>
      </c>
      <c r="Q1192" s="43">
        <f t="shared" si="104"/>
        <v>0.113</v>
      </c>
      <c r="R1192" s="40">
        <f t="shared" si="105"/>
        <v>4.7282963326382927E-3</v>
      </c>
    </row>
    <row r="1193" spans="1:18" s="60" customFormat="1" x14ac:dyDescent="0.25">
      <c r="A1193" s="52"/>
      <c r="C1193" s="21" t="s">
        <v>1765</v>
      </c>
      <c r="D1193" s="19"/>
      <c r="E1193" s="43">
        <v>27.394563999999999</v>
      </c>
      <c r="F1193" s="43">
        <v>0.25600000000000001</v>
      </c>
      <c r="G1193" s="43">
        <v>0.18781689000000001</v>
      </c>
      <c r="I1193" s="12"/>
      <c r="J1193" s="33"/>
      <c r="K1193" s="33">
        <v>0.81530000000000002</v>
      </c>
      <c r="L1193" s="52"/>
      <c r="M1193" s="52"/>
      <c r="N1193" s="21" t="str">
        <f t="shared" si="102"/>
        <v>ACCIONES FINABLET,SICAV,S.A.</v>
      </c>
      <c r="O1193" s="21"/>
      <c r="P1193" s="39">
        <f t="shared" si="103"/>
        <v>33.600593646510482</v>
      </c>
      <c r="Q1193" s="43">
        <f t="shared" si="104"/>
        <v>0.25600000000000001</v>
      </c>
      <c r="R1193" s="40">
        <f t="shared" si="105"/>
        <v>0.2303653747086962</v>
      </c>
    </row>
    <row r="1194" spans="1:18" s="60" customFormat="1" x14ac:dyDescent="0.25">
      <c r="A1194" s="52"/>
      <c r="C1194" s="21" t="s">
        <v>1766</v>
      </c>
      <c r="D1194" s="19"/>
      <c r="E1194" s="43">
        <v>43.2</v>
      </c>
      <c r="F1194" s="43">
        <v>1.2999999999999999E-2</v>
      </c>
      <c r="G1194" s="43">
        <v>0.22102543999999999</v>
      </c>
      <c r="I1194" s="12"/>
      <c r="J1194" s="33"/>
      <c r="K1194" s="33">
        <v>0.81530000000000002</v>
      </c>
      <c r="L1194" s="52"/>
      <c r="M1194" s="52"/>
      <c r="N1194" s="21" t="str">
        <f t="shared" si="102"/>
        <v>ACCIONES FINANBELA,S.A. SICAV</v>
      </c>
      <c r="O1194" s="21"/>
      <c r="P1194" s="39">
        <f t="shared" si="103"/>
        <v>52.986630688090273</v>
      </c>
      <c r="Q1194" s="43">
        <f t="shared" si="104"/>
        <v>1.2999999999999999E-2</v>
      </c>
      <c r="R1194" s="40">
        <f t="shared" si="105"/>
        <v>0.27109706856371885</v>
      </c>
    </row>
    <row r="1195" spans="1:18" s="60" customFormat="1" x14ac:dyDescent="0.25">
      <c r="A1195" s="52"/>
      <c r="C1195" s="21" t="s">
        <v>1767</v>
      </c>
      <c r="D1195" s="19"/>
      <c r="E1195" s="43">
        <v>35.834499999999998</v>
      </c>
      <c r="F1195" s="43">
        <v>2.1999999999999999E-2</v>
      </c>
      <c r="G1195" s="43">
        <v>5.5691999999999992E-4</v>
      </c>
      <c r="I1195" s="12"/>
      <c r="J1195" s="33"/>
      <c r="K1195" s="33">
        <v>0.81530000000000002</v>
      </c>
      <c r="L1195" s="52"/>
      <c r="M1195" s="52"/>
      <c r="N1195" s="21" t="str">
        <f t="shared" si="102"/>
        <v>ACCIONES FINANCES DE PONENT, SICAV, S.A.</v>
      </c>
      <c r="O1195" s="21"/>
      <c r="P1195" s="39">
        <f t="shared" si="103"/>
        <v>43.952532810008584</v>
      </c>
      <c r="Q1195" s="43">
        <f t="shared" si="104"/>
        <v>2.1999999999999999E-2</v>
      </c>
      <c r="R1195" s="40">
        <f t="shared" si="105"/>
        <v>6.8308598062063032E-4</v>
      </c>
    </row>
    <row r="1196" spans="1:18" s="60" customFormat="1" x14ac:dyDescent="0.25">
      <c r="A1196" s="52"/>
      <c r="C1196" s="21" t="s">
        <v>1768</v>
      </c>
      <c r="D1196" s="19"/>
      <c r="E1196" s="43">
        <v>24</v>
      </c>
      <c r="F1196" s="43">
        <v>1.7000000000000001E-2</v>
      </c>
      <c r="G1196" s="43">
        <v>5.2842999999999998E-4</v>
      </c>
      <c r="I1196" s="12"/>
      <c r="J1196" s="33"/>
      <c r="K1196" s="33">
        <v>0.81530000000000002</v>
      </c>
      <c r="L1196" s="52"/>
      <c r="M1196" s="52"/>
      <c r="N1196" s="21" t="str">
        <f t="shared" si="102"/>
        <v>ACCIONES FINANCIAL SPEED, SICAV, S.A.</v>
      </c>
      <c r="O1196" s="21"/>
      <c r="P1196" s="39">
        <f t="shared" si="103"/>
        <v>29.43701704893904</v>
      </c>
      <c r="Q1196" s="43">
        <f t="shared" si="104"/>
        <v>1.7000000000000001E-2</v>
      </c>
      <c r="R1196" s="40">
        <f t="shared" si="105"/>
        <v>6.481417882987857E-4</v>
      </c>
    </row>
    <row r="1197" spans="1:18" s="60" customFormat="1" x14ac:dyDescent="0.25">
      <c r="A1197" s="52"/>
      <c r="C1197" s="21" t="s">
        <v>1769</v>
      </c>
      <c r="D1197" s="19"/>
      <c r="E1197" s="43">
        <v>27.886980000000001</v>
      </c>
      <c r="F1197" s="43">
        <v>1.7999999999999999E-2</v>
      </c>
      <c r="G1197" s="43">
        <v>0.4568005</v>
      </c>
      <c r="I1197" s="12"/>
      <c r="J1197" s="33"/>
      <c r="K1197" s="33">
        <v>0.81530000000000002</v>
      </c>
      <c r="L1197" s="52"/>
      <c r="M1197" s="52"/>
      <c r="N1197" s="21" t="str">
        <f t="shared" si="102"/>
        <v>ACCIONES FINANCIERA BERONE,SICAV,S.A.</v>
      </c>
      <c r="O1197" s="21"/>
      <c r="P1197" s="39">
        <f t="shared" si="103"/>
        <v>34.204562737642583</v>
      </c>
      <c r="Q1197" s="43">
        <f t="shared" si="104"/>
        <v>1.7999999999999999E-2</v>
      </c>
      <c r="R1197" s="40">
        <f t="shared" si="105"/>
        <v>0.56028517110266163</v>
      </c>
    </row>
    <row r="1198" spans="1:18" s="60" customFormat="1" x14ac:dyDescent="0.25">
      <c r="A1198" s="52"/>
      <c r="C1198" s="21" t="s">
        <v>1770</v>
      </c>
      <c r="D1198" s="19"/>
      <c r="E1198" s="43">
        <v>37.2713155</v>
      </c>
      <c r="F1198" s="43">
        <v>1.9E-2</v>
      </c>
      <c r="G1198" s="43">
        <v>2.9909676800000002</v>
      </c>
      <c r="I1198" s="12"/>
      <c r="J1198" s="33"/>
      <c r="K1198" s="33">
        <v>0.81530000000000002</v>
      </c>
      <c r="L1198" s="52"/>
      <c r="M1198" s="52"/>
      <c r="N1198" s="21" t="str">
        <f t="shared" si="102"/>
        <v>ACCIONES FINANCIERA INBAY,SICAV,S.A.</v>
      </c>
      <c r="O1198" s="21"/>
      <c r="P1198" s="39">
        <f t="shared" si="103"/>
        <v>45.714847908745249</v>
      </c>
      <c r="Q1198" s="43">
        <f t="shared" si="104"/>
        <v>1.9E-2</v>
      </c>
      <c r="R1198" s="40">
        <f t="shared" si="105"/>
        <v>3.6685486078744023</v>
      </c>
    </row>
    <row r="1199" spans="1:18" s="60" customFormat="1" x14ac:dyDescent="0.25">
      <c r="A1199" s="52"/>
      <c r="C1199" s="21" t="s">
        <v>1771</v>
      </c>
      <c r="D1199" s="19"/>
      <c r="E1199" s="43">
        <v>11.040537</v>
      </c>
      <c r="F1199" s="43">
        <v>1.2E-2</v>
      </c>
      <c r="G1199" s="43">
        <v>0.29780392</v>
      </c>
      <c r="I1199" s="12"/>
      <c r="J1199" s="33"/>
      <c r="K1199" s="33">
        <v>0.81530000000000002</v>
      </c>
      <c r="L1199" s="52"/>
      <c r="M1199" s="52"/>
      <c r="N1199" s="21" t="str">
        <f t="shared" si="102"/>
        <v>ACCIONES FINANCIERA J.PALOMO E HIJOS,SICAV,S.A.</v>
      </c>
      <c r="O1199" s="21"/>
      <c r="P1199" s="39">
        <f t="shared" si="103"/>
        <v>13.541686495768429</v>
      </c>
      <c r="Q1199" s="43">
        <f t="shared" si="104"/>
        <v>1.2E-2</v>
      </c>
      <c r="R1199" s="40">
        <f t="shared" si="105"/>
        <v>0.36526912792836991</v>
      </c>
    </row>
    <row r="1200" spans="1:18" s="60" customFormat="1" x14ac:dyDescent="0.25">
      <c r="A1200" s="52"/>
      <c r="C1200" s="21" t="s">
        <v>1772</v>
      </c>
      <c r="D1200" s="19"/>
      <c r="E1200" s="43">
        <v>39.42642</v>
      </c>
      <c r="F1200" s="43">
        <v>1.7999999999999999E-2</v>
      </c>
      <c r="G1200" s="43">
        <v>1.73474058</v>
      </c>
      <c r="I1200" s="12"/>
      <c r="J1200" s="33"/>
      <c r="K1200" s="33">
        <v>0.81530000000000002</v>
      </c>
      <c r="L1200" s="52"/>
      <c r="M1200" s="52"/>
      <c r="N1200" s="21" t="str">
        <f t="shared" si="102"/>
        <v>ACCIONES FINANCIERA LAS MORERAS,SICAV, S.A.</v>
      </c>
      <c r="O1200" s="21"/>
      <c r="P1200" s="39">
        <f t="shared" si="103"/>
        <v>48.358174904942963</v>
      </c>
      <c r="Q1200" s="43">
        <f t="shared" si="104"/>
        <v>1.7999999999999999E-2</v>
      </c>
      <c r="R1200" s="40">
        <f t="shared" si="105"/>
        <v>2.1277328345394331</v>
      </c>
    </row>
    <row r="1201" spans="1:18" s="60" customFormat="1" x14ac:dyDescent="0.25">
      <c r="A1201" s="52"/>
      <c r="C1201" s="21" t="s">
        <v>1773</v>
      </c>
      <c r="D1201" s="19"/>
      <c r="E1201" s="43">
        <v>39.200000000000003</v>
      </c>
      <c r="F1201" s="43">
        <v>1.7999999999999999E-2</v>
      </c>
      <c r="G1201" s="43">
        <v>0.20814126000000002</v>
      </c>
      <c r="I1201" s="12"/>
      <c r="J1201" s="33"/>
      <c r="K1201" s="33">
        <v>0.81530000000000002</v>
      </c>
      <c r="L1201" s="52"/>
      <c r="M1201" s="52"/>
      <c r="N1201" s="21" t="str">
        <f t="shared" si="102"/>
        <v>ACCIONES FINANCIERA TOLINVER, SICAV, S.A.</v>
      </c>
      <c r="O1201" s="21"/>
      <c r="P1201" s="39">
        <f t="shared" si="103"/>
        <v>48.080461179933771</v>
      </c>
      <c r="Q1201" s="43">
        <f t="shared" si="104"/>
        <v>1.7999999999999999E-2</v>
      </c>
      <c r="R1201" s="40">
        <f t="shared" si="105"/>
        <v>0.25529407580031893</v>
      </c>
    </row>
    <row r="1202" spans="1:18" s="60" customFormat="1" x14ac:dyDescent="0.25">
      <c r="A1202" s="52"/>
      <c r="C1202" s="21" t="s">
        <v>1774</v>
      </c>
      <c r="D1202" s="19"/>
      <c r="E1202" s="43">
        <v>25.698473</v>
      </c>
      <c r="F1202" s="43">
        <v>0.114</v>
      </c>
      <c r="G1202" s="43">
        <v>3.2005E-4</v>
      </c>
      <c r="I1202" s="12"/>
      <c r="J1202" s="33"/>
      <c r="K1202" s="33">
        <v>0.81530000000000002</v>
      </c>
      <c r="L1202" s="52"/>
      <c r="M1202" s="52"/>
      <c r="N1202" s="21" t="str">
        <f t="shared" si="102"/>
        <v>ACCIONES FINANZAS SPEI,SICAV,S.A.</v>
      </c>
      <c r="O1202" s="21"/>
      <c r="P1202" s="39">
        <f t="shared" si="103"/>
        <v>31.520266159695815</v>
      </c>
      <c r="Q1202" s="43">
        <f t="shared" si="104"/>
        <v>0.114</v>
      </c>
      <c r="R1202" s="40">
        <f t="shared" si="105"/>
        <v>3.9255488777137251E-4</v>
      </c>
    </row>
    <row r="1203" spans="1:18" s="60" customFormat="1" x14ac:dyDescent="0.25">
      <c r="A1203" s="52"/>
      <c r="C1203" s="21" t="s">
        <v>1775</v>
      </c>
      <c r="D1203" s="19"/>
      <c r="E1203" s="43">
        <v>43</v>
      </c>
      <c r="F1203" s="43">
        <v>0.14299999999999999</v>
      </c>
      <c r="G1203" s="43">
        <v>2.5928599000000001</v>
      </c>
      <c r="I1203" s="12"/>
      <c r="J1203" s="33"/>
      <c r="K1203" s="33">
        <v>0.81530000000000002</v>
      </c>
      <c r="L1203" s="52"/>
      <c r="M1203" s="52"/>
      <c r="N1203" s="21" t="str">
        <f t="shared" si="102"/>
        <v>ACCIONES FINCAPITAL S.A. SICAV</v>
      </c>
      <c r="O1203" s="21"/>
      <c r="P1203" s="39">
        <f t="shared" si="103"/>
        <v>52.741322212682448</v>
      </c>
      <c r="Q1203" s="43">
        <f t="shared" si="104"/>
        <v>0.14299999999999999</v>
      </c>
      <c r="R1203" s="40">
        <f t="shared" si="105"/>
        <v>3.1802525450754322</v>
      </c>
    </row>
    <row r="1204" spans="1:18" s="60" customFormat="1" x14ac:dyDescent="0.25">
      <c r="A1204" s="52"/>
      <c r="C1204" s="21" t="s">
        <v>1776</v>
      </c>
      <c r="D1204" s="19"/>
      <c r="E1204" s="43">
        <v>19.360250000000001</v>
      </c>
      <c r="F1204" s="43">
        <v>0.12</v>
      </c>
      <c r="G1204" s="43">
        <v>0.73671379000000004</v>
      </c>
      <c r="I1204" s="12"/>
      <c r="J1204" s="33"/>
      <c r="K1204" s="33">
        <v>0.81530000000000002</v>
      </c>
      <c r="L1204" s="52"/>
      <c r="M1204" s="52"/>
      <c r="N1204" s="21" t="str">
        <f t="shared" si="102"/>
        <v>ACCIONES FINDINER,SICAV,S.A.</v>
      </c>
      <c r="O1204" s="21"/>
      <c r="P1204" s="39">
        <f t="shared" si="103"/>
        <v>23.746167055071751</v>
      </c>
      <c r="Q1204" s="43">
        <f t="shared" si="104"/>
        <v>0.12</v>
      </c>
      <c r="R1204" s="40">
        <f t="shared" si="105"/>
        <v>0.90361068318410398</v>
      </c>
    </row>
    <row r="1205" spans="1:18" s="60" customFormat="1" x14ac:dyDescent="0.25">
      <c r="A1205" s="52"/>
      <c r="C1205" s="21" t="s">
        <v>1777</v>
      </c>
      <c r="D1205" s="19"/>
      <c r="E1205" s="43">
        <v>48.4</v>
      </c>
      <c r="F1205" s="43">
        <v>2.5000000000000001E-2</v>
      </c>
      <c r="G1205" s="43">
        <v>2.9264999999999998E-4</v>
      </c>
      <c r="I1205" s="12"/>
      <c r="J1205" s="33"/>
      <c r="K1205" s="33">
        <v>0.81530000000000002</v>
      </c>
      <c r="L1205" s="52"/>
      <c r="M1205" s="52"/>
      <c r="N1205" s="21" t="str">
        <f t="shared" si="102"/>
        <v>ACCIONES FINECO DE VALORES MOBILIARIOS,S.A., SICAV</v>
      </c>
      <c r="O1205" s="21"/>
      <c r="P1205" s="39">
        <f t="shared" si="103"/>
        <v>59.36465104869373</v>
      </c>
      <c r="Q1205" s="43">
        <f t="shared" si="104"/>
        <v>2.5000000000000001E-2</v>
      </c>
      <c r="R1205" s="40">
        <f t="shared" si="105"/>
        <v>3.5894762664050043E-4</v>
      </c>
    </row>
    <row r="1206" spans="1:18" s="60" customFormat="1" x14ac:dyDescent="0.25">
      <c r="A1206" s="52"/>
      <c r="C1206" s="21" t="s">
        <v>1778</v>
      </c>
      <c r="D1206" s="19"/>
      <c r="E1206" s="43">
        <v>33.6</v>
      </c>
      <c r="F1206" s="43">
        <v>2.1000000000000001E-2</v>
      </c>
      <c r="G1206" s="43">
        <v>0.10792399000000001</v>
      </c>
      <c r="I1206" s="12"/>
      <c r="J1206" s="33"/>
      <c r="K1206" s="33">
        <v>0.81530000000000002</v>
      </c>
      <c r="L1206" s="52"/>
      <c r="M1206" s="52"/>
      <c r="N1206" s="21" t="str">
        <f t="shared" si="102"/>
        <v>ACCIONES FINEN INVERSIONES, SICAV, S.A.</v>
      </c>
      <c r="O1206" s="21"/>
      <c r="P1206" s="39">
        <f t="shared" si="103"/>
        <v>41.211823868514657</v>
      </c>
      <c r="Q1206" s="43">
        <f t="shared" si="104"/>
        <v>2.1000000000000001E-2</v>
      </c>
      <c r="R1206" s="40">
        <f t="shared" si="105"/>
        <v>0.13237334723414695</v>
      </c>
    </row>
    <row r="1207" spans="1:18" s="60" customFormat="1" x14ac:dyDescent="0.25">
      <c r="A1207" s="52"/>
      <c r="C1207" s="21" t="s">
        <v>1779</v>
      </c>
      <c r="D1207" s="19"/>
      <c r="E1207" s="43">
        <v>23.800094999999999</v>
      </c>
      <c r="F1207" s="43">
        <v>2.3E-2</v>
      </c>
      <c r="G1207" s="43">
        <v>0.48311635999999997</v>
      </c>
      <c r="I1207" s="12"/>
      <c r="J1207" s="33"/>
      <c r="K1207" s="33">
        <v>0.81530000000000002</v>
      </c>
      <c r="L1207" s="52"/>
      <c r="M1207" s="52"/>
      <c r="N1207" s="21" t="str">
        <f t="shared" si="102"/>
        <v>ACCIONES FINHEGIM,SICAV,S.A.</v>
      </c>
      <c r="O1207" s="21"/>
      <c r="P1207" s="39">
        <f t="shared" si="103"/>
        <v>29.19182509505703</v>
      </c>
      <c r="Q1207" s="43">
        <f t="shared" si="104"/>
        <v>2.3E-2</v>
      </c>
      <c r="R1207" s="40">
        <f t="shared" si="105"/>
        <v>0.59256268858089045</v>
      </c>
    </row>
    <row r="1208" spans="1:18" s="60" customFormat="1" x14ac:dyDescent="0.25">
      <c r="A1208" s="52"/>
      <c r="C1208" s="21" t="s">
        <v>1780</v>
      </c>
      <c r="D1208" s="19"/>
      <c r="E1208" s="43">
        <v>71.400225599999999</v>
      </c>
      <c r="F1208" s="43">
        <v>8.9999999999999993E-3</v>
      </c>
      <c r="G1208" s="43">
        <v>1.5114900000000001E-3</v>
      </c>
      <c r="I1208" s="12"/>
      <c r="J1208" s="33"/>
      <c r="K1208" s="33">
        <v>0.81530000000000002</v>
      </c>
      <c r="L1208" s="52"/>
      <c r="M1208" s="52"/>
      <c r="N1208" s="21" t="str">
        <f t="shared" si="102"/>
        <v>ACCIONES FINLAR INVERSION,SICAV,S.A.</v>
      </c>
      <c r="O1208" s="21"/>
      <c r="P1208" s="39">
        <f t="shared" si="103"/>
        <v>87.5754024285539</v>
      </c>
      <c r="Q1208" s="43">
        <f t="shared" si="104"/>
        <v>8.9999999999999993E-3</v>
      </c>
      <c r="R1208" s="40">
        <f t="shared" si="105"/>
        <v>1.8539065374708697E-3</v>
      </c>
    </row>
    <row r="1209" spans="1:18" s="60" customFormat="1" x14ac:dyDescent="0.25">
      <c r="A1209" s="52"/>
      <c r="C1209" s="21" t="s">
        <v>1781</v>
      </c>
      <c r="D1209" s="19"/>
      <c r="E1209" s="43">
        <v>50.128</v>
      </c>
      <c r="F1209" s="43">
        <v>6.3E-2</v>
      </c>
      <c r="G1209" s="43">
        <v>3.1375920699999997</v>
      </c>
      <c r="I1209" s="12"/>
      <c r="J1209" s="33"/>
      <c r="K1209" s="33">
        <v>0.81530000000000002</v>
      </c>
      <c r="L1209" s="52"/>
      <c r="M1209" s="52"/>
      <c r="N1209" s="21" t="str">
        <f t="shared" si="102"/>
        <v>ACCIONES FINLOVEST,SICAV,S.A.</v>
      </c>
      <c r="O1209" s="21"/>
      <c r="P1209" s="39">
        <f t="shared" si="103"/>
        <v>61.484116276217343</v>
      </c>
      <c r="Q1209" s="43">
        <f t="shared" si="104"/>
        <v>6.3E-2</v>
      </c>
      <c r="R1209" s="40">
        <f t="shared" si="105"/>
        <v>3.8483896357169134</v>
      </c>
    </row>
    <row r="1210" spans="1:18" s="60" customFormat="1" x14ac:dyDescent="0.25">
      <c r="A1210" s="52"/>
      <c r="C1210" s="21" t="s">
        <v>1782</v>
      </c>
      <c r="D1210" s="19"/>
      <c r="E1210" s="43">
        <v>7.9846000000000004</v>
      </c>
      <c r="F1210" s="43">
        <v>8.3000000000000004E-2</v>
      </c>
      <c r="G1210" s="43">
        <v>7.1869324800000003</v>
      </c>
      <c r="I1210" s="12"/>
      <c r="J1210" s="33"/>
      <c r="K1210" s="33">
        <v>0.81530000000000002</v>
      </c>
      <c r="L1210" s="52"/>
      <c r="M1210" s="52"/>
      <c r="N1210" s="21" t="str">
        <f t="shared" si="102"/>
        <v>ACCIONES FINTECH INCOME, SICAV, S.A.</v>
      </c>
      <c r="O1210" s="21"/>
      <c r="P1210" s="39">
        <f t="shared" si="103"/>
        <v>9.7934502637066121</v>
      </c>
      <c r="Q1210" s="43">
        <f t="shared" si="104"/>
        <v>8.3000000000000004E-2</v>
      </c>
      <c r="R1210" s="40">
        <f t="shared" si="105"/>
        <v>8.8150772476389054</v>
      </c>
    </row>
    <row r="1211" spans="1:18" s="60" customFormat="1" x14ac:dyDescent="0.25">
      <c r="A1211" s="52"/>
      <c r="C1211" s="21" t="s">
        <v>1783</v>
      </c>
      <c r="D1211" s="19"/>
      <c r="E1211" s="43">
        <v>30</v>
      </c>
      <c r="F1211" s="43">
        <v>1.4E-2</v>
      </c>
      <c r="G1211" s="43">
        <v>1.005E-4</v>
      </c>
      <c r="I1211" s="12"/>
      <c r="J1211" s="33"/>
      <c r="K1211" s="33">
        <v>0.81530000000000002</v>
      </c>
      <c r="L1211" s="52"/>
      <c r="M1211" s="52"/>
      <c r="N1211" s="21" t="str">
        <f t="shared" si="102"/>
        <v>ACCIONES FIRETXEA PROYECTOS SICAV S.A.</v>
      </c>
      <c r="O1211" s="21"/>
      <c r="P1211" s="39">
        <f t="shared" si="103"/>
        <v>36.796271311173797</v>
      </c>
      <c r="Q1211" s="43">
        <f t="shared" si="104"/>
        <v>1.4E-2</v>
      </c>
      <c r="R1211" s="40">
        <f t="shared" si="105"/>
        <v>1.2326750889243225E-4</v>
      </c>
    </row>
    <row r="1212" spans="1:18" s="60" customFormat="1" x14ac:dyDescent="0.25">
      <c r="A1212" s="52"/>
      <c r="C1212" s="21" t="s">
        <v>1784</v>
      </c>
      <c r="D1212" s="19"/>
      <c r="E1212" s="43">
        <v>52.588585000000002</v>
      </c>
      <c r="F1212" s="43">
        <v>7.5999999999999998E-2</v>
      </c>
      <c r="G1212" s="43">
        <v>3.1968000000000003E-4</v>
      </c>
      <c r="I1212" s="12"/>
      <c r="J1212" s="33"/>
      <c r="K1212" s="33">
        <v>0.81530000000000002</v>
      </c>
      <c r="L1212" s="52"/>
      <c r="M1212" s="52"/>
      <c r="N1212" s="21" t="str">
        <f t="shared" si="102"/>
        <v>ACCIONES FIRST CANION,SICAV,S.A.</v>
      </c>
      <c r="O1212" s="21"/>
      <c r="P1212" s="39">
        <f t="shared" si="103"/>
        <v>64.502128051024158</v>
      </c>
      <c r="Q1212" s="43">
        <f t="shared" si="104"/>
        <v>7.5999999999999998E-2</v>
      </c>
      <c r="R1212" s="40">
        <f t="shared" si="105"/>
        <v>3.9210106709186804E-4</v>
      </c>
    </row>
    <row r="1213" spans="1:18" s="60" customFormat="1" x14ac:dyDescent="0.25">
      <c r="A1213" s="52"/>
      <c r="C1213" s="21" t="s">
        <v>1785</v>
      </c>
      <c r="D1213" s="19"/>
      <c r="E1213" s="43">
        <v>42.070875000000001</v>
      </c>
      <c r="F1213" s="43">
        <v>1.2E-2</v>
      </c>
      <c r="G1213" s="43">
        <v>1.5662E-4</v>
      </c>
      <c r="I1213" s="12"/>
      <c r="J1213" s="33"/>
      <c r="K1213" s="33">
        <v>0.81530000000000002</v>
      </c>
      <c r="L1213" s="52"/>
      <c r="M1213" s="52"/>
      <c r="N1213" s="21" t="str">
        <f t="shared" si="102"/>
        <v>ACCIONES FLAKE INVERSIONES, SICAV, S.A.</v>
      </c>
      <c r="O1213" s="21"/>
      <c r="P1213" s="39">
        <f t="shared" si="103"/>
        <v>51.601711026615966</v>
      </c>
      <c r="Q1213" s="43">
        <f t="shared" si="104"/>
        <v>1.2E-2</v>
      </c>
      <c r="R1213" s="40">
        <f t="shared" si="105"/>
        <v>1.9210106709186803E-4</v>
      </c>
    </row>
    <row r="1214" spans="1:18" s="60" customFormat="1" x14ac:dyDescent="0.25">
      <c r="A1214" s="52"/>
      <c r="C1214" s="21" t="s">
        <v>1786</v>
      </c>
      <c r="D1214" s="19"/>
      <c r="E1214" s="43">
        <v>30.4</v>
      </c>
      <c r="F1214" s="43">
        <v>3.6999999999999998E-2</v>
      </c>
      <c r="G1214" s="43">
        <v>0.20043480999999999</v>
      </c>
      <c r="I1214" s="12"/>
      <c r="J1214" s="33"/>
      <c r="K1214" s="33">
        <v>0.81530000000000002</v>
      </c>
      <c r="L1214" s="52"/>
      <c r="M1214" s="52"/>
      <c r="N1214" s="21" t="str">
        <f t="shared" si="102"/>
        <v>ACCIONES FLORIDIAN, SICAV, S.A.</v>
      </c>
      <c r="O1214" s="21"/>
      <c r="P1214" s="39">
        <f t="shared" si="103"/>
        <v>37.286888261989446</v>
      </c>
      <c r="Q1214" s="43">
        <f t="shared" si="104"/>
        <v>3.6999999999999998E-2</v>
      </c>
      <c r="R1214" s="40">
        <f t="shared" si="105"/>
        <v>0.2458417882987857</v>
      </c>
    </row>
    <row r="1215" spans="1:18" s="60" customFormat="1" x14ac:dyDescent="0.25">
      <c r="A1215" s="52"/>
      <c r="C1215" s="21" t="s">
        <v>1787</v>
      </c>
      <c r="D1215" s="19"/>
      <c r="E1215" s="43">
        <v>18.511185000000001</v>
      </c>
      <c r="F1215" s="43">
        <v>4.1000000000000002E-2</v>
      </c>
      <c r="G1215" s="43">
        <v>0.55536931</v>
      </c>
      <c r="I1215" s="12"/>
      <c r="J1215" s="33"/>
      <c r="K1215" s="33">
        <v>0.81530000000000002</v>
      </c>
      <c r="L1215" s="52"/>
      <c r="M1215" s="52"/>
      <c r="N1215" s="21" t="str">
        <f t="shared" si="102"/>
        <v>ACCIONES FONVIMAR 2000,SICAV,S.A.</v>
      </c>
      <c r="O1215" s="21"/>
      <c r="P1215" s="39">
        <f t="shared" si="103"/>
        <v>22.704752851711028</v>
      </c>
      <c r="Q1215" s="43">
        <f t="shared" si="104"/>
        <v>4.1000000000000002E-2</v>
      </c>
      <c r="R1215" s="40">
        <f t="shared" si="105"/>
        <v>0.68118399362197968</v>
      </c>
    </row>
    <row r="1216" spans="1:18" s="60" customFormat="1" x14ac:dyDescent="0.25">
      <c r="A1216" s="52"/>
      <c r="C1216" s="21" t="s">
        <v>1788</v>
      </c>
      <c r="D1216" s="19"/>
      <c r="E1216" s="43">
        <v>69.263999999999996</v>
      </c>
      <c r="F1216" s="43">
        <v>1.9E-2</v>
      </c>
      <c r="G1216" s="43">
        <v>6.6153999999999996E-4</v>
      </c>
      <c r="I1216" s="12"/>
      <c r="J1216" s="33"/>
      <c r="K1216" s="33">
        <v>0.81530000000000002</v>
      </c>
      <c r="L1216" s="52"/>
      <c r="M1216" s="52"/>
      <c r="N1216" s="21" t="str">
        <f t="shared" si="102"/>
        <v>ACCIONES FORILDOS, SICAV, S.A.</v>
      </c>
      <c r="O1216" s="21"/>
      <c r="P1216" s="39">
        <f t="shared" si="103"/>
        <v>84.955231203238071</v>
      </c>
      <c r="Q1216" s="43">
        <f t="shared" si="104"/>
        <v>1.9E-2</v>
      </c>
      <c r="R1216" s="40">
        <f t="shared" si="105"/>
        <v>8.1140684410646385E-4</v>
      </c>
    </row>
    <row r="1217" spans="1:18" s="60" customFormat="1" x14ac:dyDescent="0.25">
      <c r="A1217" s="52"/>
      <c r="C1217" s="21" t="s">
        <v>1789</v>
      </c>
      <c r="D1217" s="19"/>
      <c r="E1217" s="43">
        <v>28.86</v>
      </c>
      <c r="F1217" s="43">
        <v>0.105</v>
      </c>
      <c r="G1217" s="43">
        <v>3.3837699999999999E-3</v>
      </c>
      <c r="I1217" s="12"/>
      <c r="J1217" s="33"/>
      <c r="K1217" s="33">
        <v>0.81530000000000002</v>
      </c>
      <c r="L1217" s="52"/>
      <c r="M1217" s="52"/>
      <c r="N1217" s="21" t="str">
        <f t="shared" si="102"/>
        <v>ACCIONES FRAGUAS DE INVERSIONES,SICAV,S.A.</v>
      </c>
      <c r="O1217" s="21"/>
      <c r="P1217" s="39">
        <f t="shared" si="103"/>
        <v>35.398013001349192</v>
      </c>
      <c r="Q1217" s="43">
        <f t="shared" si="104"/>
        <v>0.105</v>
      </c>
      <c r="R1217" s="40">
        <f t="shared" si="105"/>
        <v>4.1503372991536858E-3</v>
      </c>
    </row>
    <row r="1218" spans="1:18" s="60" customFormat="1" x14ac:dyDescent="0.25">
      <c r="A1218" s="52"/>
      <c r="C1218" s="21" t="s">
        <v>1790</v>
      </c>
      <c r="D1218" s="19"/>
      <c r="E1218" s="43">
        <v>44.973500000000001</v>
      </c>
      <c r="F1218" s="43">
        <v>4.0000000000000001E-3</v>
      </c>
      <c r="G1218" s="43">
        <v>3.4100000000000002E-5</v>
      </c>
      <c r="I1218" s="12"/>
      <c r="J1218" s="33"/>
      <c r="K1218" s="33">
        <v>0.81530000000000002</v>
      </c>
      <c r="L1218" s="52"/>
      <c r="M1218" s="52"/>
      <c r="N1218" s="21" t="str">
        <f t="shared" si="102"/>
        <v>ACCIONES FUENCAN INVERSIONES, SICAV, S.A.</v>
      </c>
      <c r="O1218" s="21"/>
      <c r="P1218" s="39">
        <f t="shared" si="103"/>
        <v>55.161903593769168</v>
      </c>
      <c r="Q1218" s="43">
        <f t="shared" si="104"/>
        <v>4.0000000000000001E-3</v>
      </c>
      <c r="R1218" s="40">
        <f t="shared" si="105"/>
        <v>4.1825095057034225E-5</v>
      </c>
    </row>
    <row r="1219" spans="1:18" s="60" customFormat="1" x14ac:dyDescent="0.25">
      <c r="A1219" s="52"/>
      <c r="C1219" s="21" t="s">
        <v>1791</v>
      </c>
      <c r="D1219" s="19"/>
      <c r="E1219" s="43">
        <v>46.4</v>
      </c>
      <c r="F1219" s="43">
        <v>2.5999999999999999E-2</v>
      </c>
      <c r="G1219" s="43">
        <v>4.060217E-2</v>
      </c>
      <c r="I1219" s="12"/>
      <c r="J1219" s="33"/>
      <c r="K1219" s="33">
        <v>0.81530000000000002</v>
      </c>
      <c r="L1219" s="52"/>
      <c r="M1219" s="52"/>
      <c r="N1219" s="21" t="str">
        <f t="shared" si="102"/>
        <v>ACCIONES FUENTE CLARIN, SICAV, S.A.</v>
      </c>
      <c r="O1219" s="21"/>
      <c r="P1219" s="39">
        <f t="shared" si="103"/>
        <v>56.911566294615476</v>
      </c>
      <c r="Q1219" s="43">
        <f t="shared" si="104"/>
        <v>2.5999999999999999E-2</v>
      </c>
      <c r="R1219" s="40">
        <f t="shared" si="105"/>
        <v>4.980028210474672E-2</v>
      </c>
    </row>
    <row r="1220" spans="1:18" s="60" customFormat="1" x14ac:dyDescent="0.25">
      <c r="A1220" s="52"/>
      <c r="C1220" s="21" t="s">
        <v>1792</v>
      </c>
      <c r="D1220" s="19"/>
      <c r="E1220" s="43">
        <v>84</v>
      </c>
      <c r="F1220" s="43">
        <v>1.2E-2</v>
      </c>
      <c r="G1220" s="43">
        <v>2.3359999999999999E-4</v>
      </c>
      <c r="I1220" s="12"/>
      <c r="J1220" s="33"/>
      <c r="K1220" s="33">
        <v>0.81530000000000002</v>
      </c>
      <c r="L1220" s="52"/>
      <c r="M1220" s="52"/>
      <c r="N1220" s="21" t="str">
        <f t="shared" si="102"/>
        <v>ACCIONES FUERFIN, SICAV, S.A.</v>
      </c>
      <c r="O1220" s="21"/>
      <c r="P1220" s="39">
        <f t="shared" si="103"/>
        <v>103.02955967128663</v>
      </c>
      <c r="Q1220" s="43">
        <f t="shared" si="104"/>
        <v>1.2E-2</v>
      </c>
      <c r="R1220" s="40">
        <f t="shared" si="105"/>
        <v>2.8652029927634E-4</v>
      </c>
    </row>
    <row r="1221" spans="1:18" s="60" customFormat="1" x14ac:dyDescent="0.25">
      <c r="A1221" s="52"/>
      <c r="C1221" s="21" t="s">
        <v>1793</v>
      </c>
      <c r="D1221" s="19"/>
      <c r="E1221" s="43">
        <v>60.606000000000002</v>
      </c>
      <c r="F1221" s="43">
        <v>1.2E-2</v>
      </c>
      <c r="G1221" s="43">
        <v>2.7512000000000001E-4</v>
      </c>
      <c r="I1221" s="12"/>
      <c r="J1221" s="33"/>
      <c r="K1221" s="33">
        <v>0.81530000000000002</v>
      </c>
      <c r="L1221" s="52"/>
      <c r="M1221" s="52"/>
      <c r="N1221" s="21" t="str">
        <f t="shared" si="102"/>
        <v>ACCIONES FUERFONDO, SICAV, S.A.</v>
      </c>
      <c r="O1221" s="21"/>
      <c r="P1221" s="39">
        <f t="shared" si="103"/>
        <v>74.335827302833309</v>
      </c>
      <c r="Q1221" s="43">
        <f t="shared" si="104"/>
        <v>1.2E-2</v>
      </c>
      <c r="R1221" s="40">
        <f t="shared" si="105"/>
        <v>3.3744633877100456E-4</v>
      </c>
    </row>
    <row r="1222" spans="1:18" s="60" customFormat="1" x14ac:dyDescent="0.25">
      <c r="A1222" s="52"/>
      <c r="C1222" s="21" t="s">
        <v>1794</v>
      </c>
      <c r="D1222" s="19"/>
      <c r="E1222" s="43">
        <v>9.6762931999999999</v>
      </c>
      <c r="F1222" s="43">
        <v>1.2E-2</v>
      </c>
      <c r="G1222" s="43">
        <v>1.7555229999999998E-2</v>
      </c>
      <c r="I1222" s="12"/>
      <c r="J1222" s="33"/>
      <c r="K1222" s="33">
        <v>0.81530000000000002</v>
      </c>
      <c r="L1222" s="52"/>
      <c r="M1222" s="52"/>
      <c r="N1222" s="21" t="str">
        <f t="shared" si="102"/>
        <v>ACCIONES FUNRENT MILENIO, SICAV, S.A.</v>
      </c>
      <c r="O1222" s="21"/>
      <c r="P1222" s="39">
        <f t="shared" si="103"/>
        <v>11.868383662455537</v>
      </c>
      <c r="Q1222" s="43">
        <f t="shared" si="104"/>
        <v>1.2E-2</v>
      </c>
      <c r="R1222" s="40">
        <f t="shared" si="105"/>
        <v>2.1532233533668586E-2</v>
      </c>
    </row>
    <row r="1223" spans="1:18" s="60" customFormat="1" x14ac:dyDescent="0.25">
      <c r="A1223" s="52"/>
      <c r="C1223" s="21" t="s">
        <v>1795</v>
      </c>
      <c r="D1223" s="19"/>
      <c r="E1223" s="43">
        <v>28.2</v>
      </c>
      <c r="F1223" s="43">
        <v>6.0000000000000001E-3</v>
      </c>
      <c r="G1223" s="43">
        <v>4.9205104100000003</v>
      </c>
      <c r="I1223" s="12"/>
      <c r="J1223" s="33"/>
      <c r="K1223" s="33">
        <v>0.81530000000000002</v>
      </c>
      <c r="L1223" s="52"/>
      <c r="M1223" s="52"/>
      <c r="N1223" s="21" t="str">
        <f t="shared" si="102"/>
        <v>ACCIONES FUSOPAR,SICAV,S.A.</v>
      </c>
      <c r="O1223" s="21"/>
      <c r="P1223" s="39">
        <f t="shared" si="103"/>
        <v>34.588495032503374</v>
      </c>
      <c r="Q1223" s="43">
        <f t="shared" si="104"/>
        <v>6.0000000000000001E-3</v>
      </c>
      <c r="R1223" s="40">
        <f t="shared" si="105"/>
        <v>6.0352145345271682</v>
      </c>
    </row>
    <row r="1224" spans="1:18" s="60" customFormat="1" x14ac:dyDescent="0.25">
      <c r="A1224" s="52"/>
      <c r="C1224" s="21" t="s">
        <v>1796</v>
      </c>
      <c r="D1224" s="19"/>
      <c r="E1224" s="43">
        <v>40.388006400000002</v>
      </c>
      <c r="F1224" s="43">
        <v>0.12</v>
      </c>
      <c r="G1224" s="43">
        <v>2.9511453400000001</v>
      </c>
      <c r="I1224" s="12"/>
      <c r="J1224" s="33"/>
      <c r="K1224" s="33">
        <v>0.81530000000000002</v>
      </c>
      <c r="L1224" s="52"/>
      <c r="M1224" s="52"/>
      <c r="N1224" s="21" t="str">
        <f t="shared" si="102"/>
        <v>ACCIONES FUTURVALOR, SICAV, S.A.</v>
      </c>
      <c r="O1224" s="21"/>
      <c r="P1224" s="39">
        <f t="shared" si="103"/>
        <v>49.537601373727462</v>
      </c>
      <c r="Q1224" s="43">
        <f t="shared" si="104"/>
        <v>0.12</v>
      </c>
      <c r="R1224" s="40">
        <f t="shared" si="105"/>
        <v>3.6197048203115418</v>
      </c>
    </row>
    <row r="1225" spans="1:18" s="60" customFormat="1" x14ac:dyDescent="0.25">
      <c r="A1225" s="52"/>
      <c r="C1225" s="21" t="s">
        <v>1797</v>
      </c>
      <c r="D1225" s="19"/>
      <c r="E1225" s="43">
        <v>36.781965</v>
      </c>
      <c r="F1225" s="43">
        <v>0.10299999999999999</v>
      </c>
      <c r="G1225" s="43">
        <v>1.1727313400000001</v>
      </c>
      <c r="I1225" s="12"/>
      <c r="J1225" s="33"/>
      <c r="K1225" s="33">
        <v>0.81530000000000002</v>
      </c>
      <c r="L1225" s="52"/>
      <c r="M1225" s="52"/>
      <c r="N1225" s="21" t="str">
        <f t="shared" si="102"/>
        <v>ACCIONES GABOR INVESTMENT,SICAV,S.A.</v>
      </c>
      <c r="O1225" s="21"/>
      <c r="P1225" s="39">
        <f t="shared" si="103"/>
        <v>45.11463878326996</v>
      </c>
      <c r="Q1225" s="43">
        <f t="shared" si="104"/>
        <v>0.10299999999999999</v>
      </c>
      <c r="R1225" s="40">
        <f t="shared" si="105"/>
        <v>1.4384046853918804</v>
      </c>
    </row>
    <row r="1226" spans="1:18" s="60" customFormat="1" x14ac:dyDescent="0.25">
      <c r="A1226" s="52"/>
      <c r="C1226" s="21" t="s">
        <v>1798</v>
      </c>
      <c r="D1226" s="19"/>
      <c r="E1226" s="43">
        <v>29.089005</v>
      </c>
      <c r="F1226" s="43">
        <v>1.7000000000000001E-2</v>
      </c>
      <c r="G1226" s="43">
        <v>7.2744759999999992E-2</v>
      </c>
      <c r="I1226" s="12"/>
      <c r="J1226" s="33"/>
      <c r="K1226" s="33">
        <v>0.81530000000000002</v>
      </c>
      <c r="L1226" s="52"/>
      <c r="M1226" s="52"/>
      <c r="N1226" s="21" t="str">
        <f t="shared" si="102"/>
        <v>ACCIONES GADES FINANZAS, SICAV, S.A.</v>
      </c>
      <c r="O1226" s="21"/>
      <c r="P1226" s="39">
        <f t="shared" si="103"/>
        <v>35.67889733840304</v>
      </c>
      <c r="Q1226" s="43">
        <f t="shared" si="104"/>
        <v>1.7000000000000001E-2</v>
      </c>
      <c r="R1226" s="40">
        <f t="shared" si="105"/>
        <v>8.922453084754077E-2</v>
      </c>
    </row>
    <row r="1227" spans="1:18" s="60" customFormat="1" x14ac:dyDescent="0.25">
      <c r="A1227" s="52"/>
      <c r="C1227" s="21" t="s">
        <v>1799</v>
      </c>
      <c r="D1227" s="19"/>
      <c r="E1227" s="43">
        <v>27.898</v>
      </c>
      <c r="F1227" s="43">
        <v>0.10199999999999999</v>
      </c>
      <c r="G1227" s="43">
        <v>0.11117278999999999</v>
      </c>
      <c r="I1227" s="12"/>
      <c r="J1227" s="33"/>
      <c r="K1227" s="33">
        <v>0.81530000000000002</v>
      </c>
      <c r="L1227" s="52"/>
      <c r="M1227" s="52"/>
      <c r="N1227" s="21" t="str">
        <f t="shared" si="102"/>
        <v>ACCIONES GAHERVI, SICAV, S.A.</v>
      </c>
      <c r="O1227" s="21"/>
      <c r="P1227" s="39">
        <f t="shared" si="103"/>
        <v>34.218079234637557</v>
      </c>
      <c r="Q1227" s="43">
        <f t="shared" si="104"/>
        <v>0.10199999999999999</v>
      </c>
      <c r="R1227" s="40">
        <f t="shared" si="105"/>
        <v>0.13635813810867164</v>
      </c>
    </row>
    <row r="1228" spans="1:18" s="60" customFormat="1" x14ac:dyDescent="0.25">
      <c r="A1228" s="52"/>
      <c r="C1228" s="21" t="s">
        <v>1800</v>
      </c>
      <c r="D1228" s="19"/>
      <c r="E1228" s="43">
        <v>24.52131</v>
      </c>
      <c r="F1228" s="43">
        <v>5.0000000000000001E-3</v>
      </c>
      <c r="G1228" s="43">
        <v>3.0089999999999998E-5</v>
      </c>
      <c r="I1228" s="12"/>
      <c r="J1228" s="33"/>
      <c r="K1228" s="33">
        <v>0.81530000000000002</v>
      </c>
      <c r="L1228" s="52"/>
      <c r="M1228" s="52"/>
      <c r="N1228" s="21" t="str">
        <f t="shared" si="102"/>
        <v>ACCIONES GALA CAPITAL, SICAV,S.A.</v>
      </c>
      <c r="O1228" s="21"/>
      <c r="P1228" s="39">
        <f t="shared" si="103"/>
        <v>30.076425855513307</v>
      </c>
      <c r="Q1228" s="43">
        <f t="shared" si="104"/>
        <v>5.0000000000000001E-3</v>
      </c>
      <c r="R1228" s="40">
        <f t="shared" si="105"/>
        <v>3.6906660125107316E-5</v>
      </c>
    </row>
    <row r="1229" spans="1:18" s="60" customFormat="1" x14ac:dyDescent="0.25">
      <c r="A1229" s="52"/>
      <c r="C1229" s="21" t="s">
        <v>1801</v>
      </c>
      <c r="D1229" s="19"/>
      <c r="E1229" s="43">
        <v>24.280905000000001</v>
      </c>
      <c r="F1229" s="43">
        <v>4.0000000000000001E-3</v>
      </c>
      <c r="G1229" s="43">
        <v>3.8299999999999998E-6</v>
      </c>
      <c r="I1229" s="12"/>
      <c r="J1229" s="33"/>
      <c r="K1229" s="33">
        <v>0.81530000000000002</v>
      </c>
      <c r="L1229" s="52"/>
      <c r="M1229" s="52"/>
      <c r="N1229" s="21" t="str">
        <f t="shared" si="102"/>
        <v>ACCIONES GALIRUBEN,SICAV,S.A.</v>
      </c>
      <c r="O1229" s="21"/>
      <c r="P1229" s="39">
        <f t="shared" si="103"/>
        <v>29.781558935361218</v>
      </c>
      <c r="Q1229" s="43">
        <f t="shared" si="104"/>
        <v>4.0000000000000001E-3</v>
      </c>
      <c r="R1229" s="40">
        <f t="shared" si="105"/>
        <v>4.6976573040598548E-6</v>
      </c>
    </row>
    <row r="1230" spans="1:18" s="60" customFormat="1" x14ac:dyDescent="0.25">
      <c r="A1230" s="52"/>
      <c r="C1230" s="21" t="s">
        <v>1802</v>
      </c>
      <c r="D1230" s="19"/>
      <c r="E1230" s="43">
        <v>22.982698879999997</v>
      </c>
      <c r="F1230" s="43">
        <v>1.7999999999999999E-2</v>
      </c>
      <c r="G1230" s="43">
        <v>1.0159629999999999E-2</v>
      </c>
      <c r="I1230" s="12"/>
      <c r="J1230" s="33"/>
      <c r="K1230" s="33">
        <v>0.81530000000000002</v>
      </c>
      <c r="L1230" s="52"/>
      <c r="M1230" s="52"/>
      <c r="N1230" s="21" t="str">
        <f t="shared" si="102"/>
        <v>ACCIONES GAMMA INVERSIONES BURSATILES, SICAV, S.A.</v>
      </c>
      <c r="O1230" s="21"/>
      <c r="P1230" s="39">
        <f t="shared" si="103"/>
        <v>28.189254115049671</v>
      </c>
      <c r="Q1230" s="43">
        <f t="shared" si="104"/>
        <v>1.7999999999999999E-2</v>
      </c>
      <c r="R1230" s="40">
        <f t="shared" si="105"/>
        <v>1.2461216730038022E-2</v>
      </c>
    </row>
    <row r="1231" spans="1:18" s="60" customFormat="1" x14ac:dyDescent="0.25">
      <c r="A1231" s="52"/>
      <c r="C1231" s="21" t="s">
        <v>1803</v>
      </c>
      <c r="D1231" s="19"/>
      <c r="E1231" s="43">
        <v>24.7715</v>
      </c>
      <c r="F1231" s="43">
        <v>8.3000000000000004E-2</v>
      </c>
      <c r="G1231" s="43">
        <v>3.5320600000000001E-3</v>
      </c>
      <c r="I1231" s="12"/>
      <c r="J1231" s="33"/>
      <c r="K1231" s="33">
        <v>0.81530000000000002</v>
      </c>
      <c r="L1231" s="52"/>
      <c r="M1231" s="52"/>
      <c r="N1231" s="21" t="str">
        <f t="shared" si="102"/>
        <v>ACCIONES GANANCIA PATRIMONIAL, SICAV, S.A.</v>
      </c>
      <c r="O1231" s="21"/>
      <c r="P1231" s="39">
        <f t="shared" si="103"/>
        <v>30.383294492824724</v>
      </c>
      <c r="Q1231" s="43">
        <f t="shared" si="104"/>
        <v>8.3000000000000004E-2</v>
      </c>
      <c r="R1231" s="40">
        <f t="shared" si="105"/>
        <v>4.3322212682448177E-3</v>
      </c>
    </row>
    <row r="1232" spans="1:18" s="60" customFormat="1" x14ac:dyDescent="0.25">
      <c r="A1232" s="52"/>
      <c r="C1232" s="21" t="s">
        <v>1804</v>
      </c>
      <c r="D1232" s="19"/>
      <c r="E1232" s="43">
        <v>55.293149999999997</v>
      </c>
      <c r="F1232" s="43">
        <v>1.0999999999999999E-2</v>
      </c>
      <c r="G1232" s="43">
        <v>4.0595100000000005E-3</v>
      </c>
      <c r="I1232" s="12"/>
      <c r="J1232" s="33"/>
      <c r="K1232" s="33">
        <v>0.81530000000000002</v>
      </c>
      <c r="L1232" s="52"/>
      <c r="M1232" s="52"/>
      <c r="N1232" s="21" t="str">
        <f t="shared" si="102"/>
        <v>ACCIONES GAREZ INVERSIONES,SICAV,S.A.</v>
      </c>
      <c r="O1232" s="21"/>
      <c r="P1232" s="39">
        <f t="shared" si="103"/>
        <v>67.819391634980988</v>
      </c>
      <c r="Q1232" s="43">
        <f t="shared" si="104"/>
        <v>1.0999999999999999E-2</v>
      </c>
      <c r="R1232" s="40">
        <f t="shared" si="105"/>
        <v>4.9791610450141055E-3</v>
      </c>
    </row>
    <row r="1233" spans="1:18" s="60" customFormat="1" x14ac:dyDescent="0.25">
      <c r="A1233" s="52"/>
      <c r="C1233" s="21" t="s">
        <v>1805</v>
      </c>
      <c r="D1233" s="19"/>
      <c r="E1233" s="43">
        <v>40.147635000000001</v>
      </c>
      <c r="F1233" s="43">
        <v>0.01</v>
      </c>
      <c r="G1233" s="43">
        <v>3.16644E-3</v>
      </c>
      <c r="I1233" s="12"/>
      <c r="J1233" s="33"/>
      <c r="K1233" s="33">
        <v>0.81530000000000002</v>
      </c>
      <c r="L1233" s="52"/>
      <c r="M1233" s="52"/>
      <c r="N1233" s="21" t="str">
        <f t="shared" ref="N1233:N1296" si="106">C1233</f>
        <v>ACCIONES GARROGAR INVERSIONES,SICAV,S.A.</v>
      </c>
      <c r="O1233" s="21"/>
      <c r="P1233" s="39">
        <f t="shared" ref="P1233:P1296" si="107">E1233/K1233</f>
        <v>49.242775665399236</v>
      </c>
      <c r="Q1233" s="43">
        <f t="shared" ref="Q1233:Q1296" si="108">F1233</f>
        <v>0.01</v>
      </c>
      <c r="R1233" s="40">
        <f t="shared" ref="R1233:R1296" si="109">G1233/K1233</f>
        <v>3.8837728443517723E-3</v>
      </c>
    </row>
    <row r="1234" spans="1:18" s="60" customFormat="1" x14ac:dyDescent="0.25">
      <c r="A1234" s="52"/>
      <c r="C1234" s="21" t="s">
        <v>1806</v>
      </c>
      <c r="D1234" s="19"/>
      <c r="E1234" s="43">
        <v>44.715330000000002</v>
      </c>
      <c r="F1234" s="43">
        <v>0.01</v>
      </c>
      <c r="G1234" s="43">
        <v>8.8549999999999998E-5</v>
      </c>
      <c r="I1234" s="12"/>
      <c r="J1234" s="33"/>
      <c r="K1234" s="33">
        <v>0.81530000000000002</v>
      </c>
      <c r="L1234" s="52"/>
      <c r="M1234" s="52"/>
      <c r="N1234" s="21" t="str">
        <f t="shared" si="106"/>
        <v>ACCIONES GASCONA INVERSIONES,SICAV,S.A.</v>
      </c>
      <c r="O1234" s="21"/>
      <c r="P1234" s="39">
        <f t="shared" si="107"/>
        <v>54.845247148288976</v>
      </c>
      <c r="Q1234" s="43">
        <f t="shared" si="108"/>
        <v>0.01</v>
      </c>
      <c r="R1234" s="40">
        <f t="shared" si="109"/>
        <v>1.0861032748681466E-4</v>
      </c>
    </row>
    <row r="1235" spans="1:18" s="60" customFormat="1" x14ac:dyDescent="0.25">
      <c r="A1235" s="52"/>
      <c r="C1235" s="21" t="s">
        <v>1807</v>
      </c>
      <c r="D1235" s="19"/>
      <c r="E1235" s="43">
        <v>26.845224999999999</v>
      </c>
      <c r="F1235" s="43">
        <v>0.111</v>
      </c>
      <c r="G1235" s="43">
        <v>0.20456348000000002</v>
      </c>
      <c r="I1235" s="12"/>
      <c r="J1235" s="33"/>
      <c r="K1235" s="33">
        <v>0.81530000000000002</v>
      </c>
      <c r="L1235" s="52"/>
      <c r="M1235" s="52"/>
      <c r="N1235" s="21" t="str">
        <f t="shared" si="106"/>
        <v>ACCIONES GAUDI INVERSIONS 2, SICAV, S.A.</v>
      </c>
      <c r="O1235" s="21"/>
      <c r="P1235" s="39">
        <f t="shared" si="107"/>
        <v>32.926806083650192</v>
      </c>
      <c r="Q1235" s="43">
        <f t="shared" si="108"/>
        <v>0.111</v>
      </c>
      <c r="R1235" s="40">
        <f t="shared" si="109"/>
        <v>0.25090577701459588</v>
      </c>
    </row>
    <row r="1236" spans="1:18" s="60" customFormat="1" x14ac:dyDescent="0.25">
      <c r="A1236" s="52"/>
      <c r="C1236" s="21" t="s">
        <v>1808</v>
      </c>
      <c r="D1236" s="19"/>
      <c r="E1236" s="43">
        <v>35.353499999999997</v>
      </c>
      <c r="F1236" s="43">
        <v>7.0000000000000001E-3</v>
      </c>
      <c r="G1236" s="43">
        <v>3.9473379999999995E-2</v>
      </c>
      <c r="I1236" s="12"/>
      <c r="J1236" s="33"/>
      <c r="K1236" s="33">
        <v>0.81530000000000002</v>
      </c>
      <c r="L1236" s="52"/>
      <c r="M1236" s="52"/>
      <c r="N1236" s="21" t="str">
        <f t="shared" si="106"/>
        <v>ACCIONES GAZAMIA INVERSIONES, SICAV, S.A.</v>
      </c>
      <c r="O1236" s="21"/>
      <c r="P1236" s="39">
        <f t="shared" si="107"/>
        <v>43.362565926652763</v>
      </c>
      <c r="Q1236" s="43">
        <f t="shared" si="108"/>
        <v>7.0000000000000001E-3</v>
      </c>
      <c r="R1236" s="40">
        <f t="shared" si="109"/>
        <v>4.8415773334968715E-2</v>
      </c>
    </row>
    <row r="1237" spans="1:18" s="60" customFormat="1" x14ac:dyDescent="0.25">
      <c r="A1237" s="52"/>
      <c r="C1237" s="21" t="s">
        <v>1809</v>
      </c>
      <c r="D1237" s="19"/>
      <c r="E1237" s="43">
        <v>27.504090000000001</v>
      </c>
      <c r="F1237" s="43">
        <v>9.5000000000000001E-2</v>
      </c>
      <c r="G1237" s="43">
        <v>2.7436100000000001E-3</v>
      </c>
      <c r="I1237" s="12"/>
      <c r="J1237" s="33"/>
      <c r="K1237" s="33">
        <v>0.81530000000000002</v>
      </c>
      <c r="L1237" s="52"/>
      <c r="M1237" s="52"/>
      <c r="N1237" s="21" t="str">
        <f t="shared" si="106"/>
        <v>ACCIONES GENIL DE INVERSIONES, SICAV, S.A.</v>
      </c>
      <c r="O1237" s="21"/>
      <c r="P1237" s="39">
        <f t="shared" si="107"/>
        <v>33.734931926898078</v>
      </c>
      <c r="Q1237" s="43">
        <f t="shared" si="108"/>
        <v>9.5000000000000001E-2</v>
      </c>
      <c r="R1237" s="40">
        <f t="shared" si="109"/>
        <v>3.3651539310683184E-3</v>
      </c>
    </row>
    <row r="1238" spans="1:18" s="60" customFormat="1" x14ac:dyDescent="0.25">
      <c r="A1238" s="52"/>
      <c r="C1238" s="21" t="s">
        <v>1810</v>
      </c>
      <c r="D1238" s="19"/>
      <c r="E1238" s="43">
        <v>35.043000999999997</v>
      </c>
      <c r="F1238" s="43">
        <v>3.1E-2</v>
      </c>
      <c r="G1238" s="43">
        <v>0.22103771</v>
      </c>
      <c r="I1238" s="12"/>
      <c r="J1238" s="33"/>
      <c r="K1238" s="33">
        <v>0.81530000000000002</v>
      </c>
      <c r="L1238" s="52"/>
      <c r="M1238" s="52"/>
      <c r="N1238" s="21" t="str">
        <f t="shared" si="106"/>
        <v>ACCIONES GESINBOL DE INVERSIONES, SICAV, S.A.</v>
      </c>
      <c r="O1238" s="21"/>
      <c r="P1238" s="39">
        <f t="shared" si="107"/>
        <v>42.981725745124486</v>
      </c>
      <c r="Q1238" s="43">
        <f t="shared" si="108"/>
        <v>3.1E-2</v>
      </c>
      <c r="R1238" s="40">
        <f t="shared" si="109"/>
        <v>0.27111211823868514</v>
      </c>
    </row>
    <row r="1239" spans="1:18" s="60" customFormat="1" x14ac:dyDescent="0.25">
      <c r="A1239" s="52"/>
      <c r="C1239" s="21" t="s">
        <v>1811</v>
      </c>
      <c r="D1239" s="19"/>
      <c r="E1239" s="43">
        <v>27.646574999999999</v>
      </c>
      <c r="F1239" s="43">
        <v>2.5000000000000001E-2</v>
      </c>
      <c r="G1239" s="43">
        <v>1.7036000000000002E-4</v>
      </c>
      <c r="I1239" s="12"/>
      <c r="J1239" s="33"/>
      <c r="K1239" s="33">
        <v>0.81530000000000002</v>
      </c>
      <c r="L1239" s="52"/>
      <c r="M1239" s="52"/>
      <c r="N1239" s="21" t="str">
        <f t="shared" si="106"/>
        <v>ACCIONES GG HORIZONE,SICAV,S.A.</v>
      </c>
      <c r="O1239" s="21"/>
      <c r="P1239" s="39">
        <f t="shared" si="107"/>
        <v>33.909695817490494</v>
      </c>
      <c r="Q1239" s="43">
        <f t="shared" si="108"/>
        <v>2.5000000000000001E-2</v>
      </c>
      <c r="R1239" s="40">
        <f t="shared" si="109"/>
        <v>2.0895375935238563E-4</v>
      </c>
    </row>
    <row r="1240" spans="1:18" s="60" customFormat="1" x14ac:dyDescent="0.25">
      <c r="A1240" s="52"/>
      <c r="C1240" s="21" t="s">
        <v>1812</v>
      </c>
      <c r="D1240" s="19"/>
      <c r="E1240" s="43">
        <v>37.262774999999998</v>
      </c>
      <c r="F1240" s="43">
        <v>1.7000000000000001E-2</v>
      </c>
      <c r="G1240" s="43">
        <v>1.7290199999999999E-3</v>
      </c>
      <c r="I1240" s="12"/>
      <c r="J1240" s="33"/>
      <c r="K1240" s="33">
        <v>0.81530000000000002</v>
      </c>
      <c r="L1240" s="52"/>
      <c r="M1240" s="52"/>
      <c r="N1240" s="21" t="str">
        <f t="shared" si="106"/>
        <v>ACCIONES GIL AGUEDA INVERSIONES,SICAV,S.A.</v>
      </c>
      <c r="O1240" s="21"/>
      <c r="P1240" s="39">
        <f t="shared" si="107"/>
        <v>45.704372623574137</v>
      </c>
      <c r="Q1240" s="43">
        <f t="shared" si="108"/>
        <v>1.7000000000000001E-2</v>
      </c>
      <c r="R1240" s="40">
        <f t="shared" si="109"/>
        <v>2.1207163007481906E-3</v>
      </c>
    </row>
    <row r="1241" spans="1:18" s="60" customFormat="1" x14ac:dyDescent="0.25">
      <c r="A1241" s="52"/>
      <c r="C1241" s="21" t="s">
        <v>1813</v>
      </c>
      <c r="D1241" s="19"/>
      <c r="E1241" s="43">
        <v>32.214269999999999</v>
      </c>
      <c r="F1241" s="43">
        <v>2E-3</v>
      </c>
      <c r="G1241" s="43">
        <v>2.65E-6</v>
      </c>
      <c r="I1241" s="12"/>
      <c r="J1241" s="33"/>
      <c r="K1241" s="33">
        <v>0.81530000000000002</v>
      </c>
      <c r="L1241" s="52"/>
      <c r="M1241" s="52"/>
      <c r="N1241" s="21" t="str">
        <f t="shared" si="106"/>
        <v>ACCIONES GLOBAL ANANDA,SICAV,S.A.</v>
      </c>
      <c r="O1241" s="21"/>
      <c r="P1241" s="39">
        <f t="shared" si="107"/>
        <v>39.512167300380227</v>
      </c>
      <c r="Q1241" s="43">
        <f t="shared" si="108"/>
        <v>2E-3</v>
      </c>
      <c r="R1241" s="40">
        <f t="shared" si="109"/>
        <v>3.2503372991536856E-6</v>
      </c>
    </row>
    <row r="1242" spans="1:18" s="60" customFormat="1" x14ac:dyDescent="0.25">
      <c r="A1242" s="52"/>
      <c r="C1242" s="21" t="s">
        <v>1814</v>
      </c>
      <c r="D1242" s="19"/>
      <c r="E1242" s="43">
        <v>34.4</v>
      </c>
      <c r="F1242" s="43">
        <v>1.4E-2</v>
      </c>
      <c r="G1242" s="43">
        <v>1.4953999999999998E-4</v>
      </c>
      <c r="I1242" s="12"/>
      <c r="J1242" s="33"/>
      <c r="K1242" s="33">
        <v>0.81530000000000002</v>
      </c>
      <c r="L1242" s="52"/>
      <c r="M1242" s="52"/>
      <c r="N1242" s="21" t="str">
        <f t="shared" si="106"/>
        <v>ACCIONES GLOBALFINANZAS, SICAV, S.A.</v>
      </c>
      <c r="O1242" s="21"/>
      <c r="P1242" s="39">
        <f t="shared" si="107"/>
        <v>42.193057770145955</v>
      </c>
      <c r="Q1242" s="43">
        <f t="shared" si="108"/>
        <v>1.4E-2</v>
      </c>
      <c r="R1242" s="40">
        <f t="shared" si="109"/>
        <v>1.8341714706243098E-4</v>
      </c>
    </row>
    <row r="1243" spans="1:18" s="60" customFormat="1" x14ac:dyDescent="0.25">
      <c r="A1243" s="52"/>
      <c r="C1243" s="21" t="s">
        <v>1815</v>
      </c>
      <c r="D1243" s="19"/>
      <c r="E1243" s="43">
        <v>62.986109999999996</v>
      </c>
      <c r="F1243" s="43">
        <v>0.14399999999999999</v>
      </c>
      <c r="G1243" s="43">
        <v>2.8883099999999998E-3</v>
      </c>
      <c r="I1243" s="12"/>
      <c r="J1243" s="33"/>
      <c r="K1243" s="33">
        <v>0.81530000000000002</v>
      </c>
      <c r="L1243" s="52"/>
      <c r="M1243" s="52"/>
      <c r="N1243" s="21" t="str">
        <f t="shared" si="106"/>
        <v>ACCIONES GLOVAL PROCESOS BOLSA, SICAV, S.A.</v>
      </c>
      <c r="O1243" s="21"/>
      <c r="P1243" s="39">
        <f t="shared" si="107"/>
        <v>77.255133079847909</v>
      </c>
      <c r="Q1243" s="43">
        <f t="shared" si="108"/>
        <v>0.14399999999999999</v>
      </c>
      <c r="R1243" s="40">
        <f t="shared" si="109"/>
        <v>3.5426346130258799E-3</v>
      </c>
    </row>
    <row r="1244" spans="1:18" s="60" customFormat="1" x14ac:dyDescent="0.25">
      <c r="A1244" s="52"/>
      <c r="C1244" s="21" t="s">
        <v>1816</v>
      </c>
      <c r="D1244" s="19"/>
      <c r="E1244" s="43">
        <v>106.379124</v>
      </c>
      <c r="F1244" s="43">
        <v>0.20100000000000001</v>
      </c>
      <c r="G1244" s="43">
        <v>1.1552870000000002E-2</v>
      </c>
      <c r="I1244" s="12"/>
      <c r="J1244" s="33"/>
      <c r="K1244" s="33">
        <v>0.81530000000000002</v>
      </c>
      <c r="L1244" s="52"/>
      <c r="M1244" s="52"/>
      <c r="N1244" s="21" t="str">
        <f t="shared" si="106"/>
        <v>ACCIONES GOALCIA 2001,SICAV,S.A.</v>
      </c>
      <c r="O1244" s="21"/>
      <c r="P1244" s="39">
        <f t="shared" si="107"/>
        <v>130.47850361830001</v>
      </c>
      <c r="Q1244" s="43">
        <f t="shared" si="108"/>
        <v>0.20100000000000001</v>
      </c>
      <c r="R1244" s="40">
        <f t="shared" si="109"/>
        <v>1.4170084631424017E-2</v>
      </c>
    </row>
    <row r="1245" spans="1:18" s="60" customFormat="1" x14ac:dyDescent="0.25">
      <c r="A1245" s="52"/>
      <c r="C1245" s="21" t="s">
        <v>1817</v>
      </c>
      <c r="D1245" s="19"/>
      <c r="E1245" s="43">
        <v>32.467500000000001</v>
      </c>
      <c r="F1245" s="43">
        <v>0.114</v>
      </c>
      <c r="G1245" s="43">
        <v>0.22807384999999999</v>
      </c>
      <c r="I1245" s="12"/>
      <c r="J1245" s="33"/>
      <c r="K1245" s="33">
        <v>0.81530000000000002</v>
      </c>
      <c r="L1245" s="52"/>
      <c r="M1245" s="52"/>
      <c r="N1245" s="21" t="str">
        <f t="shared" si="106"/>
        <v>ACCIONES GOLDEN SHARE INVERSIONES,SICAV,S.A.</v>
      </c>
      <c r="O1245" s="21"/>
      <c r="P1245" s="39">
        <f t="shared" si="107"/>
        <v>39.822764626517845</v>
      </c>
      <c r="Q1245" s="43">
        <f t="shared" si="108"/>
        <v>0.114</v>
      </c>
      <c r="R1245" s="40">
        <f t="shared" si="109"/>
        <v>0.27974224211946519</v>
      </c>
    </row>
    <row r="1246" spans="1:18" s="60" customFormat="1" x14ac:dyDescent="0.25">
      <c r="A1246" s="52"/>
      <c r="C1246" s="21" t="s">
        <v>1818</v>
      </c>
      <c r="D1246" s="19"/>
      <c r="E1246" s="43">
        <v>37.983989999999999</v>
      </c>
      <c r="F1246" s="43">
        <v>2.1000000000000001E-2</v>
      </c>
      <c r="G1246" s="43">
        <v>3.9489578700000001</v>
      </c>
      <c r="I1246" s="12"/>
      <c r="J1246" s="33"/>
      <c r="K1246" s="33">
        <v>0.81530000000000002</v>
      </c>
      <c r="L1246" s="52"/>
      <c r="M1246" s="52"/>
      <c r="N1246" s="21" t="str">
        <f t="shared" si="106"/>
        <v>ACCIONES GOLDONY INVESTMENT,SICAV,S.A.</v>
      </c>
      <c r="O1246" s="21"/>
      <c r="P1246" s="39">
        <f t="shared" si="107"/>
        <v>46.588973384030417</v>
      </c>
      <c r="Q1246" s="43">
        <f t="shared" si="108"/>
        <v>2.1000000000000001E-2</v>
      </c>
      <c r="R1246" s="40">
        <f t="shared" si="109"/>
        <v>4.8435641726971665</v>
      </c>
    </row>
    <row r="1247" spans="1:18" s="60" customFormat="1" x14ac:dyDescent="0.25">
      <c r="A1247" s="52"/>
      <c r="C1247" s="21" t="s">
        <v>1819</v>
      </c>
      <c r="D1247" s="19"/>
      <c r="E1247" s="43">
        <v>21.6238265</v>
      </c>
      <c r="F1247" s="43">
        <v>5.6000000000000001E-2</v>
      </c>
      <c r="G1247" s="43">
        <v>2.1078639999999999E-2</v>
      </c>
      <c r="I1247" s="12"/>
      <c r="J1247" s="33"/>
      <c r="K1247" s="33">
        <v>0.81530000000000002</v>
      </c>
      <c r="L1247" s="52"/>
      <c r="M1247" s="52"/>
      <c r="N1247" s="21" t="str">
        <f t="shared" si="106"/>
        <v>ACCIONES GOMENAR INVERSIONES,SICAV,S.A.</v>
      </c>
      <c r="O1247" s="21"/>
      <c r="P1247" s="39">
        <f t="shared" si="107"/>
        <v>26.52253955599166</v>
      </c>
      <c r="Q1247" s="43">
        <f t="shared" si="108"/>
        <v>5.6000000000000001E-2</v>
      </c>
      <c r="R1247" s="40">
        <f t="shared" si="109"/>
        <v>2.5853845210352017E-2</v>
      </c>
    </row>
    <row r="1248" spans="1:18" s="60" customFormat="1" x14ac:dyDescent="0.25">
      <c r="A1248" s="52"/>
      <c r="C1248" s="21" t="s">
        <v>1820</v>
      </c>
      <c r="D1248" s="19"/>
      <c r="E1248" s="43">
        <v>40.388039999999997</v>
      </c>
      <c r="F1248" s="43">
        <v>2E-3</v>
      </c>
      <c r="G1248" s="43">
        <v>9.7899999999999994E-6</v>
      </c>
      <c r="I1248" s="12"/>
      <c r="J1248" s="33"/>
      <c r="K1248" s="33">
        <v>0.81530000000000002</v>
      </c>
      <c r="L1248" s="52"/>
      <c r="M1248" s="52"/>
      <c r="N1248" s="21" t="str">
        <f t="shared" si="106"/>
        <v>ACCIONES GONARA CARTERA,SICAV,S.A.</v>
      </c>
      <c r="O1248" s="21"/>
      <c r="P1248" s="39">
        <f t="shared" si="107"/>
        <v>49.537642585551325</v>
      </c>
      <c r="Q1248" s="43">
        <f t="shared" si="108"/>
        <v>2E-3</v>
      </c>
      <c r="R1248" s="40">
        <f t="shared" si="109"/>
        <v>1.2007849871213049E-5</v>
      </c>
    </row>
    <row r="1249" spans="1:18" s="60" customFormat="1" x14ac:dyDescent="0.25">
      <c r="A1249" s="52"/>
      <c r="C1249" s="21" t="s">
        <v>1821</v>
      </c>
      <c r="D1249" s="19"/>
      <c r="E1249" s="43">
        <v>37.262774999999998</v>
      </c>
      <c r="F1249" s="43">
        <v>1.7000000000000001E-2</v>
      </c>
      <c r="G1249" s="43">
        <v>0.48392143999999998</v>
      </c>
      <c r="I1249" s="12"/>
      <c r="J1249" s="33"/>
      <c r="K1249" s="33">
        <v>0.81530000000000002</v>
      </c>
      <c r="L1249" s="52"/>
      <c r="M1249" s="52"/>
      <c r="N1249" s="21" t="str">
        <f t="shared" si="106"/>
        <v>ACCIONES GONRAPA INVERSIONES, SICAV, S.A.</v>
      </c>
      <c r="O1249" s="21"/>
      <c r="P1249" s="39">
        <f t="shared" si="107"/>
        <v>45.704372623574137</v>
      </c>
      <c r="Q1249" s="43">
        <f t="shared" si="108"/>
        <v>1.7000000000000001E-2</v>
      </c>
      <c r="R1249" s="40">
        <f t="shared" si="109"/>
        <v>0.59355015331779704</v>
      </c>
    </row>
    <row r="1250" spans="1:18" s="60" customFormat="1" x14ac:dyDescent="0.25">
      <c r="A1250" s="52"/>
      <c r="C1250" s="21" t="s">
        <v>1822</v>
      </c>
      <c r="D1250" s="19"/>
      <c r="E1250" s="43">
        <v>23.328499999999998</v>
      </c>
      <c r="F1250" s="43">
        <v>2.5999999999999999E-2</v>
      </c>
      <c r="G1250" s="43">
        <v>1.8212743999999998</v>
      </c>
      <c r="I1250" s="12"/>
      <c r="J1250" s="33"/>
      <c r="K1250" s="33">
        <v>0.81530000000000002</v>
      </c>
      <c r="L1250" s="52"/>
      <c r="M1250" s="52"/>
      <c r="N1250" s="21" t="str">
        <f t="shared" si="106"/>
        <v>ACCIONES GRAN CANARIA INVERSIONES,SICAV,S.A.</v>
      </c>
      <c r="O1250" s="21"/>
      <c r="P1250" s="39">
        <f t="shared" si="107"/>
        <v>28.613393842757265</v>
      </c>
      <c r="Q1250" s="43">
        <f t="shared" si="108"/>
        <v>2.5999999999999999E-2</v>
      </c>
      <c r="R1250" s="40">
        <f t="shared" si="109"/>
        <v>2.2338702318165091</v>
      </c>
    </row>
    <row r="1251" spans="1:18" s="60" customFormat="1" x14ac:dyDescent="0.25">
      <c r="A1251" s="52"/>
      <c r="C1251" s="21" t="s">
        <v>1823</v>
      </c>
      <c r="D1251" s="19"/>
      <c r="E1251" s="43">
        <v>126.001575</v>
      </c>
      <c r="F1251" s="43">
        <v>0.108</v>
      </c>
      <c r="G1251" s="43">
        <v>1.61516E-3</v>
      </c>
      <c r="I1251" s="12"/>
      <c r="J1251" s="33"/>
      <c r="K1251" s="33">
        <v>0.81530000000000002</v>
      </c>
      <c r="L1251" s="52"/>
      <c r="M1251" s="52"/>
      <c r="N1251" s="21" t="str">
        <f t="shared" si="106"/>
        <v>ACCIONES GRATTAROLA INVERSIONES,SICAV,S.A.</v>
      </c>
      <c r="O1251" s="21"/>
      <c r="P1251" s="39">
        <f t="shared" si="107"/>
        <v>154.5462713111738</v>
      </c>
      <c r="Q1251" s="43">
        <f t="shared" si="108"/>
        <v>0.108</v>
      </c>
      <c r="R1251" s="40">
        <f t="shared" si="109"/>
        <v>1.981062185698516E-3</v>
      </c>
    </row>
    <row r="1252" spans="1:18" s="60" customFormat="1" x14ac:dyDescent="0.25">
      <c r="A1252" s="52"/>
      <c r="C1252" s="21" t="s">
        <v>1824</v>
      </c>
      <c r="D1252" s="19"/>
      <c r="E1252" s="43">
        <v>34.658387500000003</v>
      </c>
      <c r="F1252" s="43">
        <v>3.4000000000000002E-2</v>
      </c>
      <c r="G1252" s="43">
        <v>1.9324746799999999</v>
      </c>
      <c r="I1252" s="12"/>
      <c r="J1252" s="33"/>
      <c r="K1252" s="33">
        <v>0.81530000000000002</v>
      </c>
      <c r="L1252" s="52"/>
      <c r="M1252" s="52"/>
      <c r="N1252" s="21" t="str">
        <f t="shared" si="106"/>
        <v>ACCIONES GRAZALEMA INVERSIONES,SICAV,S.A.</v>
      </c>
      <c r="O1252" s="21"/>
      <c r="P1252" s="39">
        <f t="shared" si="107"/>
        <v>42.509980988593156</v>
      </c>
      <c r="Q1252" s="43">
        <f t="shared" si="108"/>
        <v>3.4000000000000002E-2</v>
      </c>
      <c r="R1252" s="40">
        <f t="shared" si="109"/>
        <v>2.3702620875751257</v>
      </c>
    </row>
    <row r="1253" spans="1:18" s="60" customFormat="1" x14ac:dyDescent="0.25">
      <c r="A1253" s="52"/>
      <c r="C1253" s="21" t="s">
        <v>1825</v>
      </c>
      <c r="D1253" s="19"/>
      <c r="E1253" s="43">
        <v>27.176500000000001</v>
      </c>
      <c r="F1253" s="43">
        <v>0.01</v>
      </c>
      <c r="G1253" s="43">
        <v>5.3340000000000001E-5</v>
      </c>
      <c r="I1253" s="12"/>
      <c r="J1253" s="33"/>
      <c r="K1253" s="33">
        <v>0.81530000000000002</v>
      </c>
      <c r="L1253" s="52"/>
      <c r="M1253" s="52"/>
      <c r="N1253" s="21" t="str">
        <f t="shared" si="106"/>
        <v>ACCIONES GRUCALTOR, SICAV, S.A.</v>
      </c>
      <c r="O1253" s="21"/>
      <c r="P1253" s="39">
        <f t="shared" si="107"/>
        <v>33.333128909603829</v>
      </c>
      <c r="Q1253" s="43">
        <f t="shared" si="108"/>
        <v>0.01</v>
      </c>
      <c r="R1253" s="40">
        <f t="shared" si="109"/>
        <v>6.5423770391267015E-5</v>
      </c>
    </row>
    <row r="1254" spans="1:18" s="60" customFormat="1" x14ac:dyDescent="0.25">
      <c r="A1254" s="52"/>
      <c r="C1254" s="21" t="s">
        <v>1826</v>
      </c>
      <c r="D1254" s="19"/>
      <c r="E1254" s="43">
        <v>15.86673</v>
      </c>
      <c r="F1254" s="43">
        <v>1.2E-2</v>
      </c>
      <c r="G1254" s="43">
        <v>1.8859000000000001E-4</v>
      </c>
      <c r="I1254" s="12"/>
      <c r="J1254" s="33"/>
      <c r="K1254" s="33">
        <v>0.81530000000000002</v>
      </c>
      <c r="L1254" s="52"/>
      <c r="M1254" s="52"/>
      <c r="N1254" s="21" t="str">
        <f t="shared" si="106"/>
        <v>ACCIONES GRUPO ASUNCI-N DE INVERSIONES, SICAV, S.A.</v>
      </c>
      <c r="O1254" s="21"/>
      <c r="P1254" s="39">
        <f t="shared" si="107"/>
        <v>19.461216730038021</v>
      </c>
      <c r="Q1254" s="43">
        <f t="shared" si="108"/>
        <v>1.2E-2</v>
      </c>
      <c r="R1254" s="40">
        <f t="shared" si="109"/>
        <v>2.3131362688580891E-4</v>
      </c>
    </row>
    <row r="1255" spans="1:18" s="60" customFormat="1" x14ac:dyDescent="0.25">
      <c r="A1255" s="52"/>
      <c r="C1255" s="21" t="s">
        <v>1827</v>
      </c>
      <c r="D1255" s="19"/>
      <c r="E1255" s="43">
        <v>70.541548000000006</v>
      </c>
      <c r="F1255" s="43">
        <v>1.4999999999999999E-2</v>
      </c>
      <c r="G1255" s="43">
        <v>1.6569999999999999E-4</v>
      </c>
      <c r="I1255" s="12"/>
      <c r="J1255" s="33"/>
      <c r="K1255" s="33">
        <v>0.81530000000000002</v>
      </c>
      <c r="L1255" s="52"/>
      <c r="M1255" s="52"/>
      <c r="N1255" s="21" t="str">
        <f t="shared" si="106"/>
        <v>ACCIONES GRUPO DE INVERSIONES GESTION 10, SICAV, S.A.</v>
      </c>
      <c r="O1255" s="21"/>
      <c r="P1255" s="39">
        <f t="shared" si="107"/>
        <v>86.522197963939661</v>
      </c>
      <c r="Q1255" s="43">
        <f t="shared" si="108"/>
        <v>1.4999999999999999E-2</v>
      </c>
      <c r="R1255" s="40">
        <f t="shared" si="109"/>
        <v>2.0323807187538328E-4</v>
      </c>
    </row>
    <row r="1256" spans="1:18" s="60" customFormat="1" x14ac:dyDescent="0.25">
      <c r="A1256" s="52"/>
      <c r="C1256" s="21" t="s">
        <v>1828</v>
      </c>
      <c r="D1256" s="19"/>
      <c r="E1256" s="43">
        <v>234.58500000000001</v>
      </c>
      <c r="F1256" s="43">
        <v>3.5999999999999997E-2</v>
      </c>
      <c r="G1256" s="43">
        <v>3.7925153900000002</v>
      </c>
      <c r="I1256" s="12"/>
      <c r="J1256" s="33"/>
      <c r="K1256" s="33">
        <v>0.81530000000000002</v>
      </c>
      <c r="L1256" s="52"/>
      <c r="M1256" s="52"/>
      <c r="N1256" s="21" t="str">
        <f t="shared" si="106"/>
        <v>ACCIONES GUESINVER, SICAV, S.A.</v>
      </c>
      <c r="O1256" s="21"/>
      <c r="P1256" s="39">
        <f t="shared" si="107"/>
        <v>287.72844351772352</v>
      </c>
      <c r="Q1256" s="43">
        <f t="shared" si="108"/>
        <v>3.5999999999999997E-2</v>
      </c>
      <c r="R1256" s="40">
        <f t="shared" si="109"/>
        <v>4.651680841408071</v>
      </c>
    </row>
    <row r="1257" spans="1:18" s="60" customFormat="1" x14ac:dyDescent="0.25">
      <c r="A1257" s="52"/>
      <c r="C1257" s="21" t="s">
        <v>1829</v>
      </c>
      <c r="D1257" s="19"/>
      <c r="E1257" s="43">
        <v>25.170738</v>
      </c>
      <c r="F1257" s="43">
        <v>2.9000000000000001E-2</v>
      </c>
      <c r="G1257" s="43">
        <v>5.990943E-2</v>
      </c>
      <c r="I1257" s="12"/>
      <c r="J1257" s="33"/>
      <c r="K1257" s="33">
        <v>0.81530000000000002</v>
      </c>
      <c r="L1257" s="52"/>
      <c r="M1257" s="52"/>
      <c r="N1257" s="21" t="str">
        <f t="shared" si="106"/>
        <v>ACCIONES GUIFER DE INVERSIONES,SICAV,S.A.</v>
      </c>
      <c r="O1257" s="21"/>
      <c r="P1257" s="39">
        <f t="shared" si="107"/>
        <v>30.872976818349073</v>
      </c>
      <c r="Q1257" s="43">
        <f t="shared" si="108"/>
        <v>2.9000000000000001E-2</v>
      </c>
      <c r="R1257" s="40">
        <f t="shared" si="109"/>
        <v>7.3481454679259164E-2</v>
      </c>
    </row>
    <row r="1258" spans="1:18" s="60" customFormat="1" x14ac:dyDescent="0.25">
      <c r="A1258" s="52"/>
      <c r="C1258" s="21" t="s">
        <v>1830</v>
      </c>
      <c r="D1258" s="19"/>
      <c r="E1258" s="43">
        <v>29.341000000000001</v>
      </c>
      <c r="F1258" s="43">
        <v>1.4999999999999999E-2</v>
      </c>
      <c r="G1258" s="43">
        <v>5.3476999999999995E-4</v>
      </c>
      <c r="I1258" s="12"/>
      <c r="J1258" s="33"/>
      <c r="K1258" s="33">
        <v>0.81530000000000002</v>
      </c>
      <c r="L1258" s="52"/>
      <c r="M1258" s="52"/>
      <c r="N1258" s="21" t="str">
        <f t="shared" si="106"/>
        <v>ACCIONES GURUTZE INVERSIONES, SICAV, S.A.</v>
      </c>
      <c r="O1258" s="21"/>
      <c r="P1258" s="39">
        <f t="shared" si="107"/>
        <v>35.98797988470502</v>
      </c>
      <c r="Q1258" s="43">
        <f t="shared" si="108"/>
        <v>1.4999999999999999E-2</v>
      </c>
      <c r="R1258" s="40">
        <f t="shared" si="109"/>
        <v>6.5591806696921372E-4</v>
      </c>
    </row>
    <row r="1259" spans="1:18" s="60" customFormat="1" x14ac:dyDescent="0.25">
      <c r="A1259" s="52"/>
      <c r="C1259" s="21" t="s">
        <v>1831</v>
      </c>
      <c r="D1259" s="19"/>
      <c r="E1259" s="43">
        <v>31.012245</v>
      </c>
      <c r="F1259" s="43">
        <v>1.4E-2</v>
      </c>
      <c r="G1259" s="43">
        <v>2.9962500000000002E-3</v>
      </c>
      <c r="I1259" s="12"/>
      <c r="J1259" s="33"/>
      <c r="K1259" s="33">
        <v>0.81530000000000002</v>
      </c>
      <c r="L1259" s="52"/>
      <c r="M1259" s="52"/>
      <c r="N1259" s="21" t="str">
        <f t="shared" si="106"/>
        <v>ACCIONES H.M.H.M.FINANCIERA,SICAV,S.A.</v>
      </c>
      <c r="O1259" s="21"/>
      <c r="P1259" s="39">
        <f t="shared" si="107"/>
        <v>38.03783269961977</v>
      </c>
      <c r="Q1259" s="43">
        <f t="shared" si="108"/>
        <v>1.4E-2</v>
      </c>
      <c r="R1259" s="40">
        <f t="shared" si="109"/>
        <v>3.6750275972034837E-3</v>
      </c>
    </row>
    <row r="1260" spans="1:18" s="60" customFormat="1" x14ac:dyDescent="0.25">
      <c r="A1260" s="52"/>
      <c r="C1260" s="21" t="s">
        <v>1832</v>
      </c>
      <c r="D1260" s="19"/>
      <c r="E1260" s="43">
        <v>52.408290000000001</v>
      </c>
      <c r="F1260" s="43">
        <v>9.5000000000000001E-2</v>
      </c>
      <c r="G1260" s="43">
        <v>1.30042E-3</v>
      </c>
      <c r="I1260" s="12"/>
      <c r="J1260" s="33"/>
      <c r="K1260" s="33">
        <v>0.81530000000000002</v>
      </c>
      <c r="L1260" s="52"/>
      <c r="M1260" s="52"/>
      <c r="N1260" s="21" t="str">
        <f t="shared" si="106"/>
        <v>ACCIONES HASMINE INVESTMENT, SICAV, S.A.</v>
      </c>
      <c r="O1260" s="21"/>
      <c r="P1260" s="39">
        <f t="shared" si="107"/>
        <v>64.280988593155897</v>
      </c>
      <c r="Q1260" s="43">
        <f t="shared" si="108"/>
        <v>9.5000000000000001E-2</v>
      </c>
      <c r="R1260" s="40">
        <f t="shared" si="109"/>
        <v>1.5950202379492213E-3</v>
      </c>
    </row>
    <row r="1261" spans="1:18" s="60" customFormat="1" x14ac:dyDescent="0.25">
      <c r="A1261" s="52"/>
      <c r="C1261" s="21" t="s">
        <v>1833</v>
      </c>
      <c r="D1261" s="19"/>
      <c r="E1261" s="43">
        <v>41.75</v>
      </c>
      <c r="F1261" s="43">
        <v>1.9E-2</v>
      </c>
      <c r="G1261" s="43">
        <v>2.7581100000000002E-3</v>
      </c>
      <c r="I1261" s="12"/>
      <c r="J1261" s="33"/>
      <c r="K1261" s="33">
        <v>0.81530000000000002</v>
      </c>
      <c r="L1261" s="52"/>
      <c r="M1261" s="52"/>
      <c r="N1261" s="21" t="str">
        <f t="shared" si="106"/>
        <v>ACCIONES HAYA INVERSIONES, SICAV, S.A.</v>
      </c>
      <c r="O1261" s="21"/>
      <c r="P1261" s="39">
        <f t="shared" si="107"/>
        <v>51.208144241383536</v>
      </c>
      <c r="Q1261" s="43">
        <f t="shared" si="108"/>
        <v>1.9E-2</v>
      </c>
      <c r="R1261" s="40">
        <f t="shared" si="109"/>
        <v>3.3829387955353861E-3</v>
      </c>
    </row>
    <row r="1262" spans="1:18" s="60" customFormat="1" x14ac:dyDescent="0.25">
      <c r="A1262" s="52"/>
      <c r="C1262" s="21" t="s">
        <v>1834</v>
      </c>
      <c r="D1262" s="19"/>
      <c r="E1262" s="43">
        <v>26.44455</v>
      </c>
      <c r="F1262" s="43">
        <v>4.0000000000000001E-3</v>
      </c>
      <c r="G1262" s="43">
        <v>0.46895366999999999</v>
      </c>
      <c r="I1262" s="12"/>
      <c r="J1262" s="33"/>
      <c r="K1262" s="33">
        <v>0.81530000000000002</v>
      </c>
      <c r="L1262" s="52"/>
      <c r="M1262" s="52"/>
      <c r="N1262" s="21" t="str">
        <f t="shared" si="106"/>
        <v>ACCIONES HELP INVERSIONES,SICAV,S.A.</v>
      </c>
      <c r="O1262" s="21"/>
      <c r="P1262" s="39">
        <f t="shared" si="107"/>
        <v>32.435361216730037</v>
      </c>
      <c r="Q1262" s="43">
        <f t="shared" si="108"/>
        <v>4.0000000000000001E-3</v>
      </c>
      <c r="R1262" s="40">
        <f t="shared" si="109"/>
        <v>0.57519154912302217</v>
      </c>
    </row>
    <row r="1263" spans="1:18" s="60" customFormat="1" x14ac:dyDescent="0.25">
      <c r="A1263" s="52"/>
      <c r="C1263" s="21" t="s">
        <v>1835</v>
      </c>
      <c r="D1263" s="19"/>
      <c r="E1263" s="43">
        <v>13.342477499999999</v>
      </c>
      <c r="F1263" s="43">
        <v>1.7000000000000001E-2</v>
      </c>
      <c r="G1263" s="43">
        <v>0.47066451000000004</v>
      </c>
      <c r="I1263" s="12"/>
      <c r="J1263" s="33"/>
      <c r="K1263" s="33">
        <v>0.81530000000000002</v>
      </c>
      <c r="L1263" s="52"/>
      <c r="M1263" s="52"/>
      <c r="N1263" s="21" t="str">
        <f t="shared" si="106"/>
        <v>ACCIONES HEREDEROS TEMPRADO TRIAS, SICAV, S.A.</v>
      </c>
      <c r="O1263" s="21"/>
      <c r="P1263" s="39">
        <f t="shared" si="107"/>
        <v>16.365114068441063</v>
      </c>
      <c r="Q1263" s="43">
        <f t="shared" si="108"/>
        <v>1.7000000000000001E-2</v>
      </c>
      <c r="R1263" s="40">
        <f t="shared" si="109"/>
        <v>0.57728996688335588</v>
      </c>
    </row>
    <row r="1264" spans="1:18" s="60" customFormat="1" x14ac:dyDescent="0.25">
      <c r="A1264" s="52"/>
      <c r="C1264" s="21" t="s">
        <v>1836</v>
      </c>
      <c r="D1264" s="19"/>
      <c r="E1264" s="43">
        <v>57.75</v>
      </c>
      <c r="F1264" s="43">
        <v>1.2999999999999999E-2</v>
      </c>
      <c r="G1264" s="43">
        <v>0.18318713</v>
      </c>
      <c r="I1264" s="12"/>
      <c r="J1264" s="33"/>
      <c r="K1264" s="33">
        <v>0.81530000000000002</v>
      </c>
      <c r="L1264" s="52"/>
      <c r="M1264" s="52"/>
      <c r="N1264" s="21" t="str">
        <f t="shared" si="106"/>
        <v>ACCIONES HERNANZAR, SICAV, S.A.</v>
      </c>
      <c r="O1264" s="21"/>
      <c r="P1264" s="39">
        <f t="shared" si="107"/>
        <v>70.832822274009558</v>
      </c>
      <c r="Q1264" s="43">
        <f t="shared" si="108"/>
        <v>1.2999999999999999E-2</v>
      </c>
      <c r="R1264" s="40">
        <f t="shared" si="109"/>
        <v>0.22468677787317551</v>
      </c>
    </row>
    <row r="1265" spans="1:18" s="60" customFormat="1" x14ac:dyDescent="0.25">
      <c r="A1265" s="52"/>
      <c r="C1265" s="21" t="s">
        <v>1837</v>
      </c>
      <c r="D1265" s="19"/>
      <c r="E1265" s="43">
        <v>29.793117600000002</v>
      </c>
      <c r="F1265" s="43">
        <v>4.2000000000000003E-2</v>
      </c>
      <c r="G1265" s="43">
        <v>1.0452984000000001</v>
      </c>
      <c r="I1265" s="12"/>
      <c r="J1265" s="33"/>
      <c r="K1265" s="33">
        <v>0.81530000000000002</v>
      </c>
      <c r="L1265" s="52"/>
      <c r="M1265" s="52"/>
      <c r="N1265" s="21" t="str">
        <f t="shared" si="106"/>
        <v>ACCIONES HERPLAN 99 INVERSIONS,SICAV,S.A.</v>
      </c>
      <c r="O1265" s="21"/>
      <c r="P1265" s="39">
        <f t="shared" si="107"/>
        <v>36.542521280510243</v>
      </c>
      <c r="Q1265" s="43">
        <f t="shared" si="108"/>
        <v>4.2000000000000003E-2</v>
      </c>
      <c r="R1265" s="40">
        <f t="shared" si="109"/>
        <v>1.2821027842511958</v>
      </c>
    </row>
    <row r="1266" spans="1:18" s="60" customFormat="1" x14ac:dyDescent="0.25">
      <c r="A1266" s="52"/>
      <c r="C1266" s="21" t="s">
        <v>1838</v>
      </c>
      <c r="D1266" s="19"/>
      <c r="E1266" s="43">
        <v>23.439487499999998</v>
      </c>
      <c r="F1266" s="43">
        <v>1E-3</v>
      </c>
      <c r="G1266" s="43">
        <v>0.20381862000000001</v>
      </c>
      <c r="I1266" s="12"/>
      <c r="J1266" s="33"/>
      <c r="K1266" s="33">
        <v>0.81530000000000002</v>
      </c>
      <c r="L1266" s="52"/>
      <c r="M1266" s="52"/>
      <c r="N1266" s="21" t="str">
        <f t="shared" si="106"/>
        <v>ACCIONES HEXASTAR,SICAV,S.A.</v>
      </c>
      <c r="O1266" s="21"/>
      <c r="P1266" s="39">
        <f t="shared" si="107"/>
        <v>28.749524714828894</v>
      </c>
      <c r="Q1266" s="43">
        <f t="shared" si="108"/>
        <v>1E-3</v>
      </c>
      <c r="R1266" s="40">
        <f t="shared" si="109"/>
        <v>0.2499921746596345</v>
      </c>
    </row>
    <row r="1267" spans="1:18" s="60" customFormat="1" x14ac:dyDescent="0.25">
      <c r="A1267" s="52"/>
      <c r="C1267" s="21" t="s">
        <v>1839</v>
      </c>
      <c r="D1267" s="19"/>
      <c r="E1267" s="43">
        <v>38.945610000000002</v>
      </c>
      <c r="F1267" s="43">
        <v>2E-3</v>
      </c>
      <c r="G1267" s="43">
        <v>1.5319999999999999E-5</v>
      </c>
      <c r="I1267" s="12"/>
      <c r="J1267" s="33"/>
      <c r="K1267" s="33">
        <v>0.81530000000000002</v>
      </c>
      <c r="L1267" s="52"/>
      <c r="M1267" s="52"/>
      <c r="N1267" s="21" t="str">
        <f t="shared" si="106"/>
        <v>ACCIONES HIANA INVERSIONES CARTERA,SICAV,S.A.</v>
      </c>
      <c r="O1267" s="21"/>
      <c r="P1267" s="39">
        <f t="shared" si="107"/>
        <v>47.768441064638786</v>
      </c>
      <c r="Q1267" s="43">
        <f t="shared" si="108"/>
        <v>2E-3</v>
      </c>
      <c r="R1267" s="40">
        <f t="shared" si="109"/>
        <v>1.8790629216239419E-5</v>
      </c>
    </row>
    <row r="1268" spans="1:18" s="60" customFormat="1" x14ac:dyDescent="0.25">
      <c r="A1268" s="52"/>
      <c r="C1268" s="21" t="s">
        <v>1840</v>
      </c>
      <c r="D1268" s="19"/>
      <c r="E1268" s="43">
        <v>61.2</v>
      </c>
      <c r="F1268" s="43">
        <v>3.5000000000000003E-2</v>
      </c>
      <c r="G1268" s="43">
        <v>0.13429860999999998</v>
      </c>
      <c r="I1268" s="12"/>
      <c r="J1268" s="33"/>
      <c r="K1268" s="33">
        <v>0.81530000000000002</v>
      </c>
      <c r="L1268" s="52"/>
      <c r="M1268" s="52"/>
      <c r="N1268" s="21" t="str">
        <f t="shared" si="106"/>
        <v>ACCIONES HIE DE INVERSIONES,SICAV,S.A.</v>
      </c>
      <c r="O1268" s="21"/>
      <c r="P1268" s="39">
        <f t="shared" si="107"/>
        <v>75.064393474794556</v>
      </c>
      <c r="Q1268" s="43">
        <f t="shared" si="108"/>
        <v>3.5000000000000003E-2</v>
      </c>
      <c r="R1268" s="40">
        <f t="shared" si="109"/>
        <v>0.16472293634245061</v>
      </c>
    </row>
    <row r="1269" spans="1:18" s="60" customFormat="1" x14ac:dyDescent="0.25">
      <c r="A1269" s="52"/>
      <c r="C1269" s="21" t="s">
        <v>1841</v>
      </c>
      <c r="D1269" s="19"/>
      <c r="E1269" s="43">
        <v>21.035428750000001</v>
      </c>
      <c r="F1269" s="43">
        <v>1.4999999999999999E-2</v>
      </c>
      <c r="G1269" s="43">
        <v>1.05E-4</v>
      </c>
      <c r="I1269" s="12"/>
      <c r="J1269" s="33"/>
      <c r="K1269" s="33">
        <v>0.81530000000000002</v>
      </c>
      <c r="L1269" s="52"/>
      <c r="M1269" s="52"/>
      <c r="N1269" s="21" t="str">
        <f t="shared" si="106"/>
        <v>ACCIONES HIGH PROFIT INVERSIONES,SICAV,S.A.</v>
      </c>
      <c r="O1269" s="21"/>
      <c r="P1269" s="39">
        <f t="shared" si="107"/>
        <v>25.800844781062185</v>
      </c>
      <c r="Q1269" s="43">
        <f t="shared" si="108"/>
        <v>1.4999999999999999E-2</v>
      </c>
      <c r="R1269" s="40">
        <f t="shared" si="109"/>
        <v>1.2878694958910831E-4</v>
      </c>
    </row>
    <row r="1270" spans="1:18" s="60" customFormat="1" x14ac:dyDescent="0.25">
      <c r="A1270" s="52"/>
      <c r="C1270" s="21" t="s">
        <v>1842</v>
      </c>
      <c r="D1270" s="19"/>
      <c r="E1270" s="43">
        <v>32.614552000000003</v>
      </c>
      <c r="F1270" s="43">
        <v>1.4999999999999999E-2</v>
      </c>
      <c r="G1270" s="43">
        <v>3.5980600000000001E-3</v>
      </c>
      <c r="I1270" s="12"/>
      <c r="J1270" s="33"/>
      <c r="K1270" s="33">
        <v>0.81530000000000002</v>
      </c>
      <c r="L1270" s="52"/>
      <c r="M1270" s="52"/>
      <c r="N1270" s="21" t="str">
        <f t="shared" si="106"/>
        <v>ACCIONES HIJULE, SICAV, S.A.</v>
      </c>
      <c r="O1270" s="21"/>
      <c r="P1270" s="39">
        <f t="shared" si="107"/>
        <v>40.003130136146204</v>
      </c>
      <c r="Q1270" s="43">
        <f t="shared" si="108"/>
        <v>1.4999999999999999E-2</v>
      </c>
      <c r="R1270" s="40">
        <f t="shared" si="109"/>
        <v>4.4131730651294004E-3</v>
      </c>
    </row>
    <row r="1271" spans="1:18" s="60" customFormat="1" x14ac:dyDescent="0.25">
      <c r="A1271" s="52"/>
      <c r="C1271" s="21" t="s">
        <v>1843</v>
      </c>
      <c r="D1271" s="19"/>
      <c r="E1271" s="43">
        <v>36.24</v>
      </c>
      <c r="F1271" s="43">
        <v>1.4999999999999999E-2</v>
      </c>
      <c r="G1271" s="43">
        <v>1.0327299999999999E-3</v>
      </c>
      <c r="I1271" s="12"/>
      <c r="J1271" s="33"/>
      <c r="K1271" s="33">
        <v>0.81530000000000002</v>
      </c>
      <c r="L1271" s="52"/>
      <c r="M1271" s="52"/>
      <c r="N1271" s="21" t="str">
        <f t="shared" si="106"/>
        <v>ACCIONES HISPANA CINCO S.A. SICAV</v>
      </c>
      <c r="O1271" s="21"/>
      <c r="P1271" s="39">
        <f t="shared" si="107"/>
        <v>44.449895743897955</v>
      </c>
      <c r="Q1271" s="43">
        <f t="shared" si="108"/>
        <v>1.4999999999999999E-2</v>
      </c>
      <c r="R1271" s="40">
        <f t="shared" si="109"/>
        <v>1.2666871090396172E-3</v>
      </c>
    </row>
    <row r="1272" spans="1:18" s="60" customFormat="1" x14ac:dyDescent="0.25">
      <c r="A1272" s="52"/>
      <c r="C1272" s="21" t="s">
        <v>1844</v>
      </c>
      <c r="D1272" s="19"/>
      <c r="E1272" s="43">
        <v>32.226999999999997</v>
      </c>
      <c r="F1272" s="43">
        <v>1.4999999999999999E-2</v>
      </c>
      <c r="G1272" s="43">
        <v>1.7458000000000003E-4</v>
      </c>
      <c r="I1272" s="12"/>
      <c r="J1272" s="33"/>
      <c r="K1272" s="33">
        <v>0.81530000000000002</v>
      </c>
      <c r="L1272" s="52"/>
      <c r="M1272" s="52"/>
      <c r="N1272" s="21" t="str">
        <f t="shared" si="106"/>
        <v>ACCIONES HISPASIM,SICAV,S.A.</v>
      </c>
      <c r="O1272" s="21"/>
      <c r="P1272" s="39">
        <f t="shared" si="107"/>
        <v>39.527781184839931</v>
      </c>
      <c r="Q1272" s="43">
        <f t="shared" si="108"/>
        <v>1.4999999999999999E-2</v>
      </c>
      <c r="R1272" s="40">
        <f t="shared" si="109"/>
        <v>2.1412976818349077E-4</v>
      </c>
    </row>
    <row r="1273" spans="1:18" s="60" customFormat="1" x14ac:dyDescent="0.25">
      <c r="A1273" s="52"/>
      <c r="C1273" s="21" t="s">
        <v>1845</v>
      </c>
      <c r="D1273" s="19"/>
      <c r="E1273" s="43">
        <v>16.980977500000002</v>
      </c>
      <c r="F1273" s="43">
        <v>5.0000000000000001E-3</v>
      </c>
      <c r="G1273" s="43">
        <v>4.21E-5</v>
      </c>
      <c r="I1273" s="12"/>
      <c r="J1273" s="33"/>
      <c r="K1273" s="33">
        <v>0.81530000000000002</v>
      </c>
      <c r="L1273" s="52"/>
      <c r="M1273" s="52"/>
      <c r="N1273" s="21" t="str">
        <f t="shared" si="106"/>
        <v>ACCIONES HOLDER INVERSIONES, SICAV, S.A.</v>
      </c>
      <c r="O1273" s="21"/>
      <c r="P1273" s="39">
        <f t="shared" si="107"/>
        <v>20.827888507297928</v>
      </c>
      <c r="Q1273" s="43">
        <f t="shared" si="108"/>
        <v>5.0000000000000001E-3</v>
      </c>
      <c r="R1273" s="40">
        <f t="shared" si="109"/>
        <v>5.1637434073347233E-5</v>
      </c>
    </row>
    <row r="1274" spans="1:18" s="60" customFormat="1" x14ac:dyDescent="0.25">
      <c r="A1274" s="52"/>
      <c r="C1274" s="21" t="s">
        <v>1846</v>
      </c>
      <c r="D1274" s="19"/>
      <c r="E1274" s="43">
        <v>28.379000000000001</v>
      </c>
      <c r="F1274" s="43">
        <v>3.0000000000000001E-3</v>
      </c>
      <c r="G1274" s="43">
        <v>1.7309999999999999E-5</v>
      </c>
      <c r="I1274" s="12"/>
      <c r="J1274" s="33"/>
      <c r="K1274" s="33">
        <v>0.81530000000000002</v>
      </c>
      <c r="L1274" s="52"/>
      <c r="M1274" s="52"/>
      <c r="N1274" s="21" t="str">
        <f t="shared" si="106"/>
        <v>ACCIONES HOLOP INVERSIONES, SICAV, S.A.</v>
      </c>
      <c r="O1274" s="21"/>
      <c r="P1274" s="39">
        <f t="shared" si="107"/>
        <v>34.808046117993378</v>
      </c>
      <c r="Q1274" s="43">
        <f t="shared" si="108"/>
        <v>3.0000000000000001E-3</v>
      </c>
      <c r="R1274" s="40">
        <f t="shared" si="109"/>
        <v>2.123144854654728E-5</v>
      </c>
    </row>
    <row r="1275" spans="1:18" s="60" customFormat="1" x14ac:dyDescent="0.25">
      <c r="A1275" s="52"/>
      <c r="C1275" s="21" t="s">
        <v>1847</v>
      </c>
      <c r="D1275" s="19"/>
      <c r="E1275" s="43">
        <v>27.446237499999999</v>
      </c>
      <c r="F1275" s="43">
        <v>1.4E-2</v>
      </c>
      <c r="G1275" s="43">
        <v>3.329352E-2</v>
      </c>
      <c r="I1275" s="12"/>
      <c r="J1275" s="33"/>
      <c r="K1275" s="33">
        <v>0.81530000000000002</v>
      </c>
      <c r="L1275" s="52"/>
      <c r="M1275" s="52"/>
      <c r="N1275" s="21" t="str">
        <f t="shared" si="106"/>
        <v>ACCIONES HOSIFE 2002,SICAV,S.A.</v>
      </c>
      <c r="O1275" s="21"/>
      <c r="P1275" s="39">
        <f t="shared" si="107"/>
        <v>33.663973384030413</v>
      </c>
      <c r="Q1275" s="43">
        <f t="shared" si="108"/>
        <v>1.4E-2</v>
      </c>
      <c r="R1275" s="40">
        <f t="shared" si="109"/>
        <v>4.0835913160799701E-2</v>
      </c>
    </row>
    <row r="1276" spans="1:18" s="60" customFormat="1" x14ac:dyDescent="0.25">
      <c r="A1276" s="52"/>
      <c r="C1276" s="21" t="s">
        <v>1848</v>
      </c>
      <c r="D1276" s="19"/>
      <c r="E1276" s="43">
        <v>39.201500000000003</v>
      </c>
      <c r="F1276" s="43">
        <v>1.9E-2</v>
      </c>
      <c r="G1276" s="43">
        <v>0.46023127000000003</v>
      </c>
      <c r="I1276" s="12"/>
      <c r="J1276" s="33"/>
      <c r="K1276" s="33">
        <v>0.81530000000000002</v>
      </c>
      <c r="L1276" s="52"/>
      <c r="M1276" s="52"/>
      <c r="N1276" s="21" t="str">
        <f t="shared" si="106"/>
        <v>ACCIONES HUERCEMES,SICAV,S.A.</v>
      </c>
      <c r="O1276" s="21"/>
      <c r="P1276" s="39">
        <f t="shared" si="107"/>
        <v>48.082300993499331</v>
      </c>
      <c r="Q1276" s="43">
        <f t="shared" si="108"/>
        <v>1.9E-2</v>
      </c>
      <c r="R1276" s="40">
        <f t="shared" si="109"/>
        <v>0.5644931558935361</v>
      </c>
    </row>
    <row r="1277" spans="1:18" s="60" customFormat="1" x14ac:dyDescent="0.25">
      <c r="A1277" s="52"/>
      <c r="C1277" s="21" t="s">
        <v>1849</v>
      </c>
      <c r="D1277" s="19"/>
      <c r="E1277" s="43">
        <v>72.400000000000006</v>
      </c>
      <c r="F1277" s="43">
        <v>2.9000000000000001E-2</v>
      </c>
      <c r="G1277" s="43">
        <v>0.14416551999999999</v>
      </c>
      <c r="I1277" s="12"/>
      <c r="J1277" s="33"/>
      <c r="K1277" s="33">
        <v>0.81530000000000002</v>
      </c>
      <c r="L1277" s="52"/>
      <c r="M1277" s="52"/>
      <c r="N1277" s="21" t="str">
        <f t="shared" si="106"/>
        <v>ACCIONES IBIDA SICAV</v>
      </c>
      <c r="O1277" s="21"/>
      <c r="P1277" s="39">
        <f t="shared" si="107"/>
        <v>88.801668097632771</v>
      </c>
      <c r="Q1277" s="43">
        <f t="shared" si="108"/>
        <v>2.9000000000000001E-2</v>
      </c>
      <c r="R1277" s="40">
        <f t="shared" si="109"/>
        <v>0.17682511958788175</v>
      </c>
    </row>
    <row r="1278" spans="1:18" s="60" customFormat="1" x14ac:dyDescent="0.25">
      <c r="A1278" s="52"/>
      <c r="C1278" s="21" t="s">
        <v>1850</v>
      </c>
      <c r="D1278" s="19"/>
      <c r="E1278" s="43">
        <v>26.2</v>
      </c>
      <c r="F1278" s="43">
        <v>8.9999999999999993E-3</v>
      </c>
      <c r="G1278" s="43">
        <v>0.25078611000000001</v>
      </c>
      <c r="I1278" s="12"/>
      <c r="J1278" s="33"/>
      <c r="K1278" s="33">
        <v>0.81530000000000002</v>
      </c>
      <c r="L1278" s="52"/>
      <c r="M1278" s="52"/>
      <c r="N1278" s="21" t="str">
        <f t="shared" si="106"/>
        <v>ACCIONES IBIS PORTFOLIO, SICAV, S.A.</v>
      </c>
      <c r="O1278" s="21"/>
      <c r="P1278" s="39">
        <f t="shared" si="107"/>
        <v>32.13541027842512</v>
      </c>
      <c r="Q1278" s="43">
        <f t="shared" si="108"/>
        <v>8.9999999999999993E-3</v>
      </c>
      <c r="R1278" s="40">
        <f t="shared" si="109"/>
        <v>0.30759979148779593</v>
      </c>
    </row>
    <row r="1279" spans="1:18" s="60" customFormat="1" x14ac:dyDescent="0.25">
      <c r="A1279" s="52"/>
      <c r="C1279" s="21" t="s">
        <v>1851</v>
      </c>
      <c r="D1279" s="19"/>
      <c r="E1279" s="43">
        <v>32.25</v>
      </c>
      <c r="F1279" s="43">
        <v>2.5999999999999999E-2</v>
      </c>
      <c r="G1279" s="43">
        <v>5.0694489999999995E-2</v>
      </c>
      <c r="I1279" s="12"/>
      <c r="J1279" s="33"/>
      <c r="K1279" s="33">
        <v>0.81530000000000002</v>
      </c>
      <c r="L1279" s="52"/>
      <c r="M1279" s="52"/>
      <c r="N1279" s="21" t="str">
        <f t="shared" si="106"/>
        <v>ACCIONES IDEST INVERSIONES,SICAV,S.A.</v>
      </c>
      <c r="O1279" s="21"/>
      <c r="P1279" s="39">
        <f t="shared" si="107"/>
        <v>39.555991659511832</v>
      </c>
      <c r="Q1279" s="43">
        <f t="shared" si="108"/>
        <v>2.5999999999999999E-2</v>
      </c>
      <c r="R1279" s="40">
        <f t="shared" si="109"/>
        <v>6.2178940267386233E-2</v>
      </c>
    </row>
    <row r="1280" spans="1:18" s="60" customFormat="1" x14ac:dyDescent="0.25">
      <c r="A1280" s="52"/>
      <c r="C1280" s="21" t="s">
        <v>1852</v>
      </c>
      <c r="D1280" s="19"/>
      <c r="E1280" s="43">
        <v>45.676949999999998</v>
      </c>
      <c r="F1280" s="43">
        <v>8.9999999999999993E-3</v>
      </c>
      <c r="G1280" s="43">
        <v>8.0626199999999995E-3</v>
      </c>
      <c r="I1280" s="12"/>
      <c r="J1280" s="33"/>
      <c r="K1280" s="33">
        <v>0.81530000000000002</v>
      </c>
      <c r="L1280" s="52"/>
      <c r="M1280" s="52"/>
      <c r="N1280" s="21" t="str">
        <f t="shared" si="106"/>
        <v>ACCIONES IFOL,SICAV,S.A.</v>
      </c>
      <c r="O1280" s="21"/>
      <c r="P1280" s="39">
        <f t="shared" si="107"/>
        <v>56.024714828897331</v>
      </c>
      <c r="Q1280" s="43">
        <f t="shared" si="108"/>
        <v>8.9999999999999993E-3</v>
      </c>
      <c r="R1280" s="40">
        <f t="shared" si="109"/>
        <v>9.8891450999632029E-3</v>
      </c>
    </row>
    <row r="1281" spans="1:18" s="60" customFormat="1" x14ac:dyDescent="0.25">
      <c r="A1281" s="52"/>
      <c r="C1281" s="21" t="s">
        <v>1853</v>
      </c>
      <c r="D1281" s="19"/>
      <c r="E1281" s="43">
        <v>66.802518000000006</v>
      </c>
      <c r="F1281" s="43">
        <v>1E-3</v>
      </c>
      <c r="G1281" s="43">
        <v>0.49962389000000001</v>
      </c>
      <c r="I1281" s="12"/>
      <c r="J1281" s="33"/>
      <c r="K1281" s="33">
        <v>0.81530000000000002</v>
      </c>
      <c r="L1281" s="52"/>
      <c r="M1281" s="52"/>
      <c r="N1281" s="21" t="str">
        <f t="shared" si="106"/>
        <v>ACCIONES ILERCAVONIA INVERSIONES,SICAV,S.A.</v>
      </c>
      <c r="O1281" s="21"/>
      <c r="P1281" s="39">
        <f t="shared" si="107"/>
        <v>81.93611921991905</v>
      </c>
      <c r="Q1281" s="43">
        <f t="shared" si="108"/>
        <v>1E-3</v>
      </c>
      <c r="R1281" s="40">
        <f t="shared" si="109"/>
        <v>0.61280987366613515</v>
      </c>
    </row>
    <row r="1282" spans="1:18" s="60" customFormat="1" x14ac:dyDescent="0.25">
      <c r="A1282" s="52"/>
      <c r="C1282" s="21" t="s">
        <v>1854</v>
      </c>
      <c r="D1282" s="19"/>
      <c r="E1282" s="43">
        <v>30.291029999999999</v>
      </c>
      <c r="F1282" s="43">
        <v>7.0000000000000001E-3</v>
      </c>
      <c r="G1282" s="43">
        <v>8.9599999999999996E-5</v>
      </c>
      <c r="I1282" s="12"/>
      <c r="J1282" s="33"/>
      <c r="K1282" s="33">
        <v>0.81530000000000002</v>
      </c>
      <c r="L1282" s="52"/>
      <c r="M1282" s="52"/>
      <c r="N1282" s="21" t="str">
        <f t="shared" si="106"/>
        <v>ACCIONES IMPERIAL DE VALORES,SICAV,S.A.</v>
      </c>
      <c r="O1282" s="21"/>
      <c r="P1282" s="39">
        <f t="shared" si="107"/>
        <v>37.153231939163497</v>
      </c>
      <c r="Q1282" s="43">
        <f t="shared" si="108"/>
        <v>7.0000000000000001E-3</v>
      </c>
      <c r="R1282" s="40">
        <f t="shared" si="109"/>
        <v>1.0989819698270574E-4</v>
      </c>
    </row>
    <row r="1283" spans="1:18" s="60" customFormat="1" x14ac:dyDescent="0.25">
      <c r="A1283" s="52"/>
      <c r="C1283" s="21" t="s">
        <v>1855</v>
      </c>
      <c r="D1283" s="19"/>
      <c r="E1283" s="43">
        <v>28.967939000000001</v>
      </c>
      <c r="F1283" s="43">
        <v>0.02</v>
      </c>
      <c r="G1283" s="43">
        <v>9.0893279999999993E-2</v>
      </c>
      <c r="I1283" s="12"/>
      <c r="J1283" s="33"/>
      <c r="K1283" s="33">
        <v>0.81530000000000002</v>
      </c>
      <c r="L1283" s="52"/>
      <c r="M1283" s="52"/>
      <c r="N1283" s="21" t="str">
        <f t="shared" si="106"/>
        <v>ACCIONES INAHFAE, SICAV, S.A.</v>
      </c>
      <c r="O1283" s="21"/>
      <c r="P1283" s="39">
        <f t="shared" si="107"/>
        <v>35.530404758984425</v>
      </c>
      <c r="Q1283" s="43">
        <f t="shared" si="108"/>
        <v>0.02</v>
      </c>
      <c r="R1283" s="40">
        <f t="shared" si="109"/>
        <v>0.11148445970808291</v>
      </c>
    </row>
    <row r="1284" spans="1:18" s="60" customFormat="1" x14ac:dyDescent="0.25">
      <c r="A1284" s="52"/>
      <c r="C1284" s="21" t="s">
        <v>1856</v>
      </c>
      <c r="D1284" s="19"/>
      <c r="E1284" s="43">
        <v>17.068746480000001</v>
      </c>
      <c r="F1284" s="43">
        <v>4.0000000000000001E-3</v>
      </c>
      <c r="G1284" s="43">
        <v>5.4099999999999999E-6</v>
      </c>
      <c r="I1284" s="12"/>
      <c r="J1284" s="33"/>
      <c r="K1284" s="33">
        <v>0.81530000000000002</v>
      </c>
      <c r="L1284" s="52"/>
      <c r="M1284" s="52"/>
      <c r="N1284" s="21" t="str">
        <f t="shared" si="106"/>
        <v>ACCIONES INCREASING,SICAV,S.A.</v>
      </c>
      <c r="O1284" s="21"/>
      <c r="P1284" s="39">
        <f t="shared" si="107"/>
        <v>20.935540880657427</v>
      </c>
      <c r="Q1284" s="43">
        <f t="shared" si="108"/>
        <v>4.0000000000000001E-3</v>
      </c>
      <c r="R1284" s="40">
        <f t="shared" si="109"/>
        <v>6.6355942597816751E-6</v>
      </c>
    </row>
    <row r="1285" spans="1:18" s="60" customFormat="1" x14ac:dyDescent="0.25">
      <c r="A1285" s="52"/>
      <c r="C1285" s="21" t="s">
        <v>1857</v>
      </c>
      <c r="D1285" s="19"/>
      <c r="E1285" s="43">
        <v>32.5</v>
      </c>
      <c r="F1285" s="43">
        <v>1.6E-2</v>
      </c>
      <c r="G1285" s="43">
        <v>9.5894199999999995E-3</v>
      </c>
      <c r="I1285" s="12"/>
      <c r="J1285" s="33"/>
      <c r="K1285" s="33">
        <v>0.81530000000000002</v>
      </c>
      <c r="L1285" s="52"/>
      <c r="M1285" s="52"/>
      <c r="N1285" s="21" t="str">
        <f t="shared" si="106"/>
        <v>ACCIONES INDICES BURSATILES, SICAV, S.A.</v>
      </c>
      <c r="O1285" s="21"/>
      <c r="P1285" s="39">
        <f t="shared" si="107"/>
        <v>39.862627253771613</v>
      </c>
      <c r="Q1285" s="43">
        <f t="shared" si="108"/>
        <v>1.6E-2</v>
      </c>
      <c r="R1285" s="40">
        <f t="shared" si="109"/>
        <v>1.1761830001226541E-2</v>
      </c>
    </row>
    <row r="1286" spans="1:18" s="60" customFormat="1" x14ac:dyDescent="0.25">
      <c r="A1286" s="52"/>
      <c r="C1286" s="21" t="s">
        <v>1858</v>
      </c>
      <c r="D1286" s="19"/>
      <c r="E1286" s="43">
        <v>29.341000000000001</v>
      </c>
      <c r="F1286" s="43">
        <v>1.9E-2</v>
      </c>
      <c r="G1286" s="43">
        <v>0.22023795000000002</v>
      </c>
      <c r="I1286" s="12"/>
      <c r="J1286" s="33"/>
      <c r="K1286" s="33">
        <v>0.81530000000000002</v>
      </c>
      <c r="L1286" s="52"/>
      <c r="M1286" s="52"/>
      <c r="N1286" s="21" t="str">
        <f t="shared" si="106"/>
        <v>ACCIONES INDICO DE INVERSIONES,SICAV,S.A.</v>
      </c>
      <c r="O1286" s="21"/>
      <c r="P1286" s="39">
        <f t="shared" si="107"/>
        <v>35.98797988470502</v>
      </c>
      <c r="Q1286" s="43">
        <f t="shared" si="108"/>
        <v>1.9E-2</v>
      </c>
      <c r="R1286" s="40">
        <f t="shared" si="109"/>
        <v>0.27013117870722436</v>
      </c>
    </row>
    <row r="1287" spans="1:18" s="60" customFormat="1" x14ac:dyDescent="0.25">
      <c r="A1287" s="52"/>
      <c r="C1287" s="21" t="s">
        <v>1859</v>
      </c>
      <c r="D1287" s="19"/>
      <c r="E1287" s="43">
        <v>39.155000000000001</v>
      </c>
      <c r="F1287" s="43">
        <v>9.6000000000000002E-2</v>
      </c>
      <c r="G1287" s="43">
        <v>4.1962510000000001E-2</v>
      </c>
      <c r="I1287" s="12"/>
      <c r="J1287" s="33"/>
      <c r="K1287" s="33">
        <v>0.81530000000000002</v>
      </c>
      <c r="L1287" s="52"/>
      <c r="M1287" s="52"/>
      <c r="N1287" s="21" t="str">
        <f t="shared" si="106"/>
        <v>ACCIONES INDUS INVESTMENT, SICAV, S.A.</v>
      </c>
      <c r="O1287" s="21"/>
      <c r="P1287" s="39">
        <f t="shared" si="107"/>
        <v>48.025266772967008</v>
      </c>
      <c r="Q1287" s="43">
        <f t="shared" si="108"/>
        <v>9.6000000000000002E-2</v>
      </c>
      <c r="R1287" s="40">
        <f t="shared" si="109"/>
        <v>5.1468796761928122E-2</v>
      </c>
    </row>
    <row r="1288" spans="1:18" s="60" customFormat="1" x14ac:dyDescent="0.25">
      <c r="A1288" s="52"/>
      <c r="C1288" s="21" t="s">
        <v>1860</v>
      </c>
      <c r="D1288" s="19"/>
      <c r="E1288" s="43">
        <v>25.492999999999999</v>
      </c>
      <c r="F1288" s="43">
        <v>9.7000000000000003E-2</v>
      </c>
      <c r="G1288" s="43">
        <v>3.8236279999999997E-2</v>
      </c>
      <c r="I1288" s="12"/>
      <c r="J1288" s="33"/>
      <c r="K1288" s="33">
        <v>0.81530000000000002</v>
      </c>
      <c r="L1288" s="52"/>
      <c r="M1288" s="52"/>
      <c r="N1288" s="21" t="str">
        <f t="shared" si="106"/>
        <v>ACCIONES INFAR 2000,SICAV,S.A.</v>
      </c>
      <c r="O1288" s="21"/>
      <c r="P1288" s="39">
        <f t="shared" si="107"/>
        <v>31.268244817858456</v>
      </c>
      <c r="Q1288" s="43">
        <f t="shared" si="108"/>
        <v>9.7000000000000003E-2</v>
      </c>
      <c r="R1288" s="40">
        <f t="shared" si="109"/>
        <v>4.6898417760333613E-2</v>
      </c>
    </row>
    <row r="1289" spans="1:18" s="60" customFormat="1" x14ac:dyDescent="0.25">
      <c r="A1289" s="52"/>
      <c r="C1289" s="21" t="s">
        <v>1861</v>
      </c>
      <c r="D1289" s="19"/>
      <c r="E1289" s="43">
        <v>29.229199999999999</v>
      </c>
      <c r="F1289" s="43">
        <v>2.3E-2</v>
      </c>
      <c r="G1289" s="43">
        <v>2.7435089999999999E-2</v>
      </c>
      <c r="I1289" s="12"/>
      <c r="J1289" s="33"/>
      <c r="K1289" s="33">
        <v>0.81530000000000002</v>
      </c>
      <c r="L1289" s="52"/>
      <c r="M1289" s="52"/>
      <c r="N1289" s="21" t="str">
        <f t="shared" si="106"/>
        <v>ACCIONES INFEGAR AHORRO, SICAV, S.A.</v>
      </c>
      <c r="O1289" s="21"/>
      <c r="P1289" s="39">
        <f t="shared" si="107"/>
        <v>35.85085244695204</v>
      </c>
      <c r="Q1289" s="43">
        <f t="shared" si="108"/>
        <v>2.3E-2</v>
      </c>
      <c r="R1289" s="40">
        <f t="shared" si="109"/>
        <v>3.3650300502882369E-2</v>
      </c>
    </row>
    <row r="1290" spans="1:18" s="60" customFormat="1" x14ac:dyDescent="0.25">
      <c r="A1290" s="52"/>
      <c r="C1290" s="21" t="s">
        <v>1862</v>
      </c>
      <c r="D1290" s="19"/>
      <c r="E1290" s="43">
        <v>38.705204999999999</v>
      </c>
      <c r="F1290" s="43">
        <v>0.10299999999999999</v>
      </c>
      <c r="G1290" s="43">
        <v>2.1341002400000004</v>
      </c>
      <c r="I1290" s="12"/>
      <c r="J1290" s="33"/>
      <c r="K1290" s="33">
        <v>0.81530000000000002</v>
      </c>
      <c r="L1290" s="52"/>
      <c r="M1290" s="52"/>
      <c r="N1290" s="21" t="str">
        <f t="shared" si="106"/>
        <v>ACCIONES INFIPER 2 VALORES,SICAV,S.A.</v>
      </c>
      <c r="O1290" s="21"/>
      <c r="P1290" s="39">
        <f t="shared" si="107"/>
        <v>47.47357414448669</v>
      </c>
      <c r="Q1290" s="43">
        <f t="shared" si="108"/>
        <v>0.10299999999999999</v>
      </c>
      <c r="R1290" s="40">
        <f t="shared" si="109"/>
        <v>2.6175643812093714</v>
      </c>
    </row>
    <row r="1291" spans="1:18" s="60" customFormat="1" x14ac:dyDescent="0.25">
      <c r="A1291" s="52"/>
      <c r="C1291" s="21" t="s">
        <v>1863</v>
      </c>
      <c r="D1291" s="19"/>
      <c r="E1291" s="43">
        <v>30.351106000000001</v>
      </c>
      <c r="F1291" s="43">
        <v>3.9E-2</v>
      </c>
      <c r="G1291" s="43">
        <v>8.7861612300000012</v>
      </c>
      <c r="I1291" s="12"/>
      <c r="J1291" s="33"/>
      <c r="K1291" s="33">
        <v>0.81530000000000002</v>
      </c>
      <c r="L1291" s="52"/>
      <c r="M1291" s="52"/>
      <c r="N1291" s="21" t="str">
        <f t="shared" si="106"/>
        <v>ACCIONES INLEX DE INVERSION, SICAV, S.A.</v>
      </c>
      <c r="O1291" s="21"/>
      <c r="P1291" s="39">
        <f t="shared" si="107"/>
        <v>37.226917699006499</v>
      </c>
      <c r="Q1291" s="43">
        <f t="shared" si="108"/>
        <v>3.9E-2</v>
      </c>
      <c r="R1291" s="40">
        <f t="shared" si="109"/>
        <v>10.776599080093218</v>
      </c>
    </row>
    <row r="1292" spans="1:18" s="60" customFormat="1" x14ac:dyDescent="0.25">
      <c r="A1292" s="52"/>
      <c r="C1292" s="21" t="s">
        <v>1864</v>
      </c>
      <c r="D1292" s="19"/>
      <c r="E1292" s="43">
        <v>33.897105000000003</v>
      </c>
      <c r="F1292" s="43">
        <v>6.0000000000000001E-3</v>
      </c>
      <c r="G1292" s="43">
        <v>8.2500000000000006E-6</v>
      </c>
      <c r="I1292" s="12"/>
      <c r="J1292" s="33"/>
      <c r="K1292" s="33">
        <v>0.81530000000000002</v>
      </c>
      <c r="L1292" s="52"/>
      <c r="M1292" s="52"/>
      <c r="N1292" s="21" t="str">
        <f t="shared" si="106"/>
        <v>ACCIONES INMOBILIARIA CALERA Y CHOZAS CARTERA,SICAV,S.A.</v>
      </c>
      <c r="O1292" s="21"/>
      <c r="P1292" s="39">
        <f t="shared" si="107"/>
        <v>41.576235741444869</v>
      </c>
      <c r="Q1292" s="43">
        <f t="shared" si="108"/>
        <v>6.0000000000000001E-3</v>
      </c>
      <c r="R1292" s="40">
        <f t="shared" si="109"/>
        <v>1.0118974610572795E-5</v>
      </c>
    </row>
    <row r="1293" spans="1:18" s="60" customFormat="1" x14ac:dyDescent="0.25">
      <c r="A1293" s="52"/>
      <c r="C1293" s="21" t="s">
        <v>1865</v>
      </c>
      <c r="D1293" s="19"/>
      <c r="E1293" s="43">
        <v>23.38</v>
      </c>
      <c r="F1293" s="43">
        <v>8.9999999999999993E-3</v>
      </c>
      <c r="G1293" s="43">
        <v>0.70320494999999994</v>
      </c>
      <c r="I1293" s="12"/>
      <c r="J1293" s="33"/>
      <c r="K1293" s="33">
        <v>0.81530000000000002</v>
      </c>
      <c r="L1293" s="52"/>
      <c r="M1293" s="52"/>
      <c r="N1293" s="21" t="str">
        <f t="shared" si="106"/>
        <v>ACCIONES INOINVERSORA, SICAV, S.A.</v>
      </c>
      <c r="O1293" s="21"/>
      <c r="P1293" s="39">
        <f t="shared" si="107"/>
        <v>28.676560775174782</v>
      </c>
      <c r="Q1293" s="43">
        <f t="shared" si="108"/>
        <v>8.9999999999999993E-3</v>
      </c>
      <c r="R1293" s="40">
        <f t="shared" si="109"/>
        <v>0.86251067091868017</v>
      </c>
    </row>
    <row r="1294" spans="1:18" s="60" customFormat="1" x14ac:dyDescent="0.25">
      <c r="A1294" s="52"/>
      <c r="C1294" s="21" t="s">
        <v>1866</v>
      </c>
      <c r="D1294" s="19"/>
      <c r="E1294" s="43">
        <v>25.48293</v>
      </c>
      <c r="F1294" s="43">
        <v>1.2999999999999999E-2</v>
      </c>
      <c r="G1294" s="43">
        <v>1.0681E-4</v>
      </c>
      <c r="I1294" s="12"/>
      <c r="J1294" s="33"/>
      <c r="K1294" s="33">
        <v>0.81530000000000002</v>
      </c>
      <c r="L1294" s="52"/>
      <c r="M1294" s="52"/>
      <c r="N1294" s="21" t="str">
        <f t="shared" si="106"/>
        <v>ACCIONES INPECUARIAS,SICAV,S.A.</v>
      </c>
      <c r="O1294" s="21"/>
      <c r="P1294" s="39">
        <f t="shared" si="107"/>
        <v>31.255893536121672</v>
      </c>
      <c r="Q1294" s="43">
        <f t="shared" si="108"/>
        <v>1.2999999999999999E-2</v>
      </c>
      <c r="R1294" s="40">
        <f t="shared" si="109"/>
        <v>1.3100699129154912E-4</v>
      </c>
    </row>
    <row r="1295" spans="1:18" s="60" customFormat="1" x14ac:dyDescent="0.25">
      <c r="A1295" s="52"/>
      <c r="C1295" s="21" t="s">
        <v>1867</v>
      </c>
      <c r="D1295" s="19"/>
      <c r="E1295" s="43">
        <v>29.2</v>
      </c>
      <c r="F1295" s="43">
        <v>6.0000000000000001E-3</v>
      </c>
      <c r="G1295" s="43">
        <v>3.9889999999999999E-5</v>
      </c>
      <c r="I1295" s="12"/>
      <c r="J1295" s="33"/>
      <c r="K1295" s="33">
        <v>0.81530000000000002</v>
      </c>
      <c r="L1295" s="52"/>
      <c r="M1295" s="52"/>
      <c r="N1295" s="21" t="str">
        <f t="shared" si="106"/>
        <v>ACCIONES INQUIRABE, SICAV, S.A.</v>
      </c>
      <c r="O1295" s="21"/>
      <c r="P1295" s="39">
        <f t="shared" si="107"/>
        <v>35.815037409542498</v>
      </c>
      <c r="Q1295" s="43">
        <f t="shared" si="108"/>
        <v>6.0000000000000001E-3</v>
      </c>
      <c r="R1295" s="40">
        <f t="shared" si="109"/>
        <v>4.8926775420090759E-5</v>
      </c>
    </row>
    <row r="1296" spans="1:18" s="60" customFormat="1" x14ac:dyDescent="0.25">
      <c r="A1296" s="52"/>
      <c r="C1296" s="21" t="s">
        <v>1868</v>
      </c>
      <c r="D1296" s="19"/>
      <c r="E1296" s="43">
        <v>25.242525000000001</v>
      </c>
      <c r="F1296" s="43">
        <v>9.4E-2</v>
      </c>
      <c r="G1296" s="43">
        <v>3.9255809999999995E-2</v>
      </c>
      <c r="I1296" s="12"/>
      <c r="J1296" s="33"/>
      <c r="K1296" s="33">
        <v>0.81530000000000002</v>
      </c>
      <c r="L1296" s="52"/>
      <c r="M1296" s="52"/>
      <c r="N1296" s="21" t="str">
        <f t="shared" si="106"/>
        <v>ACCIONES INRA DE INVERSIONES,SICAV,S.A.</v>
      </c>
      <c r="O1296" s="21"/>
      <c r="P1296" s="39">
        <f t="shared" si="107"/>
        <v>30.96102661596958</v>
      </c>
      <c r="Q1296" s="43">
        <f t="shared" si="108"/>
        <v>9.4E-2</v>
      </c>
      <c r="R1296" s="40">
        <f t="shared" si="109"/>
        <v>4.814891450999631E-2</v>
      </c>
    </row>
    <row r="1297" spans="1:18" s="60" customFormat="1" x14ac:dyDescent="0.25">
      <c r="A1297" s="52"/>
      <c r="C1297" s="21" t="s">
        <v>1869</v>
      </c>
      <c r="D1297" s="19"/>
      <c r="E1297" s="43">
        <v>36.862099999999998</v>
      </c>
      <c r="F1297" s="43">
        <v>7.0000000000000001E-3</v>
      </c>
      <c r="G1297" s="43">
        <v>6.4450000000000008E-5</v>
      </c>
      <c r="I1297" s="12"/>
      <c r="J1297" s="33"/>
      <c r="K1297" s="33">
        <v>0.81530000000000002</v>
      </c>
      <c r="L1297" s="52"/>
      <c r="M1297" s="52"/>
      <c r="N1297" s="21" t="str">
        <f t="shared" ref="N1297:N1360" si="110">C1297</f>
        <v>ACCIONES INRESA FINANZAS, SICAV, S.A.</v>
      </c>
      <c r="O1297" s="21"/>
      <c r="P1297" s="39">
        <f t="shared" ref="P1297:P1360" si="111">E1297/K1297</f>
        <v>45.21292775665399</v>
      </c>
      <c r="Q1297" s="43">
        <f t="shared" ref="Q1297:Q1360" si="112">F1297</f>
        <v>7.0000000000000001E-3</v>
      </c>
      <c r="R1297" s="40">
        <f t="shared" ref="R1297:R1360" si="113">G1297/K1297</f>
        <v>7.9050656200171726E-5</v>
      </c>
    </row>
    <row r="1298" spans="1:18" s="60" customFormat="1" x14ac:dyDescent="0.25">
      <c r="A1298" s="52"/>
      <c r="C1298" s="21" t="s">
        <v>1870</v>
      </c>
      <c r="D1298" s="19"/>
      <c r="E1298" s="43">
        <v>35.259399999999999</v>
      </c>
      <c r="F1298" s="43">
        <v>1.6E-2</v>
      </c>
      <c r="G1298" s="43">
        <v>1.14857E-3</v>
      </c>
      <c r="I1298" s="12"/>
      <c r="J1298" s="33"/>
      <c r="K1298" s="33">
        <v>0.81530000000000002</v>
      </c>
      <c r="L1298" s="52"/>
      <c r="M1298" s="52"/>
      <c r="N1298" s="21" t="str">
        <f t="shared" si="110"/>
        <v>ACCIONES INVEFERSA CAPITAL,SICAV,S.A.</v>
      </c>
      <c r="O1298" s="21"/>
      <c r="P1298" s="39">
        <f t="shared" si="111"/>
        <v>43.247148288973385</v>
      </c>
      <c r="Q1298" s="43">
        <f t="shared" si="112"/>
        <v>1.6E-2</v>
      </c>
      <c r="R1298" s="40">
        <f t="shared" si="113"/>
        <v>1.4087697779958297E-3</v>
      </c>
    </row>
    <row r="1299" spans="1:18" s="60" customFormat="1" x14ac:dyDescent="0.25">
      <c r="A1299" s="52"/>
      <c r="C1299" s="21" t="s">
        <v>1871</v>
      </c>
      <c r="D1299" s="19"/>
      <c r="E1299" s="43">
        <v>9.9891945999999994</v>
      </c>
      <c r="F1299" s="43">
        <v>2.3E-2</v>
      </c>
      <c r="G1299" s="43">
        <v>0.27439739000000002</v>
      </c>
      <c r="I1299" s="12"/>
      <c r="J1299" s="33"/>
      <c r="K1299" s="33">
        <v>0.81530000000000002</v>
      </c>
      <c r="L1299" s="52"/>
      <c r="M1299" s="52"/>
      <c r="N1299" s="21" t="str">
        <f t="shared" si="110"/>
        <v>ACCIONES INVER-99, SICAV, S.A.</v>
      </c>
      <c r="O1299" s="21"/>
      <c r="P1299" s="39">
        <f t="shared" si="111"/>
        <v>12.252170489390407</v>
      </c>
      <c r="Q1299" s="43">
        <f t="shared" si="112"/>
        <v>2.3E-2</v>
      </c>
      <c r="R1299" s="40">
        <f t="shared" si="113"/>
        <v>0.33656002698393228</v>
      </c>
    </row>
    <row r="1300" spans="1:18" s="60" customFormat="1" x14ac:dyDescent="0.25">
      <c r="A1300" s="52"/>
      <c r="C1300" s="21" t="s">
        <v>1872</v>
      </c>
      <c r="D1300" s="19"/>
      <c r="E1300" s="43">
        <v>41.830469999999998</v>
      </c>
      <c r="F1300" s="43">
        <v>0.01</v>
      </c>
      <c r="G1300" s="43">
        <v>3.0334200000000002E-3</v>
      </c>
      <c r="I1300" s="12"/>
      <c r="J1300" s="33"/>
      <c r="K1300" s="33">
        <v>0.81530000000000002</v>
      </c>
      <c r="L1300" s="52"/>
      <c r="M1300" s="52"/>
      <c r="N1300" s="21" t="str">
        <f t="shared" si="110"/>
        <v>ACCIONES INVERAGUDO 2000, SICAV, S.A.</v>
      </c>
      <c r="O1300" s="21"/>
      <c r="P1300" s="39">
        <f t="shared" si="111"/>
        <v>51.306844106463878</v>
      </c>
      <c r="Q1300" s="43">
        <f t="shared" si="112"/>
        <v>0.01</v>
      </c>
      <c r="R1300" s="40">
        <f t="shared" si="113"/>
        <v>3.7206181773580278E-3</v>
      </c>
    </row>
    <row r="1301" spans="1:18" s="60" customFormat="1" x14ac:dyDescent="0.25">
      <c r="A1301" s="52"/>
      <c r="C1301" s="21" t="s">
        <v>1873</v>
      </c>
      <c r="D1301" s="19"/>
      <c r="E1301" s="43">
        <v>55.293149999999997</v>
      </c>
      <c r="F1301" s="43">
        <v>8.9999999999999993E-3</v>
      </c>
      <c r="G1301" s="43">
        <v>2.0715028600000003</v>
      </c>
      <c r="I1301" s="12"/>
      <c r="J1301" s="33"/>
      <c r="K1301" s="33">
        <v>0.81530000000000002</v>
      </c>
      <c r="L1301" s="52"/>
      <c r="M1301" s="52"/>
      <c r="N1301" s="21" t="str">
        <f t="shared" si="110"/>
        <v>ACCIONES INVERAL INVERSIONES,SICAV,S.A.</v>
      </c>
      <c r="O1301" s="21"/>
      <c r="P1301" s="39">
        <f t="shared" si="111"/>
        <v>67.819391634980988</v>
      </c>
      <c r="Q1301" s="43">
        <f t="shared" si="112"/>
        <v>8.9999999999999993E-3</v>
      </c>
      <c r="R1301" s="40">
        <f t="shared" si="113"/>
        <v>2.5407860419477495</v>
      </c>
    </row>
    <row r="1302" spans="1:18" s="60" customFormat="1" x14ac:dyDescent="0.25">
      <c r="A1302" s="52"/>
      <c r="C1302" s="21" t="s">
        <v>1874</v>
      </c>
      <c r="D1302" s="19"/>
      <c r="E1302" s="43">
        <v>31.6</v>
      </c>
      <c r="F1302" s="43">
        <v>0.01</v>
      </c>
      <c r="G1302" s="43">
        <v>6.9682800000000003E-2</v>
      </c>
      <c r="I1302" s="12"/>
      <c r="J1302" s="33"/>
      <c r="K1302" s="33">
        <v>0.81530000000000002</v>
      </c>
      <c r="L1302" s="52"/>
      <c r="M1302" s="52"/>
      <c r="N1302" s="21" t="str">
        <f t="shared" si="110"/>
        <v>ACCIONES INVERAVANCE, SICAV, S.A.</v>
      </c>
      <c r="O1302" s="21"/>
      <c r="P1302" s="39">
        <f t="shared" si="111"/>
        <v>38.758739114436402</v>
      </c>
      <c r="Q1302" s="43">
        <f t="shared" si="112"/>
        <v>0.01</v>
      </c>
      <c r="R1302" s="40">
        <f t="shared" si="113"/>
        <v>8.5468907150742054E-2</v>
      </c>
    </row>
    <row r="1303" spans="1:18" s="60" customFormat="1" x14ac:dyDescent="0.25">
      <c r="A1303" s="52"/>
      <c r="C1303" s="21" t="s">
        <v>1875</v>
      </c>
      <c r="D1303" s="19"/>
      <c r="E1303" s="43">
        <v>45.601140000000001</v>
      </c>
      <c r="F1303" s="43">
        <v>1.6E-2</v>
      </c>
      <c r="G1303" s="43">
        <v>5.4102999999999996E-4</v>
      </c>
      <c r="I1303" s="12"/>
      <c r="J1303" s="33"/>
      <c r="K1303" s="33">
        <v>0.81530000000000002</v>
      </c>
      <c r="L1303" s="52"/>
      <c r="M1303" s="52"/>
      <c r="N1303" s="21" t="str">
        <f t="shared" si="110"/>
        <v>ACCIONES INVERBELA, SICAV, S.A.</v>
      </c>
      <c r="O1303" s="21"/>
      <c r="P1303" s="39">
        <f t="shared" si="111"/>
        <v>55.931730651294004</v>
      </c>
      <c r="Q1303" s="43">
        <f t="shared" si="112"/>
        <v>1.6E-2</v>
      </c>
      <c r="R1303" s="40">
        <f t="shared" si="113"/>
        <v>6.6359622224947861E-4</v>
      </c>
    </row>
    <row r="1304" spans="1:18" s="60" customFormat="1" x14ac:dyDescent="0.25">
      <c r="A1304" s="52"/>
      <c r="C1304" s="21" t="s">
        <v>1876</v>
      </c>
      <c r="D1304" s="19"/>
      <c r="E1304" s="43">
        <v>53.369909999999997</v>
      </c>
      <c r="F1304" s="43">
        <v>3.0000000000000001E-3</v>
      </c>
      <c r="G1304" s="43">
        <v>5.4611999999999998E-4</v>
      </c>
      <c r="I1304" s="12"/>
      <c r="J1304" s="33"/>
      <c r="K1304" s="33">
        <v>0.81530000000000002</v>
      </c>
      <c r="L1304" s="52"/>
      <c r="M1304" s="52"/>
      <c r="N1304" s="21" t="str">
        <f t="shared" si="110"/>
        <v>ACCIONES INVERBLAVA INVERSIONS, SICAV, S.A.</v>
      </c>
      <c r="O1304" s="21"/>
      <c r="P1304" s="39">
        <f t="shared" si="111"/>
        <v>65.460456273764251</v>
      </c>
      <c r="Q1304" s="43">
        <f t="shared" si="112"/>
        <v>3.0000000000000001E-3</v>
      </c>
      <c r="R1304" s="40">
        <f t="shared" si="113"/>
        <v>6.6983932294860783E-4</v>
      </c>
    </row>
    <row r="1305" spans="1:18" s="60" customFormat="1" x14ac:dyDescent="0.25">
      <c r="A1305" s="52"/>
      <c r="C1305" s="21" t="s">
        <v>1877</v>
      </c>
      <c r="D1305" s="19"/>
      <c r="E1305" s="43">
        <v>39.42642</v>
      </c>
      <c r="F1305" s="43">
        <v>1.7000000000000001E-2</v>
      </c>
      <c r="G1305" s="43">
        <v>3.9950000000000002E-5</v>
      </c>
      <c r="I1305" s="12"/>
      <c r="J1305" s="33"/>
      <c r="K1305" s="33">
        <v>0.81530000000000002</v>
      </c>
      <c r="L1305" s="52"/>
      <c r="M1305" s="52"/>
      <c r="N1305" s="21" t="str">
        <f t="shared" si="110"/>
        <v>ACCIONES INVERCORIA INVERSIONES,SICAV,S.A.</v>
      </c>
      <c r="O1305" s="21"/>
      <c r="P1305" s="39">
        <f t="shared" si="111"/>
        <v>48.358174904942963</v>
      </c>
      <c r="Q1305" s="43">
        <f t="shared" si="112"/>
        <v>1.7000000000000001E-2</v>
      </c>
      <c r="R1305" s="40">
        <f t="shared" si="113"/>
        <v>4.9000367962713113E-5</v>
      </c>
    </row>
    <row r="1306" spans="1:18" s="60" customFormat="1" x14ac:dyDescent="0.25">
      <c r="A1306" s="52"/>
      <c r="C1306" s="21" t="s">
        <v>1878</v>
      </c>
      <c r="D1306" s="19"/>
      <c r="E1306" s="43">
        <v>27.886980000000001</v>
      </c>
      <c r="F1306" s="43">
        <v>2.4E-2</v>
      </c>
      <c r="G1306" s="43">
        <v>1.00467781</v>
      </c>
      <c r="I1306" s="12"/>
      <c r="J1306" s="33"/>
      <c r="K1306" s="33">
        <v>0.81530000000000002</v>
      </c>
      <c r="L1306" s="52"/>
      <c r="M1306" s="52"/>
      <c r="N1306" s="21" t="str">
        <f t="shared" si="110"/>
        <v>ACCIONES INVERERTICA,SICAV,S.A.</v>
      </c>
      <c r="O1306" s="21"/>
      <c r="P1306" s="39">
        <f t="shared" si="111"/>
        <v>34.204562737642583</v>
      </c>
      <c r="Q1306" s="43">
        <f t="shared" si="112"/>
        <v>2.4E-2</v>
      </c>
      <c r="R1306" s="40">
        <f t="shared" si="113"/>
        <v>1.2322799092358641</v>
      </c>
    </row>
    <row r="1307" spans="1:18" s="60" customFormat="1" x14ac:dyDescent="0.25">
      <c r="A1307" s="52"/>
      <c r="C1307" s="21" t="s">
        <v>1879</v>
      </c>
      <c r="D1307" s="19"/>
      <c r="E1307" s="43">
        <v>52.32</v>
      </c>
      <c r="F1307" s="43">
        <v>7.5999999999999998E-2</v>
      </c>
      <c r="G1307" s="43">
        <v>5.0758353400000003</v>
      </c>
      <c r="I1307" s="12"/>
      <c r="J1307" s="33"/>
      <c r="K1307" s="33">
        <v>0.81530000000000002</v>
      </c>
      <c r="L1307" s="52"/>
      <c r="M1307" s="52"/>
      <c r="N1307" s="21" t="str">
        <f t="shared" si="110"/>
        <v>ACCIONES INVERGRACIANO 2007 SICAV</v>
      </c>
      <c r="O1307" s="21"/>
      <c r="P1307" s="39">
        <f t="shared" si="111"/>
        <v>64.172697166687101</v>
      </c>
      <c r="Q1307" s="43">
        <f t="shared" si="112"/>
        <v>7.5999999999999998E-2</v>
      </c>
      <c r="R1307" s="40">
        <f t="shared" si="113"/>
        <v>6.2257271433828043</v>
      </c>
    </row>
    <row r="1308" spans="1:18" s="60" customFormat="1" x14ac:dyDescent="0.25">
      <c r="A1308" s="52"/>
      <c r="C1308" s="21" t="s">
        <v>1880</v>
      </c>
      <c r="D1308" s="19"/>
      <c r="E1308" s="43">
        <v>27.646574999999999</v>
      </c>
      <c r="F1308" s="43">
        <v>7.0000000000000001E-3</v>
      </c>
      <c r="G1308" s="43">
        <v>5.5821000000000006E-4</v>
      </c>
      <c r="I1308" s="12"/>
      <c r="J1308" s="33"/>
      <c r="K1308" s="33">
        <v>0.81530000000000002</v>
      </c>
      <c r="L1308" s="52"/>
      <c r="M1308" s="52"/>
      <c r="N1308" s="21" t="str">
        <f t="shared" si="110"/>
        <v>ACCIONES INVERGRAMA CARTERA, SICAV, S.A.</v>
      </c>
      <c r="O1308" s="21"/>
      <c r="P1308" s="39">
        <f t="shared" si="111"/>
        <v>33.909695817490494</v>
      </c>
      <c r="Q1308" s="43">
        <f t="shared" si="112"/>
        <v>7.0000000000000001E-3</v>
      </c>
      <c r="R1308" s="40">
        <f t="shared" si="113"/>
        <v>6.84668220287011E-4</v>
      </c>
    </row>
    <row r="1309" spans="1:18" s="60" customFormat="1" x14ac:dyDescent="0.25">
      <c r="A1309" s="52"/>
      <c r="C1309" s="21" t="s">
        <v>1881</v>
      </c>
      <c r="D1309" s="19"/>
      <c r="E1309" s="43">
        <v>25.723334999999999</v>
      </c>
      <c r="F1309" s="43">
        <v>6.0000000000000001E-3</v>
      </c>
      <c r="G1309" s="43">
        <v>0.10078283</v>
      </c>
      <c r="I1309" s="12"/>
      <c r="J1309" s="33"/>
      <c r="K1309" s="33">
        <v>0.81530000000000002</v>
      </c>
      <c r="L1309" s="52"/>
      <c r="M1309" s="52"/>
      <c r="N1309" s="21" t="str">
        <f t="shared" si="110"/>
        <v>ACCIONES INVERKAL BOLSA,SICAV,S.A.</v>
      </c>
      <c r="O1309" s="21"/>
      <c r="P1309" s="39">
        <f t="shared" si="111"/>
        <v>31.55076045627376</v>
      </c>
      <c r="Q1309" s="43">
        <f t="shared" si="112"/>
        <v>6.0000000000000001E-3</v>
      </c>
      <c r="R1309" s="40">
        <f t="shared" si="113"/>
        <v>0.12361441187293021</v>
      </c>
    </row>
    <row r="1310" spans="1:18" s="60" customFormat="1" x14ac:dyDescent="0.25">
      <c r="A1310" s="52"/>
      <c r="C1310" s="21" t="s">
        <v>1882</v>
      </c>
      <c r="D1310" s="19"/>
      <c r="E1310" s="43">
        <v>37.262774999999998</v>
      </c>
      <c r="F1310" s="43">
        <v>1.4E-2</v>
      </c>
      <c r="G1310" s="43">
        <v>6.9191999999999995E-4</v>
      </c>
      <c r="I1310" s="12"/>
      <c r="J1310" s="33"/>
      <c r="K1310" s="33">
        <v>0.81530000000000002</v>
      </c>
      <c r="L1310" s="52"/>
      <c r="M1310" s="52"/>
      <c r="N1310" s="21" t="str">
        <f t="shared" si="110"/>
        <v>ACCIONES INVERKLEIN,SICAV,S.A.</v>
      </c>
      <c r="O1310" s="21"/>
      <c r="P1310" s="39">
        <f t="shared" si="111"/>
        <v>45.704372623574137</v>
      </c>
      <c r="Q1310" s="43">
        <f t="shared" si="112"/>
        <v>1.4E-2</v>
      </c>
      <c r="R1310" s="40">
        <f t="shared" si="113"/>
        <v>8.4866920152091251E-4</v>
      </c>
    </row>
    <row r="1311" spans="1:18" s="60" customFormat="1" x14ac:dyDescent="0.25">
      <c r="A1311" s="52"/>
      <c r="C1311" s="21" t="s">
        <v>1883</v>
      </c>
      <c r="D1311" s="19"/>
      <c r="E1311" s="43">
        <v>498</v>
      </c>
      <c r="F1311" s="43">
        <v>0.08</v>
      </c>
      <c r="G1311" s="43">
        <v>19.557390359999999</v>
      </c>
      <c r="I1311" s="12"/>
      <c r="J1311" s="33"/>
      <c r="K1311" s="33">
        <v>0.81530000000000002</v>
      </c>
      <c r="L1311" s="52"/>
      <c r="M1311" s="52"/>
      <c r="N1311" s="21" t="str">
        <f t="shared" si="110"/>
        <v>ACCIONES INVERMAY, SICAV, S.A.</v>
      </c>
      <c r="O1311" s="21"/>
      <c r="P1311" s="39">
        <f t="shared" si="111"/>
        <v>610.81810376548503</v>
      </c>
      <c r="Q1311" s="43">
        <f t="shared" si="112"/>
        <v>0.08</v>
      </c>
      <c r="R1311" s="40">
        <f t="shared" si="113"/>
        <v>23.987968060836501</v>
      </c>
    </row>
    <row r="1312" spans="1:18" s="60" customFormat="1" x14ac:dyDescent="0.25">
      <c r="A1312" s="52"/>
      <c r="C1312" s="21" t="s">
        <v>1884</v>
      </c>
      <c r="D1312" s="19"/>
      <c r="E1312" s="43">
        <v>43.2</v>
      </c>
      <c r="F1312" s="43">
        <v>1.7000000000000001E-2</v>
      </c>
      <c r="G1312" s="43">
        <v>1.7976800000000001E-3</v>
      </c>
      <c r="I1312" s="12"/>
      <c r="J1312" s="33"/>
      <c r="K1312" s="33">
        <v>0.81530000000000002</v>
      </c>
      <c r="L1312" s="52"/>
      <c r="M1312" s="52"/>
      <c r="N1312" s="21" t="str">
        <f t="shared" si="110"/>
        <v>ACCIONES INVEROC FINANCIERA, SICAV, S.A.</v>
      </c>
      <c r="O1312" s="21"/>
      <c r="P1312" s="39">
        <f t="shared" si="111"/>
        <v>52.986630688090273</v>
      </c>
      <c r="Q1312" s="43">
        <f t="shared" si="112"/>
        <v>1.7000000000000001E-2</v>
      </c>
      <c r="R1312" s="40">
        <f t="shared" si="113"/>
        <v>2.2049307003556974E-3</v>
      </c>
    </row>
    <row r="1313" spans="1:18" s="60" customFormat="1" x14ac:dyDescent="0.25">
      <c r="A1313" s="52"/>
      <c r="C1313" s="21" t="s">
        <v>1885</v>
      </c>
      <c r="D1313" s="19"/>
      <c r="E1313" s="43">
        <v>28.875</v>
      </c>
      <c r="F1313" s="43">
        <v>0.122</v>
      </c>
      <c r="G1313" s="43">
        <v>4.5971700000000002E-3</v>
      </c>
      <c r="I1313" s="12"/>
      <c r="J1313" s="33"/>
      <c r="K1313" s="33">
        <v>0.81530000000000002</v>
      </c>
      <c r="L1313" s="52"/>
      <c r="M1313" s="52"/>
      <c r="N1313" s="21" t="str">
        <f t="shared" si="110"/>
        <v>ACCIONES INVERPOLO VEINTIUNO,SICAV,S.A.</v>
      </c>
      <c r="O1313" s="21"/>
      <c r="P1313" s="39">
        <f t="shared" si="111"/>
        <v>35.416411137004779</v>
      </c>
      <c r="Q1313" s="43">
        <f t="shared" si="112"/>
        <v>0.122</v>
      </c>
      <c r="R1313" s="40">
        <f t="shared" si="113"/>
        <v>5.6386238194529618E-3</v>
      </c>
    </row>
    <row r="1314" spans="1:18" s="60" customFormat="1" x14ac:dyDescent="0.25">
      <c r="A1314" s="52"/>
      <c r="C1314" s="21" t="s">
        <v>1886</v>
      </c>
      <c r="D1314" s="19"/>
      <c r="E1314" s="43">
        <v>93.6</v>
      </c>
      <c r="F1314" s="43">
        <v>2.3E-2</v>
      </c>
      <c r="G1314" s="43">
        <v>8.7094169999999999E-2</v>
      </c>
      <c r="I1314" s="12"/>
      <c r="J1314" s="33"/>
      <c r="K1314" s="33">
        <v>0.81530000000000002</v>
      </c>
      <c r="L1314" s="52"/>
      <c r="M1314" s="52"/>
      <c r="N1314" s="21" t="str">
        <f t="shared" si="110"/>
        <v>ACCIONES INVER-RENT, S.A. SICAV</v>
      </c>
      <c r="O1314" s="21"/>
      <c r="P1314" s="39">
        <f t="shared" si="111"/>
        <v>114.80436649086225</v>
      </c>
      <c r="Q1314" s="43">
        <f t="shared" si="112"/>
        <v>2.3E-2</v>
      </c>
      <c r="R1314" s="40">
        <f t="shared" si="113"/>
        <v>0.10682469029804979</v>
      </c>
    </row>
    <row r="1315" spans="1:18" s="60" customFormat="1" x14ac:dyDescent="0.25">
      <c r="A1315" s="52"/>
      <c r="C1315" s="21" t="s">
        <v>1887</v>
      </c>
      <c r="D1315" s="19"/>
      <c r="E1315" s="43">
        <v>37.262774999999998</v>
      </c>
      <c r="F1315" s="43">
        <v>2.5000000000000001E-2</v>
      </c>
      <c r="G1315" s="43">
        <v>3.7214999999999997E-4</v>
      </c>
      <c r="I1315" s="12"/>
      <c r="J1315" s="33"/>
      <c r="K1315" s="33">
        <v>0.81530000000000002</v>
      </c>
      <c r="L1315" s="52"/>
      <c r="M1315" s="52"/>
      <c r="N1315" s="21" t="str">
        <f t="shared" si="110"/>
        <v>ACCIONES INVERSALIA DE VALORES,SICAV,S.A.</v>
      </c>
      <c r="O1315" s="21"/>
      <c r="P1315" s="39">
        <f t="shared" si="111"/>
        <v>45.704372623574137</v>
      </c>
      <c r="Q1315" s="43">
        <f t="shared" si="112"/>
        <v>2.5000000000000001E-2</v>
      </c>
      <c r="R1315" s="40">
        <f t="shared" si="113"/>
        <v>4.5645774561511095E-4</v>
      </c>
    </row>
    <row r="1316" spans="1:18" s="60" customFormat="1" x14ac:dyDescent="0.25">
      <c r="A1316" s="52"/>
      <c r="C1316" s="21" t="s">
        <v>1888</v>
      </c>
      <c r="D1316" s="19"/>
      <c r="E1316" s="43">
        <v>50</v>
      </c>
      <c r="F1316" s="43">
        <v>2.1000000000000001E-2</v>
      </c>
      <c r="G1316" s="43">
        <v>1.55819595</v>
      </c>
      <c r="I1316" s="12"/>
      <c r="J1316" s="33"/>
      <c r="K1316" s="33">
        <v>0.81530000000000002</v>
      </c>
      <c r="L1316" s="52"/>
      <c r="M1316" s="52"/>
      <c r="N1316" s="21" t="str">
        <f t="shared" si="110"/>
        <v>ACCIONES INVERSION COLUMBUS 75, SICAV, S.A.</v>
      </c>
      <c r="O1316" s="21"/>
      <c r="P1316" s="39">
        <f t="shared" si="111"/>
        <v>61.327118851956335</v>
      </c>
      <c r="Q1316" s="43">
        <f t="shared" si="112"/>
        <v>2.1000000000000001E-2</v>
      </c>
      <c r="R1316" s="40">
        <f t="shared" si="113"/>
        <v>1.9111933644057402</v>
      </c>
    </row>
    <row r="1317" spans="1:18" s="60" customFormat="1" x14ac:dyDescent="0.25">
      <c r="A1317" s="52"/>
      <c r="C1317" s="21" t="s">
        <v>1889</v>
      </c>
      <c r="D1317" s="19"/>
      <c r="E1317" s="43">
        <v>35.594000000000001</v>
      </c>
      <c r="F1317" s="43">
        <v>3.0000000000000001E-3</v>
      </c>
      <c r="G1317" s="43">
        <v>2.1589999999999998E-5</v>
      </c>
      <c r="I1317" s="12"/>
      <c r="J1317" s="33"/>
      <c r="K1317" s="33">
        <v>0.81530000000000002</v>
      </c>
      <c r="L1317" s="52"/>
      <c r="M1317" s="52"/>
      <c r="N1317" s="21" t="str">
        <f t="shared" si="110"/>
        <v>ACCIONES INVERSIONES 1965, SICAV, S.A.</v>
      </c>
      <c r="O1317" s="21"/>
      <c r="P1317" s="39">
        <f t="shared" si="111"/>
        <v>43.657549368330677</v>
      </c>
      <c r="Q1317" s="43">
        <f t="shared" si="112"/>
        <v>3.0000000000000001E-3</v>
      </c>
      <c r="R1317" s="40">
        <f t="shared" si="113"/>
        <v>2.6481049920274741E-5</v>
      </c>
    </row>
    <row r="1318" spans="1:18" s="60" customFormat="1" x14ac:dyDescent="0.25">
      <c r="A1318" s="52"/>
      <c r="C1318" s="21" t="s">
        <v>1890</v>
      </c>
      <c r="D1318" s="19"/>
      <c r="E1318" s="43">
        <v>25.963740000000001</v>
      </c>
      <c r="F1318" s="43">
        <v>1.7999999999999999E-2</v>
      </c>
      <c r="G1318" s="43">
        <v>0.10050961999999999</v>
      </c>
      <c r="I1318" s="12"/>
      <c r="J1318" s="33"/>
      <c r="K1318" s="33">
        <v>0.81530000000000002</v>
      </c>
      <c r="L1318" s="52"/>
      <c r="M1318" s="52"/>
      <c r="N1318" s="21" t="str">
        <f t="shared" si="110"/>
        <v>ACCIONES INVERSIONES ABERDEEN,SICAV,S.A.</v>
      </c>
      <c r="O1318" s="21"/>
      <c r="P1318" s="39">
        <f t="shared" si="111"/>
        <v>31.845627376425856</v>
      </c>
      <c r="Q1318" s="43">
        <f t="shared" si="112"/>
        <v>1.7999999999999999E-2</v>
      </c>
      <c r="R1318" s="40">
        <f t="shared" si="113"/>
        <v>0.12327930823009933</v>
      </c>
    </row>
    <row r="1319" spans="1:18" s="60" customFormat="1" x14ac:dyDescent="0.25">
      <c r="A1319" s="52"/>
      <c r="C1319" s="21" t="s">
        <v>1891</v>
      </c>
      <c r="D1319" s="19"/>
      <c r="E1319" s="43">
        <v>14.8</v>
      </c>
      <c r="F1319" s="43">
        <v>0.13100000000000001</v>
      </c>
      <c r="G1319" s="43">
        <v>5.4967299999999992E-3</v>
      </c>
      <c r="I1319" s="12"/>
      <c r="J1319" s="33"/>
      <c r="K1319" s="33">
        <v>0.81530000000000002</v>
      </c>
      <c r="L1319" s="52"/>
      <c r="M1319" s="52"/>
      <c r="N1319" s="21" t="str">
        <f t="shared" si="110"/>
        <v>ACCIONES INVERSIONES AGUANAZ, SICAV,S.A.</v>
      </c>
      <c r="O1319" s="21"/>
      <c r="P1319" s="39">
        <f t="shared" si="111"/>
        <v>18.152827180179077</v>
      </c>
      <c r="Q1319" s="43">
        <f t="shared" si="112"/>
        <v>0.13100000000000001</v>
      </c>
      <c r="R1319" s="40">
        <f t="shared" si="113"/>
        <v>6.741972280142278E-3</v>
      </c>
    </row>
    <row r="1320" spans="1:18" s="60" customFormat="1" x14ac:dyDescent="0.25">
      <c r="A1320" s="52"/>
      <c r="C1320" s="21" t="s">
        <v>1892</v>
      </c>
      <c r="D1320" s="19"/>
      <c r="E1320" s="43">
        <v>37.743585000000003</v>
      </c>
      <c r="F1320" s="43">
        <v>8.0000000000000002E-3</v>
      </c>
      <c r="G1320" s="43">
        <v>1.152E-5</v>
      </c>
      <c r="I1320" s="12"/>
      <c r="J1320" s="33"/>
      <c r="K1320" s="33">
        <v>0.81530000000000002</v>
      </c>
      <c r="L1320" s="52"/>
      <c r="M1320" s="52"/>
      <c r="N1320" s="21" t="str">
        <f t="shared" si="110"/>
        <v>ACCIONES INVERSIONES ALBARELO, SICAV, S.A.</v>
      </c>
      <c r="O1320" s="21"/>
      <c r="P1320" s="39">
        <f t="shared" si="111"/>
        <v>46.294106463878329</v>
      </c>
      <c r="Q1320" s="43">
        <f t="shared" si="112"/>
        <v>8.0000000000000002E-3</v>
      </c>
      <c r="R1320" s="40">
        <f t="shared" si="113"/>
        <v>1.4129768183490739E-5</v>
      </c>
    </row>
    <row r="1321" spans="1:18" s="60" customFormat="1" x14ac:dyDescent="0.25">
      <c r="A1321" s="52"/>
      <c r="C1321" s="21" t="s">
        <v>1893</v>
      </c>
      <c r="D1321" s="19"/>
      <c r="E1321" s="43">
        <v>47.11938</v>
      </c>
      <c r="F1321" s="43">
        <v>8.9999999999999993E-3</v>
      </c>
      <c r="G1321" s="43">
        <v>9.0553889999999998E-2</v>
      </c>
      <c r="I1321" s="12"/>
      <c r="J1321" s="33"/>
      <c r="K1321" s="33">
        <v>0.81530000000000002</v>
      </c>
      <c r="L1321" s="52"/>
      <c r="M1321" s="52"/>
      <c r="N1321" s="21" t="str">
        <f t="shared" si="110"/>
        <v>ACCIONES INVERSIONES ALCANCIA,SICAV,S.A.</v>
      </c>
      <c r="O1321" s="21"/>
      <c r="P1321" s="39">
        <f t="shared" si="111"/>
        <v>57.793916349809884</v>
      </c>
      <c r="Q1321" s="43">
        <f t="shared" si="112"/>
        <v>8.9999999999999993E-3</v>
      </c>
      <c r="R1321" s="40">
        <f t="shared" si="113"/>
        <v>0.1110681834907396</v>
      </c>
    </row>
    <row r="1322" spans="1:18" s="60" customFormat="1" x14ac:dyDescent="0.25">
      <c r="A1322" s="52"/>
      <c r="C1322" s="21" t="s">
        <v>1894</v>
      </c>
      <c r="D1322" s="19"/>
      <c r="E1322" s="43">
        <v>78.732572000000005</v>
      </c>
      <c r="F1322" s="43">
        <v>8.9999999999999993E-3</v>
      </c>
      <c r="G1322" s="43">
        <v>5.9840160000000003E-2</v>
      </c>
      <c r="I1322" s="12"/>
      <c r="J1322" s="33"/>
      <c r="K1322" s="33">
        <v>0.81530000000000002</v>
      </c>
      <c r="L1322" s="52"/>
      <c r="M1322" s="52"/>
      <c r="N1322" s="21" t="str">
        <f t="shared" si="110"/>
        <v>ACCIONES INVERSIONES AVANTI,SICAV,S.A.</v>
      </c>
      <c r="O1322" s="21"/>
      <c r="P1322" s="39">
        <f t="shared" si="111"/>
        <v>96.568836011284191</v>
      </c>
      <c r="Q1322" s="43">
        <f t="shared" si="112"/>
        <v>8.9999999999999993E-3</v>
      </c>
      <c r="R1322" s="40">
        <f t="shared" si="113"/>
        <v>7.3396492088801668E-2</v>
      </c>
    </row>
    <row r="1323" spans="1:18" s="60" customFormat="1" x14ac:dyDescent="0.25">
      <c r="A1323" s="52"/>
      <c r="C1323" s="21" t="s">
        <v>1895</v>
      </c>
      <c r="D1323" s="19"/>
      <c r="E1323" s="43">
        <v>21.260200000000001</v>
      </c>
      <c r="F1323" s="43">
        <v>3.0000000000000001E-3</v>
      </c>
      <c r="G1323" s="43">
        <v>1.308E-5</v>
      </c>
      <c r="I1323" s="12"/>
      <c r="J1323" s="33"/>
      <c r="K1323" s="33">
        <v>0.81530000000000002</v>
      </c>
      <c r="L1323" s="52"/>
      <c r="M1323" s="52"/>
      <c r="N1323" s="21" t="str">
        <f t="shared" si="110"/>
        <v>ACCIONES INVERSIONES BANIAR, SICAV, S.A.</v>
      </c>
      <c r="O1323" s="21"/>
      <c r="P1323" s="39">
        <f t="shared" si="111"/>
        <v>26.076536244327244</v>
      </c>
      <c r="Q1323" s="43">
        <f t="shared" si="112"/>
        <v>3.0000000000000001E-3</v>
      </c>
      <c r="R1323" s="40">
        <f t="shared" si="113"/>
        <v>1.6043174291671778E-5</v>
      </c>
    </row>
    <row r="1324" spans="1:18" s="60" customFormat="1" x14ac:dyDescent="0.25">
      <c r="A1324" s="52"/>
      <c r="C1324" s="21" t="s">
        <v>1896</v>
      </c>
      <c r="D1324" s="19"/>
      <c r="E1324" s="43">
        <v>25.974</v>
      </c>
      <c r="F1324" s="43">
        <v>3.0000000000000001E-3</v>
      </c>
      <c r="G1324" s="43">
        <v>3.2380000000000005E-5</v>
      </c>
      <c r="I1324" s="12"/>
      <c r="J1324" s="33"/>
      <c r="K1324" s="33">
        <v>0.81530000000000002</v>
      </c>
      <c r="L1324" s="52"/>
      <c r="M1324" s="52"/>
      <c r="N1324" s="21" t="str">
        <f t="shared" si="110"/>
        <v>ACCIONES INVERSIONES BARCAL,SICAV,S.A.</v>
      </c>
      <c r="O1324" s="21"/>
      <c r="P1324" s="39">
        <f t="shared" si="111"/>
        <v>31.858211701214277</v>
      </c>
      <c r="Q1324" s="43">
        <f t="shared" si="112"/>
        <v>3.0000000000000001E-3</v>
      </c>
      <c r="R1324" s="40">
        <f t="shared" si="113"/>
        <v>3.9715442168526926E-5</v>
      </c>
    </row>
    <row r="1325" spans="1:18" s="60" customFormat="1" x14ac:dyDescent="0.25">
      <c r="A1325" s="52"/>
      <c r="C1325" s="21" t="s">
        <v>1897</v>
      </c>
      <c r="D1325" s="19"/>
      <c r="E1325" s="43">
        <v>45.676949999999998</v>
      </c>
      <c r="F1325" s="43">
        <v>1.2999999999999999E-2</v>
      </c>
      <c r="G1325" s="43">
        <v>2.5456199999999997E-3</v>
      </c>
      <c r="I1325" s="12"/>
      <c r="J1325" s="33"/>
      <c r="K1325" s="33">
        <v>0.81530000000000002</v>
      </c>
      <c r="L1325" s="52"/>
      <c r="M1325" s="52"/>
      <c r="N1325" s="21" t="str">
        <f t="shared" si="110"/>
        <v>ACCIONES INVERSIONES BARGUE,SICAV,S.A.</v>
      </c>
      <c r="O1325" s="21"/>
      <c r="P1325" s="39">
        <f t="shared" si="111"/>
        <v>56.024714828897331</v>
      </c>
      <c r="Q1325" s="43">
        <f t="shared" si="112"/>
        <v>1.2999999999999999E-2</v>
      </c>
      <c r="R1325" s="40">
        <f t="shared" si="113"/>
        <v>3.1223108058383415E-3</v>
      </c>
    </row>
    <row r="1326" spans="1:18" s="60" customFormat="1" x14ac:dyDescent="0.25">
      <c r="A1326" s="52"/>
      <c r="C1326" s="21" t="s">
        <v>1898</v>
      </c>
      <c r="D1326" s="19"/>
      <c r="E1326" s="43">
        <v>36.067500000000003</v>
      </c>
      <c r="F1326" s="43">
        <v>1.9E-2</v>
      </c>
      <c r="G1326" s="43">
        <v>2.289207E-2</v>
      </c>
      <c r="I1326" s="12"/>
      <c r="J1326" s="33"/>
      <c r="K1326" s="33">
        <v>0.81530000000000002</v>
      </c>
      <c r="L1326" s="52"/>
      <c r="M1326" s="52"/>
      <c r="N1326" s="21" t="str">
        <f t="shared" si="110"/>
        <v>ACCIONES INVERSIONES BAZTAN, SICAV, S.A.</v>
      </c>
      <c r="O1326" s="21"/>
      <c r="P1326" s="39">
        <f t="shared" si="111"/>
        <v>44.238317183858705</v>
      </c>
      <c r="Q1326" s="43">
        <f t="shared" si="112"/>
        <v>1.9E-2</v>
      </c>
      <c r="R1326" s="40">
        <f t="shared" si="113"/>
        <v>2.8078093953146081E-2</v>
      </c>
    </row>
    <row r="1327" spans="1:18" s="60" customFormat="1" x14ac:dyDescent="0.25">
      <c r="A1327" s="52"/>
      <c r="C1327" s="21" t="s">
        <v>1899</v>
      </c>
      <c r="D1327" s="19"/>
      <c r="E1327" s="43">
        <v>32.214269999999999</v>
      </c>
      <c r="F1327" s="43">
        <v>1.6E-2</v>
      </c>
      <c r="G1327" s="43">
        <v>2.7862899999999999E-3</v>
      </c>
      <c r="I1327" s="12"/>
      <c r="J1327" s="33"/>
      <c r="K1327" s="33">
        <v>0.81530000000000002</v>
      </c>
      <c r="L1327" s="52"/>
      <c r="M1327" s="52"/>
      <c r="N1327" s="21" t="str">
        <f t="shared" si="110"/>
        <v>ACCIONES INVERSIONES BEATELLA,SICAV,S.A.</v>
      </c>
      <c r="O1327" s="21"/>
      <c r="P1327" s="39">
        <f t="shared" si="111"/>
        <v>39.512167300380227</v>
      </c>
      <c r="Q1327" s="43">
        <f t="shared" si="112"/>
        <v>1.6E-2</v>
      </c>
      <c r="R1327" s="40">
        <f t="shared" si="113"/>
        <v>3.417502759720348E-3</v>
      </c>
    </row>
    <row r="1328" spans="1:18" s="60" customFormat="1" x14ac:dyDescent="0.25">
      <c r="A1328" s="52"/>
      <c r="C1328" s="21" t="s">
        <v>1900</v>
      </c>
      <c r="D1328" s="19"/>
      <c r="E1328" s="43">
        <v>36.781965</v>
      </c>
      <c r="F1328" s="43">
        <v>6.0000000000000001E-3</v>
      </c>
      <c r="G1328" s="43">
        <v>8.81E-5</v>
      </c>
      <c r="I1328" s="12"/>
      <c r="J1328" s="33"/>
      <c r="K1328" s="33">
        <v>0.81530000000000002</v>
      </c>
      <c r="L1328" s="52"/>
      <c r="M1328" s="52"/>
      <c r="N1328" s="21" t="str">
        <f t="shared" si="110"/>
        <v>ACCIONES INVERSIONES BEREZAL,SICAV,S.A.</v>
      </c>
      <c r="O1328" s="21"/>
      <c r="P1328" s="39">
        <f t="shared" si="111"/>
        <v>45.11463878326996</v>
      </c>
      <c r="Q1328" s="43">
        <f t="shared" si="112"/>
        <v>6.0000000000000001E-3</v>
      </c>
      <c r="R1328" s="40">
        <f t="shared" si="113"/>
        <v>1.0805838341714706E-4</v>
      </c>
    </row>
    <row r="1329" spans="1:18" s="60" customFormat="1" x14ac:dyDescent="0.25">
      <c r="A1329" s="52"/>
      <c r="C1329" s="21" t="s">
        <v>1901</v>
      </c>
      <c r="D1329" s="19"/>
      <c r="E1329" s="43">
        <v>29.666</v>
      </c>
      <c r="F1329" s="43">
        <v>6.0000000000000001E-3</v>
      </c>
      <c r="G1329" s="43">
        <v>1.0331999999999999E-4</v>
      </c>
      <c r="I1329" s="12"/>
      <c r="J1329" s="33"/>
      <c r="K1329" s="33">
        <v>0.81530000000000002</v>
      </c>
      <c r="L1329" s="52"/>
      <c r="M1329" s="52"/>
      <c r="N1329" s="21" t="str">
        <f t="shared" si="110"/>
        <v>ACCIONES INVERSIONES BONIFACIO,SICAV,S.A.</v>
      </c>
      <c r="O1329" s="21"/>
      <c r="P1329" s="39">
        <f t="shared" si="111"/>
        <v>36.386606157242731</v>
      </c>
      <c r="Q1329" s="43">
        <f t="shared" si="112"/>
        <v>6.0000000000000001E-3</v>
      </c>
      <c r="R1329" s="40">
        <f t="shared" si="113"/>
        <v>1.2672635839568256E-4</v>
      </c>
    </row>
    <row r="1330" spans="1:18" s="60" customFormat="1" x14ac:dyDescent="0.25">
      <c r="A1330" s="52"/>
      <c r="C1330" s="21" t="s">
        <v>1902</v>
      </c>
      <c r="D1330" s="19"/>
      <c r="E1330" s="43">
        <v>37.999000000000002</v>
      </c>
      <c r="F1330" s="43">
        <v>4.0000000000000001E-3</v>
      </c>
      <c r="G1330" s="43">
        <v>3.0629999999999996E-5</v>
      </c>
      <c r="I1330" s="12"/>
      <c r="J1330" s="33"/>
      <c r="K1330" s="33">
        <v>0.81530000000000002</v>
      </c>
      <c r="L1330" s="52"/>
      <c r="M1330" s="52"/>
      <c r="N1330" s="21" t="str">
        <f t="shared" si="110"/>
        <v>ACCIONES INVERSIONES BRASEIN, SICAV, S.A.</v>
      </c>
      <c r="O1330" s="21"/>
      <c r="P1330" s="39">
        <f t="shared" si="111"/>
        <v>46.607383785109775</v>
      </c>
      <c r="Q1330" s="43">
        <f t="shared" si="112"/>
        <v>4.0000000000000001E-3</v>
      </c>
      <c r="R1330" s="40">
        <f t="shared" si="113"/>
        <v>3.7568993008708447E-5</v>
      </c>
    </row>
    <row r="1331" spans="1:18" s="60" customFormat="1" x14ac:dyDescent="0.25">
      <c r="A1331" s="52"/>
      <c r="C1331" s="21" t="s">
        <v>1903</v>
      </c>
      <c r="D1331" s="19"/>
      <c r="E1331" s="43">
        <v>67.8</v>
      </c>
      <c r="F1331" s="43">
        <v>0.03</v>
      </c>
      <c r="G1331" s="43">
        <v>11.023075550000001</v>
      </c>
      <c r="I1331" s="12"/>
      <c r="J1331" s="33"/>
      <c r="K1331" s="33">
        <v>0.81530000000000002</v>
      </c>
      <c r="L1331" s="52"/>
      <c r="M1331" s="52"/>
      <c r="N1331" s="21" t="str">
        <f t="shared" si="110"/>
        <v>ACCIONES INVERSIONES CAMINO 21,SICAV,S.A.</v>
      </c>
      <c r="O1331" s="21"/>
      <c r="P1331" s="39">
        <f t="shared" si="111"/>
        <v>83.159573163252787</v>
      </c>
      <c r="Q1331" s="43">
        <f t="shared" si="112"/>
        <v>0.03</v>
      </c>
      <c r="R1331" s="40">
        <f t="shared" si="113"/>
        <v>13.520269287378881</v>
      </c>
    </row>
    <row r="1332" spans="1:18" s="60" customFormat="1" x14ac:dyDescent="0.25">
      <c r="A1332" s="52"/>
      <c r="C1332" s="21" t="s">
        <v>1904</v>
      </c>
      <c r="D1332" s="19"/>
      <c r="E1332" s="43">
        <v>35</v>
      </c>
      <c r="F1332" s="43">
        <v>3.0000000000000001E-3</v>
      </c>
      <c r="G1332" s="43">
        <v>9.7919999999999998E-5</v>
      </c>
      <c r="I1332" s="12"/>
      <c r="J1332" s="33"/>
      <c r="K1332" s="33">
        <v>0.81530000000000002</v>
      </c>
      <c r="L1332" s="52"/>
      <c r="M1332" s="52"/>
      <c r="N1332" s="21" t="str">
        <f t="shared" si="110"/>
        <v>ACCIONES INVERSIONES CAMPEA,S.A., SICAV</v>
      </c>
      <c r="O1332" s="21"/>
      <c r="P1332" s="39">
        <f t="shared" si="111"/>
        <v>42.92898319636943</v>
      </c>
      <c r="Q1332" s="43">
        <f t="shared" si="112"/>
        <v>3.0000000000000001E-3</v>
      </c>
      <c r="R1332" s="40">
        <f t="shared" si="113"/>
        <v>1.2010302955967128E-4</v>
      </c>
    </row>
    <row r="1333" spans="1:18" s="60" customFormat="1" x14ac:dyDescent="0.25">
      <c r="A1333" s="52"/>
      <c r="C1333" s="21" t="s">
        <v>1905</v>
      </c>
      <c r="D1333" s="19"/>
      <c r="E1333" s="43">
        <v>37.262077499999997</v>
      </c>
      <c r="F1333" s="43">
        <v>4.0000000000000001E-3</v>
      </c>
      <c r="G1333" s="43">
        <v>0.10023877</v>
      </c>
      <c r="I1333" s="12"/>
      <c r="J1333" s="33"/>
      <c r="K1333" s="33">
        <v>0.81530000000000002</v>
      </c>
      <c r="L1333" s="52"/>
      <c r="M1333" s="52"/>
      <c r="N1333" s="21" t="str">
        <f t="shared" si="110"/>
        <v>ACCIONES INVERSIONES CARLINGA, SICAV, S.A.</v>
      </c>
      <c r="O1333" s="21"/>
      <c r="P1333" s="39">
        <f t="shared" si="111"/>
        <v>45.703517110266155</v>
      </c>
      <c r="Q1333" s="43">
        <f t="shared" si="112"/>
        <v>4.0000000000000001E-3</v>
      </c>
      <c r="R1333" s="40">
        <f t="shared" si="113"/>
        <v>0.12294709922727831</v>
      </c>
    </row>
    <row r="1334" spans="1:18" s="60" customFormat="1" x14ac:dyDescent="0.25">
      <c r="A1334" s="52"/>
      <c r="C1334" s="21" t="s">
        <v>1906</v>
      </c>
      <c r="D1334" s="19"/>
      <c r="E1334" s="43">
        <v>32.948500000000003</v>
      </c>
      <c r="F1334" s="43">
        <v>2.4E-2</v>
      </c>
      <c r="G1334" s="43">
        <v>2.1112100000000001E-3</v>
      </c>
      <c r="I1334" s="12"/>
      <c r="J1334" s="33"/>
      <c r="K1334" s="33">
        <v>0.81530000000000002</v>
      </c>
      <c r="L1334" s="52"/>
      <c r="M1334" s="52"/>
      <c r="N1334" s="21" t="str">
        <f t="shared" si="110"/>
        <v>ACCIONES INVERSIONES CAUZAR,SICAV,S.A.</v>
      </c>
      <c r="O1334" s="21"/>
      <c r="P1334" s="39">
        <f t="shared" si="111"/>
        <v>40.412731509873666</v>
      </c>
      <c r="Q1334" s="43">
        <f t="shared" si="112"/>
        <v>2.4E-2</v>
      </c>
      <c r="R1334" s="40">
        <f t="shared" si="113"/>
        <v>2.5894885318287746E-3</v>
      </c>
    </row>
    <row r="1335" spans="1:18" s="60" customFormat="1" x14ac:dyDescent="0.25">
      <c r="A1335" s="52"/>
      <c r="C1335" s="21" t="s">
        <v>1907</v>
      </c>
      <c r="D1335" s="19"/>
      <c r="E1335" s="43">
        <v>31.399920000000002</v>
      </c>
      <c r="F1335" s="43">
        <v>7.0000000000000001E-3</v>
      </c>
      <c r="G1335" s="43">
        <v>4.4249999999999998E-5</v>
      </c>
      <c r="I1335" s="12"/>
      <c r="J1335" s="33"/>
      <c r="K1335" s="33">
        <v>0.81530000000000002</v>
      </c>
      <c r="L1335" s="52"/>
      <c r="M1335" s="52"/>
      <c r="N1335" s="21" t="str">
        <f t="shared" si="110"/>
        <v>ACCIONES INVERSIONES CILLA,SICAV,S.A.</v>
      </c>
      <c r="O1335" s="21"/>
      <c r="P1335" s="39">
        <f t="shared" si="111"/>
        <v>38.513332515638417</v>
      </c>
      <c r="Q1335" s="43">
        <f t="shared" si="112"/>
        <v>7.0000000000000001E-3</v>
      </c>
      <c r="R1335" s="40">
        <f t="shared" si="113"/>
        <v>5.4274500183981353E-5</v>
      </c>
    </row>
    <row r="1336" spans="1:18" s="60" customFormat="1" x14ac:dyDescent="0.25">
      <c r="A1336" s="52"/>
      <c r="C1336" s="21" t="s">
        <v>1908</v>
      </c>
      <c r="D1336" s="19"/>
      <c r="E1336" s="43">
        <v>16.835000000000001</v>
      </c>
      <c r="F1336" s="43">
        <v>0</v>
      </c>
      <c r="G1336" s="43">
        <v>0</v>
      </c>
      <c r="I1336" s="12"/>
      <c r="J1336" s="33"/>
      <c r="K1336" s="33">
        <v>0.81530000000000002</v>
      </c>
      <c r="L1336" s="52"/>
      <c r="M1336" s="52"/>
      <c r="N1336" s="21" t="str">
        <f t="shared" si="110"/>
        <v>ACCIONES INVERSIONES CORIDITH, SICAV, S.A.</v>
      </c>
      <c r="O1336" s="21"/>
      <c r="P1336" s="39">
        <f t="shared" si="111"/>
        <v>20.648840917453697</v>
      </c>
      <c r="Q1336" s="43">
        <f t="shared" si="112"/>
        <v>0</v>
      </c>
      <c r="R1336" s="40">
        <f t="shared" si="113"/>
        <v>0</v>
      </c>
    </row>
    <row r="1337" spans="1:18" s="60" customFormat="1" x14ac:dyDescent="0.25">
      <c r="A1337" s="52"/>
      <c r="C1337" s="21" t="s">
        <v>1909</v>
      </c>
      <c r="D1337" s="19"/>
      <c r="E1337" s="43">
        <v>91.508819400000007</v>
      </c>
      <c r="F1337" s="43">
        <v>1.6E-2</v>
      </c>
      <c r="G1337" s="43">
        <v>0.34918706999999999</v>
      </c>
      <c r="I1337" s="12"/>
      <c r="J1337" s="33"/>
      <c r="K1337" s="33">
        <v>0.81530000000000002</v>
      </c>
      <c r="L1337" s="52"/>
      <c r="M1337" s="52"/>
      <c r="N1337" s="21" t="str">
        <f t="shared" si="110"/>
        <v>ACCIONES INVERSIONES DEVA,S.A. SICAV</v>
      </c>
      <c r="O1337" s="21"/>
      <c r="P1337" s="39">
        <f t="shared" si="111"/>
        <v>112.23944486692015</v>
      </c>
      <c r="Q1337" s="43">
        <f t="shared" si="112"/>
        <v>1.6E-2</v>
      </c>
      <c r="R1337" s="40">
        <f t="shared" si="113"/>
        <v>0.42829273886912789</v>
      </c>
    </row>
    <row r="1338" spans="1:18" s="60" customFormat="1" x14ac:dyDescent="0.25">
      <c r="A1338" s="52"/>
      <c r="C1338" s="21" t="s">
        <v>1910</v>
      </c>
      <c r="D1338" s="19"/>
      <c r="E1338" s="43">
        <v>39.682499999999997</v>
      </c>
      <c r="F1338" s="43">
        <v>4.2999999999999997E-2</v>
      </c>
      <c r="G1338" s="43">
        <v>4.8656800000000007E-3</v>
      </c>
      <c r="I1338" s="12"/>
      <c r="J1338" s="33"/>
      <c r="K1338" s="33">
        <v>0.81530000000000002</v>
      </c>
      <c r="L1338" s="52"/>
      <c r="M1338" s="52"/>
      <c r="N1338" s="21" t="str">
        <f t="shared" si="110"/>
        <v>ACCIONES INVERSIONES EVEREST,SICAV,S.A.</v>
      </c>
      <c r="O1338" s="21"/>
      <c r="P1338" s="39">
        <f t="shared" si="111"/>
        <v>48.672267876855138</v>
      </c>
      <c r="Q1338" s="43">
        <f t="shared" si="112"/>
        <v>4.2999999999999997E-2</v>
      </c>
      <c r="R1338" s="40">
        <f t="shared" si="113"/>
        <v>5.9679627131117383E-3</v>
      </c>
    </row>
    <row r="1339" spans="1:18" s="60" customFormat="1" x14ac:dyDescent="0.25">
      <c r="A1339" s="52"/>
      <c r="C1339" s="21" t="s">
        <v>1911</v>
      </c>
      <c r="D1339" s="19"/>
      <c r="E1339" s="43">
        <v>44.252000000000002</v>
      </c>
      <c r="F1339" s="43">
        <v>1.0999999999999999E-2</v>
      </c>
      <c r="G1339" s="43">
        <v>0.12976962</v>
      </c>
      <c r="I1339" s="12"/>
      <c r="J1339" s="33"/>
      <c r="K1339" s="33">
        <v>0.81530000000000002</v>
      </c>
      <c r="L1339" s="52"/>
      <c r="M1339" s="52"/>
      <c r="N1339" s="21" t="str">
        <f t="shared" si="110"/>
        <v>ACCIONES INVERSIONES FAMCAS, SICAV, S.A.</v>
      </c>
      <c r="O1339" s="21"/>
      <c r="P1339" s="39">
        <f t="shared" si="111"/>
        <v>54.276953268735433</v>
      </c>
      <c r="Q1339" s="43">
        <f t="shared" si="112"/>
        <v>1.0999999999999999E-2</v>
      </c>
      <c r="R1339" s="40">
        <f t="shared" si="113"/>
        <v>0.15916793818226418</v>
      </c>
    </row>
    <row r="1340" spans="1:18" s="60" customFormat="1" x14ac:dyDescent="0.25">
      <c r="A1340" s="52"/>
      <c r="C1340" s="21" t="s">
        <v>1912</v>
      </c>
      <c r="D1340" s="19"/>
      <c r="E1340" s="43">
        <v>8.1136649999999992</v>
      </c>
      <c r="F1340" s="43">
        <v>0.01</v>
      </c>
      <c r="G1340" s="43">
        <v>1.81361E-3</v>
      </c>
      <c r="I1340" s="12"/>
      <c r="J1340" s="33"/>
      <c r="K1340" s="33">
        <v>0.81530000000000002</v>
      </c>
      <c r="L1340" s="52"/>
      <c r="M1340" s="52"/>
      <c r="N1340" s="21" t="str">
        <f t="shared" si="110"/>
        <v>ACCIONES INVERSIONES FERBA, SICAV, S.A.</v>
      </c>
      <c r="O1340" s="21"/>
      <c r="P1340" s="39">
        <f t="shared" si="111"/>
        <v>9.9517539555991643</v>
      </c>
      <c r="Q1340" s="43">
        <f t="shared" si="112"/>
        <v>0.01</v>
      </c>
      <c r="R1340" s="40">
        <f t="shared" si="113"/>
        <v>2.2244695204219306E-3</v>
      </c>
    </row>
    <row r="1341" spans="1:18" s="60" customFormat="1" x14ac:dyDescent="0.25">
      <c r="A1341" s="52"/>
      <c r="C1341" s="21" t="s">
        <v>1913</v>
      </c>
      <c r="D1341" s="19"/>
      <c r="E1341" s="43">
        <v>36.799999999999997</v>
      </c>
      <c r="F1341" s="43">
        <v>1.4E-2</v>
      </c>
      <c r="G1341" s="43">
        <v>1.4540454599999999</v>
      </c>
      <c r="I1341" s="12"/>
      <c r="J1341" s="33"/>
      <c r="K1341" s="33">
        <v>0.81530000000000002</v>
      </c>
      <c r="L1341" s="52"/>
      <c r="M1341" s="52"/>
      <c r="N1341" s="21" t="str">
        <f t="shared" si="110"/>
        <v>ACCIONES INVERSIONES FINANCIERAS BAHIA,S.A.,SICAV</v>
      </c>
      <c r="O1341" s="21"/>
      <c r="P1341" s="39">
        <f t="shared" si="111"/>
        <v>45.13675947503986</v>
      </c>
      <c r="Q1341" s="43">
        <f t="shared" si="112"/>
        <v>1.4E-2</v>
      </c>
      <c r="R1341" s="40">
        <f t="shared" si="113"/>
        <v>1.7834483748313503</v>
      </c>
    </row>
    <row r="1342" spans="1:18" s="60" customFormat="1" x14ac:dyDescent="0.25">
      <c r="A1342" s="52"/>
      <c r="C1342" s="21" t="s">
        <v>1914</v>
      </c>
      <c r="D1342" s="19"/>
      <c r="E1342" s="43">
        <v>34.057375</v>
      </c>
      <c r="F1342" s="43">
        <v>6.0000000000000001E-3</v>
      </c>
      <c r="G1342" s="43">
        <v>1.0089959999999999E-2</v>
      </c>
      <c r="I1342" s="12"/>
      <c r="J1342" s="33"/>
      <c r="K1342" s="33">
        <v>0.81530000000000002</v>
      </c>
      <c r="L1342" s="52"/>
      <c r="M1342" s="52"/>
      <c r="N1342" s="21" t="str">
        <f t="shared" si="110"/>
        <v>ACCIONES INVERSIONES FINANCIERAS CINCINATTI,SICAV,S.A.</v>
      </c>
      <c r="O1342" s="21"/>
      <c r="P1342" s="39">
        <f t="shared" si="111"/>
        <v>41.772813688212928</v>
      </c>
      <c r="Q1342" s="43">
        <f t="shared" si="112"/>
        <v>6.0000000000000001E-3</v>
      </c>
      <c r="R1342" s="40">
        <f t="shared" si="113"/>
        <v>1.2375763522629705E-2</v>
      </c>
    </row>
    <row r="1343" spans="1:18" s="60" customFormat="1" x14ac:dyDescent="0.25">
      <c r="A1343" s="52"/>
      <c r="C1343" s="21" t="s">
        <v>1915</v>
      </c>
      <c r="D1343" s="19"/>
      <c r="E1343" s="43">
        <v>223.5</v>
      </c>
      <c r="F1343" s="43">
        <v>6.0000000000000001E-3</v>
      </c>
      <c r="G1343" s="43">
        <v>4.3321539999999999E-2</v>
      </c>
      <c r="I1343" s="12"/>
      <c r="J1343" s="33"/>
      <c r="K1343" s="33">
        <v>0.81530000000000002</v>
      </c>
      <c r="L1343" s="52"/>
      <c r="M1343" s="52"/>
      <c r="N1343" s="21" t="str">
        <f t="shared" si="110"/>
        <v>ACCIONES INVERSIONES FINANCIERAS JUPEDAL, SICAV, S.A.</v>
      </c>
      <c r="O1343" s="21"/>
      <c r="P1343" s="39">
        <f t="shared" si="111"/>
        <v>274.13222126824479</v>
      </c>
      <c r="Q1343" s="43">
        <f t="shared" si="112"/>
        <v>6.0000000000000001E-3</v>
      </c>
      <c r="R1343" s="40">
        <f t="shared" si="113"/>
        <v>5.3135704648595607E-2</v>
      </c>
    </row>
    <row r="1344" spans="1:18" s="60" customFormat="1" x14ac:dyDescent="0.25">
      <c r="A1344" s="52"/>
      <c r="C1344" s="21" t="s">
        <v>1916</v>
      </c>
      <c r="D1344" s="19"/>
      <c r="E1344" s="43">
        <v>43.6</v>
      </c>
      <c r="F1344" s="43">
        <v>0.124</v>
      </c>
      <c r="G1344" s="43">
        <v>0.48139265000000003</v>
      </c>
      <c r="I1344" s="12"/>
      <c r="J1344" s="33"/>
      <c r="K1344" s="33">
        <v>0.81530000000000002</v>
      </c>
      <c r="L1344" s="52"/>
      <c r="M1344" s="52"/>
      <c r="N1344" s="21" t="str">
        <f t="shared" si="110"/>
        <v>ACCIONES INVERSIONES FINANCIERAS PERSONALES,SICAV,S.A.</v>
      </c>
      <c r="O1344" s="21"/>
      <c r="P1344" s="39">
        <f t="shared" si="111"/>
        <v>53.477247638905922</v>
      </c>
      <c r="Q1344" s="43">
        <f t="shared" si="112"/>
        <v>0.124</v>
      </c>
      <c r="R1344" s="40">
        <f t="shared" si="113"/>
        <v>0.59044848522016435</v>
      </c>
    </row>
    <row r="1345" spans="1:18" s="60" customFormat="1" x14ac:dyDescent="0.25">
      <c r="A1345" s="52"/>
      <c r="C1345" s="21" t="s">
        <v>1917</v>
      </c>
      <c r="D1345" s="19"/>
      <c r="E1345" s="43">
        <v>27.406169999999999</v>
      </c>
      <c r="F1345" s="43">
        <v>1.7000000000000001E-2</v>
      </c>
      <c r="G1345" s="43">
        <v>1.8830799999999999E-3</v>
      </c>
      <c r="I1345" s="12"/>
      <c r="J1345" s="33"/>
      <c r="K1345" s="33">
        <v>0.81530000000000002</v>
      </c>
      <c r="L1345" s="52"/>
      <c r="M1345" s="52"/>
      <c r="N1345" s="21" t="str">
        <f t="shared" si="110"/>
        <v>ACCIONES INVERSIONES FINANCOR,SICAV,S.A.</v>
      </c>
      <c r="O1345" s="21"/>
      <c r="P1345" s="39">
        <f t="shared" si="111"/>
        <v>33.614828897338398</v>
      </c>
      <c r="Q1345" s="43">
        <f t="shared" si="112"/>
        <v>1.7000000000000001E-2</v>
      </c>
      <c r="R1345" s="40">
        <f t="shared" si="113"/>
        <v>2.3096774193548386E-3</v>
      </c>
    </row>
    <row r="1346" spans="1:18" s="60" customFormat="1" x14ac:dyDescent="0.25">
      <c r="A1346" s="52"/>
      <c r="C1346" s="21" t="s">
        <v>1918</v>
      </c>
      <c r="D1346" s="19"/>
      <c r="E1346" s="43">
        <v>35.520000000000003</v>
      </c>
      <c r="F1346" s="43">
        <v>1.2E-2</v>
      </c>
      <c r="G1346" s="43">
        <v>8.8180000000000013E-5</v>
      </c>
      <c r="I1346" s="12"/>
      <c r="J1346" s="33"/>
      <c r="K1346" s="33">
        <v>0.81530000000000002</v>
      </c>
      <c r="L1346" s="52"/>
      <c r="M1346" s="52"/>
      <c r="N1346" s="21" t="str">
        <f t="shared" si="110"/>
        <v>ACCIONES INVERSIONES FINANZAS VALDELANDINGA, SICAV, S.A.</v>
      </c>
      <c r="O1346" s="21"/>
      <c r="P1346" s="39">
        <f t="shared" si="111"/>
        <v>43.56678523242978</v>
      </c>
      <c r="Q1346" s="43">
        <f t="shared" si="112"/>
        <v>1.2E-2</v>
      </c>
      <c r="R1346" s="40">
        <f t="shared" si="113"/>
        <v>1.081565068073102E-4</v>
      </c>
    </row>
    <row r="1347" spans="1:18" s="60" customFormat="1" x14ac:dyDescent="0.25">
      <c r="A1347" s="52"/>
      <c r="C1347" s="21" t="s">
        <v>1919</v>
      </c>
      <c r="D1347" s="19"/>
      <c r="E1347" s="43">
        <v>34.151000000000003</v>
      </c>
      <c r="F1347" s="43">
        <v>0.01</v>
      </c>
      <c r="G1347" s="43">
        <v>6.9260000000000011E-5</v>
      </c>
      <c r="I1347" s="12"/>
      <c r="J1347" s="33"/>
      <c r="K1347" s="33">
        <v>0.81530000000000002</v>
      </c>
      <c r="L1347" s="52"/>
      <c r="M1347" s="52"/>
      <c r="N1347" s="21" t="str">
        <f t="shared" si="110"/>
        <v>ACCIONES INVERSIONES FLEXIM, SICAV, S.A.</v>
      </c>
      <c r="O1347" s="21"/>
      <c r="P1347" s="39">
        <f t="shared" si="111"/>
        <v>41.887648718263222</v>
      </c>
      <c r="Q1347" s="43">
        <f t="shared" si="112"/>
        <v>0.01</v>
      </c>
      <c r="R1347" s="40">
        <f t="shared" si="113"/>
        <v>8.495032503372993E-5</v>
      </c>
    </row>
    <row r="1348" spans="1:18" s="60" customFormat="1" x14ac:dyDescent="0.25">
      <c r="A1348" s="52"/>
      <c r="C1348" s="21" t="s">
        <v>1920</v>
      </c>
      <c r="D1348" s="19"/>
      <c r="E1348" s="43">
        <v>19.4727888</v>
      </c>
      <c r="F1348" s="43">
        <v>7.0000000000000001E-3</v>
      </c>
      <c r="G1348" s="43">
        <v>1.3374400000000001E-3</v>
      </c>
      <c r="I1348" s="12"/>
      <c r="J1348" s="33"/>
      <c r="K1348" s="33">
        <v>0.81530000000000002</v>
      </c>
      <c r="L1348" s="52"/>
      <c r="M1348" s="52"/>
      <c r="N1348" s="21" t="str">
        <f t="shared" si="110"/>
        <v>ACCIONES INVERSIONES GALERNA, SICAV, S.A.</v>
      </c>
      <c r="O1348" s="21"/>
      <c r="P1348" s="39">
        <f t="shared" si="111"/>
        <v>23.884200662332884</v>
      </c>
      <c r="Q1348" s="43">
        <f t="shared" si="112"/>
        <v>7.0000000000000001E-3</v>
      </c>
      <c r="R1348" s="40">
        <f t="shared" si="113"/>
        <v>1.6404268367472097E-3</v>
      </c>
    </row>
    <row r="1349" spans="1:18" s="60" customFormat="1" x14ac:dyDescent="0.25">
      <c r="A1349" s="52"/>
      <c r="C1349" s="21" t="s">
        <v>1921</v>
      </c>
      <c r="D1349" s="19"/>
      <c r="E1349" s="43">
        <v>50.808799999999998</v>
      </c>
      <c r="F1349" s="43">
        <v>3.7999999999999999E-2</v>
      </c>
      <c r="G1349" s="43">
        <v>6.6990000000000001E-3</v>
      </c>
      <c r="I1349" s="12"/>
      <c r="J1349" s="33"/>
      <c r="K1349" s="33">
        <v>0.81530000000000002</v>
      </c>
      <c r="L1349" s="52"/>
      <c r="M1349" s="52"/>
      <c r="N1349" s="21" t="str">
        <f t="shared" si="110"/>
        <v>ACCIONES INVERSIONES GARBI, SICAV, S.A.</v>
      </c>
      <c r="O1349" s="21"/>
      <c r="P1349" s="39">
        <f t="shared" si="111"/>
        <v>62.319146326505575</v>
      </c>
      <c r="Q1349" s="43">
        <f t="shared" si="112"/>
        <v>3.7999999999999999E-2</v>
      </c>
      <c r="R1349" s="40">
        <f t="shared" si="113"/>
        <v>8.2166073837851104E-3</v>
      </c>
    </row>
    <row r="1350" spans="1:18" s="60" customFormat="1" x14ac:dyDescent="0.25">
      <c r="A1350" s="52"/>
      <c r="C1350" s="21" t="s">
        <v>1922</v>
      </c>
      <c r="D1350" s="19"/>
      <c r="E1350" s="43">
        <v>44.252000000000002</v>
      </c>
      <c r="F1350" s="43">
        <v>0.01</v>
      </c>
      <c r="G1350" s="43">
        <v>4.2288267400000006</v>
      </c>
      <c r="I1350" s="12"/>
      <c r="J1350" s="33"/>
      <c r="K1350" s="33">
        <v>0.81530000000000002</v>
      </c>
      <c r="L1350" s="52"/>
      <c r="M1350" s="52"/>
      <c r="N1350" s="21" t="str">
        <f t="shared" si="110"/>
        <v>ACCIONES INVERSIONES GCU,SICAV,S.A.</v>
      </c>
      <c r="O1350" s="21"/>
      <c r="P1350" s="39">
        <f t="shared" si="111"/>
        <v>54.276953268735433</v>
      </c>
      <c r="Q1350" s="43">
        <f t="shared" si="112"/>
        <v>0.01</v>
      </c>
      <c r="R1350" s="40">
        <f t="shared" si="113"/>
        <v>5.1868352017662218</v>
      </c>
    </row>
    <row r="1351" spans="1:18" s="60" customFormat="1" x14ac:dyDescent="0.25">
      <c r="A1351" s="52"/>
      <c r="C1351" s="21" t="s">
        <v>1923</v>
      </c>
      <c r="D1351" s="19"/>
      <c r="E1351" s="43">
        <v>34.858725</v>
      </c>
      <c r="F1351" s="43">
        <v>2.5000000000000001E-2</v>
      </c>
      <c r="G1351" s="43">
        <v>1.72834829</v>
      </c>
      <c r="I1351" s="12"/>
      <c r="J1351" s="33"/>
      <c r="K1351" s="33">
        <v>0.81530000000000002</v>
      </c>
      <c r="L1351" s="52"/>
      <c r="M1351" s="52"/>
      <c r="N1351" s="21" t="str">
        <f t="shared" si="110"/>
        <v>ACCIONES INVERSIONES GELMA,SICAV,S.A.</v>
      </c>
      <c r="O1351" s="21"/>
      <c r="P1351" s="39">
        <f t="shared" si="111"/>
        <v>42.75570342205323</v>
      </c>
      <c r="Q1351" s="43">
        <f t="shared" si="112"/>
        <v>2.5000000000000001E-2</v>
      </c>
      <c r="R1351" s="40">
        <f t="shared" si="113"/>
        <v>2.1198924199681097</v>
      </c>
    </row>
    <row r="1352" spans="1:18" s="60" customFormat="1" x14ac:dyDescent="0.25">
      <c r="A1352" s="52"/>
      <c r="C1352" s="21" t="s">
        <v>1924</v>
      </c>
      <c r="D1352" s="19"/>
      <c r="E1352" s="43">
        <v>36.060749999999999</v>
      </c>
      <c r="F1352" s="43">
        <v>1.2E-2</v>
      </c>
      <c r="G1352" s="43">
        <v>0.40322021000000002</v>
      </c>
      <c r="I1352" s="12"/>
      <c r="J1352" s="33"/>
      <c r="K1352" s="33">
        <v>0.81530000000000002</v>
      </c>
      <c r="L1352" s="52"/>
      <c r="M1352" s="52"/>
      <c r="N1352" s="21" t="str">
        <f t="shared" si="110"/>
        <v>ACCIONES INVERSIONES GELRO,SICAV,S.A.</v>
      </c>
      <c r="O1352" s="21"/>
      <c r="P1352" s="39">
        <f t="shared" si="111"/>
        <v>44.230038022813687</v>
      </c>
      <c r="Q1352" s="43">
        <f t="shared" si="112"/>
        <v>1.2E-2</v>
      </c>
      <c r="R1352" s="40">
        <f t="shared" si="113"/>
        <v>0.49456667484361588</v>
      </c>
    </row>
    <row r="1353" spans="1:18" s="60" customFormat="1" x14ac:dyDescent="0.25">
      <c r="A1353" s="52"/>
      <c r="C1353" s="21" t="s">
        <v>1925</v>
      </c>
      <c r="D1353" s="19"/>
      <c r="E1353" s="43">
        <v>22.437799999999999</v>
      </c>
      <c r="F1353" s="43">
        <v>5.7000000000000002E-2</v>
      </c>
      <c r="G1353" s="43">
        <v>4.3461577999999994</v>
      </c>
      <c r="I1353" s="12"/>
      <c r="J1353" s="33"/>
      <c r="K1353" s="33">
        <v>0.81530000000000002</v>
      </c>
      <c r="L1353" s="52"/>
      <c r="M1353" s="52"/>
      <c r="N1353" s="21" t="str">
        <f t="shared" si="110"/>
        <v>ACCIONES INVERSIONES GEM 2000,SICAV,S.A.</v>
      </c>
      <c r="O1353" s="21"/>
      <c r="P1353" s="39">
        <f t="shared" si="111"/>
        <v>27.520912547528514</v>
      </c>
      <c r="Q1353" s="43">
        <f t="shared" si="112"/>
        <v>5.7000000000000002E-2</v>
      </c>
      <c r="R1353" s="40">
        <f t="shared" si="113"/>
        <v>5.3307467189991407</v>
      </c>
    </row>
    <row r="1354" spans="1:18" s="60" customFormat="1" x14ac:dyDescent="0.25">
      <c r="A1354" s="52"/>
      <c r="C1354" s="21" t="s">
        <v>1926</v>
      </c>
      <c r="D1354" s="19"/>
      <c r="E1354" s="43">
        <v>31.578959999999999</v>
      </c>
      <c r="F1354" s="43">
        <v>1.0999999999999999E-2</v>
      </c>
      <c r="G1354" s="43">
        <v>0.12559914999999999</v>
      </c>
      <c r="I1354" s="12"/>
      <c r="J1354" s="33"/>
      <c r="K1354" s="33">
        <v>0.81530000000000002</v>
      </c>
      <c r="L1354" s="52"/>
      <c r="M1354" s="52"/>
      <c r="N1354" s="21" t="str">
        <f t="shared" si="110"/>
        <v>ACCIONES INVERSIONES GESCAMAR,SICAV,S.A.</v>
      </c>
      <c r="O1354" s="21"/>
      <c r="P1354" s="39">
        <f t="shared" si="111"/>
        <v>38.732932662823501</v>
      </c>
      <c r="Q1354" s="43">
        <f t="shared" si="112"/>
        <v>1.0999999999999999E-2</v>
      </c>
      <c r="R1354" s="40">
        <f t="shared" si="113"/>
        <v>0.15405267999509381</v>
      </c>
    </row>
    <row r="1355" spans="1:18" s="60" customFormat="1" x14ac:dyDescent="0.25">
      <c r="A1355" s="52"/>
      <c r="C1355" s="21" t="s">
        <v>1927</v>
      </c>
      <c r="D1355" s="19"/>
      <c r="E1355" s="43">
        <v>53.390999999999998</v>
      </c>
      <c r="F1355" s="43">
        <v>8.0000000000000002E-3</v>
      </c>
      <c r="G1355" s="43">
        <v>1.6599E-4</v>
      </c>
      <c r="I1355" s="12"/>
      <c r="J1355" s="33"/>
      <c r="K1355" s="33">
        <v>0.81530000000000002</v>
      </c>
      <c r="L1355" s="52"/>
      <c r="M1355" s="52"/>
      <c r="N1355" s="21" t="str">
        <f t="shared" si="110"/>
        <v>ACCIONES INVERSIONES GUMIEL 2002,SICAV,S.A.</v>
      </c>
      <c r="O1355" s="21"/>
      <c r="P1355" s="39">
        <f t="shared" si="111"/>
        <v>65.486324052496016</v>
      </c>
      <c r="Q1355" s="43">
        <f t="shared" si="112"/>
        <v>8.0000000000000002E-3</v>
      </c>
      <c r="R1355" s="40">
        <f t="shared" si="113"/>
        <v>2.0359376916472463E-4</v>
      </c>
    </row>
    <row r="1356" spans="1:18" s="60" customFormat="1" x14ac:dyDescent="0.25">
      <c r="A1356" s="52"/>
      <c r="C1356" s="21" t="s">
        <v>1928</v>
      </c>
      <c r="D1356" s="19"/>
      <c r="E1356" s="43">
        <v>29.341000000000001</v>
      </c>
      <c r="F1356" s="43">
        <v>6.0000000000000001E-3</v>
      </c>
      <c r="G1356" s="43">
        <v>3.5729999999999998E-5</v>
      </c>
      <c r="I1356" s="12"/>
      <c r="J1356" s="33"/>
      <c r="K1356" s="33">
        <v>0.81530000000000002</v>
      </c>
      <c r="L1356" s="52"/>
      <c r="M1356" s="52"/>
      <c r="N1356" s="21" t="str">
        <f t="shared" si="110"/>
        <v>ACCIONES INVERSIONES HIFLOR, SICAV, S.A.</v>
      </c>
      <c r="O1356" s="21"/>
      <c r="P1356" s="39">
        <f t="shared" si="111"/>
        <v>35.98797988470502</v>
      </c>
      <c r="Q1356" s="43">
        <f t="shared" si="112"/>
        <v>6.0000000000000001E-3</v>
      </c>
      <c r="R1356" s="40">
        <f t="shared" si="113"/>
        <v>4.3824359131607996E-5</v>
      </c>
    </row>
    <row r="1357" spans="1:18" s="60" customFormat="1" x14ac:dyDescent="0.25">
      <c r="A1357" s="52"/>
      <c r="C1357" s="21" t="s">
        <v>1929</v>
      </c>
      <c r="D1357" s="19"/>
      <c r="E1357" s="43">
        <v>31</v>
      </c>
      <c r="F1357" s="43">
        <v>1.6E-2</v>
      </c>
      <c r="G1357" s="43">
        <v>1.6218335500000001</v>
      </c>
      <c r="I1357" s="12"/>
      <c r="J1357" s="33"/>
      <c r="K1357" s="33">
        <v>0.81530000000000002</v>
      </c>
      <c r="L1357" s="52"/>
      <c r="M1357" s="52"/>
      <c r="N1357" s="21" t="str">
        <f t="shared" si="110"/>
        <v>ACCIONES INVERSIONES INDASA EJEA, SICAV, S.A.</v>
      </c>
      <c r="O1357" s="21"/>
      <c r="P1357" s="39">
        <f t="shared" si="111"/>
        <v>38.022813688212928</v>
      </c>
      <c r="Q1357" s="43">
        <f t="shared" si="112"/>
        <v>1.6E-2</v>
      </c>
      <c r="R1357" s="40">
        <f t="shared" si="113"/>
        <v>1.9892475775788054</v>
      </c>
    </row>
    <row r="1358" spans="1:18" s="60" customFormat="1" x14ac:dyDescent="0.25">
      <c r="A1358" s="52"/>
      <c r="C1358" s="21" t="s">
        <v>1930</v>
      </c>
      <c r="D1358" s="19"/>
      <c r="E1358" s="43">
        <v>37</v>
      </c>
      <c r="F1358" s="43">
        <v>8.9999999999999993E-3</v>
      </c>
      <c r="G1358" s="43">
        <v>6.3979999999999994E-4</v>
      </c>
      <c r="I1358" s="12"/>
      <c r="J1358" s="33"/>
      <c r="K1358" s="33">
        <v>0.81530000000000002</v>
      </c>
      <c r="L1358" s="52"/>
      <c r="M1358" s="52"/>
      <c r="N1358" s="21" t="str">
        <f t="shared" si="110"/>
        <v>ACCIONES INVERSIONES INFANTES, S.A., SICAV</v>
      </c>
      <c r="O1358" s="21"/>
      <c r="P1358" s="39">
        <f t="shared" si="111"/>
        <v>45.382067950447684</v>
      </c>
      <c r="Q1358" s="43">
        <f t="shared" si="112"/>
        <v>8.9999999999999993E-3</v>
      </c>
      <c r="R1358" s="40">
        <f t="shared" si="113"/>
        <v>7.8474181282963318E-4</v>
      </c>
    </row>
    <row r="1359" spans="1:18" s="60" customFormat="1" x14ac:dyDescent="0.25">
      <c r="A1359" s="52"/>
      <c r="C1359" s="21" t="s">
        <v>1931</v>
      </c>
      <c r="D1359" s="19"/>
      <c r="E1359" s="43">
        <v>21.3</v>
      </c>
      <c r="F1359" s="43">
        <v>8.0000000000000002E-3</v>
      </c>
      <c r="G1359" s="43">
        <v>3.7444680000000001E-2</v>
      </c>
      <c r="I1359" s="12"/>
      <c r="J1359" s="33"/>
      <c r="K1359" s="33">
        <v>0.81530000000000002</v>
      </c>
      <c r="L1359" s="52"/>
      <c r="M1359" s="52"/>
      <c r="N1359" s="21" t="str">
        <f t="shared" si="110"/>
        <v>ACCIONES INVERSIONES INVESTU,SICAV,S.A.</v>
      </c>
      <c r="O1359" s="21"/>
      <c r="P1359" s="39">
        <f t="shared" si="111"/>
        <v>26.125352630933399</v>
      </c>
      <c r="Q1359" s="43">
        <f t="shared" si="112"/>
        <v>8.0000000000000002E-3</v>
      </c>
      <c r="R1359" s="40">
        <f t="shared" si="113"/>
        <v>4.5927486814669446E-2</v>
      </c>
    </row>
    <row r="1360" spans="1:18" s="60" customFormat="1" x14ac:dyDescent="0.25">
      <c r="A1360" s="52"/>
      <c r="C1360" s="21" t="s">
        <v>1932</v>
      </c>
      <c r="D1360" s="19"/>
      <c r="E1360" s="43">
        <v>33.416294999999998</v>
      </c>
      <c r="F1360" s="43">
        <v>8.9999999999999993E-3</v>
      </c>
      <c r="G1360" s="43">
        <v>1.159291E-2</v>
      </c>
      <c r="I1360" s="12"/>
      <c r="J1360" s="33"/>
      <c r="K1360" s="33">
        <v>0.81530000000000002</v>
      </c>
      <c r="L1360" s="52"/>
      <c r="M1360" s="52"/>
      <c r="N1360" s="21" t="str">
        <f t="shared" si="110"/>
        <v>ACCIONES INVERSIONES IPCUS,SICAV,S.A.</v>
      </c>
      <c r="O1360" s="21"/>
      <c r="P1360" s="39">
        <f t="shared" si="111"/>
        <v>40.986501901140684</v>
      </c>
      <c r="Q1360" s="43">
        <f t="shared" si="112"/>
        <v>8.9999999999999993E-3</v>
      </c>
      <c r="R1360" s="40">
        <f t="shared" si="113"/>
        <v>1.4219195388200661E-2</v>
      </c>
    </row>
    <row r="1361" spans="1:18" s="60" customFormat="1" x14ac:dyDescent="0.25">
      <c r="A1361" s="52"/>
      <c r="C1361" s="21" t="s">
        <v>1933</v>
      </c>
      <c r="D1361" s="19"/>
      <c r="E1361" s="43">
        <v>34.377915000000002</v>
      </c>
      <c r="F1361" s="43">
        <v>1.6E-2</v>
      </c>
      <c r="G1361" s="43">
        <v>1.61556E-3</v>
      </c>
      <c r="I1361" s="12"/>
      <c r="J1361" s="33"/>
      <c r="K1361" s="33">
        <v>0.81530000000000002</v>
      </c>
      <c r="L1361" s="52"/>
      <c r="M1361" s="52"/>
      <c r="N1361" s="21" t="str">
        <f t="shared" ref="N1361:N1424" si="114">C1361</f>
        <v>ACCIONES INVERSIONES IPSON,SICAV,S.A.</v>
      </c>
      <c r="O1361" s="21"/>
      <c r="P1361" s="39">
        <f t="shared" ref="P1361:P1424" si="115">E1361/K1361</f>
        <v>42.165969581749053</v>
      </c>
      <c r="Q1361" s="43">
        <f t="shared" ref="Q1361:Q1424" si="116">F1361</f>
        <v>1.6E-2</v>
      </c>
      <c r="R1361" s="40">
        <f t="shared" ref="R1361:R1424" si="117">G1361/K1361</f>
        <v>1.9815528026493317E-3</v>
      </c>
    </row>
    <row r="1362" spans="1:18" s="60" customFormat="1" x14ac:dyDescent="0.25">
      <c r="A1362" s="52"/>
      <c r="C1362" s="21" t="s">
        <v>1934</v>
      </c>
      <c r="D1362" s="19"/>
      <c r="E1362" s="43">
        <v>36.301155000000001</v>
      </c>
      <c r="F1362" s="43">
        <v>1.0999999999999999E-2</v>
      </c>
      <c r="G1362" s="43">
        <v>1.5759999999999998E-5</v>
      </c>
      <c r="I1362" s="12"/>
      <c r="J1362" s="33"/>
      <c r="K1362" s="33">
        <v>0.81530000000000002</v>
      </c>
      <c r="L1362" s="52"/>
      <c r="M1362" s="52"/>
      <c r="N1362" s="21" t="str">
        <f t="shared" si="114"/>
        <v>ACCIONES INVERSIONES IREBUA,SICAV,S.A.</v>
      </c>
      <c r="O1362" s="21"/>
      <c r="P1362" s="39">
        <f t="shared" si="115"/>
        <v>44.524904942965783</v>
      </c>
      <c r="Q1362" s="43">
        <f t="shared" si="116"/>
        <v>1.0999999999999999E-2</v>
      </c>
      <c r="R1362" s="40">
        <f t="shared" si="117"/>
        <v>1.9330307862136635E-5</v>
      </c>
    </row>
    <row r="1363" spans="1:18" s="60" customFormat="1" x14ac:dyDescent="0.25">
      <c r="A1363" s="52"/>
      <c r="C1363" s="21" t="s">
        <v>1935</v>
      </c>
      <c r="D1363" s="19"/>
      <c r="E1363" s="43">
        <v>40.000016000000002</v>
      </c>
      <c r="F1363" s="43">
        <v>1.2E-2</v>
      </c>
      <c r="G1363" s="43">
        <v>3.1150569999999999E-2</v>
      </c>
      <c r="I1363" s="12"/>
      <c r="J1363" s="33"/>
      <c r="K1363" s="33">
        <v>0.81530000000000002</v>
      </c>
      <c r="L1363" s="52"/>
      <c r="M1363" s="52"/>
      <c r="N1363" s="21" t="str">
        <f t="shared" si="114"/>
        <v>ACCIONES INVERSIONES JOMANEL, SICAV, S.A.</v>
      </c>
      <c r="O1363" s="21"/>
      <c r="P1363" s="39">
        <f t="shared" si="115"/>
        <v>49.061714706243102</v>
      </c>
      <c r="Q1363" s="43">
        <f t="shared" si="116"/>
        <v>1.2E-2</v>
      </c>
      <c r="R1363" s="40">
        <f t="shared" si="117"/>
        <v>3.8207494173923703E-2</v>
      </c>
    </row>
    <row r="1364" spans="1:18" s="60" customFormat="1" x14ac:dyDescent="0.25">
      <c r="A1364" s="52"/>
      <c r="C1364" s="21" t="s">
        <v>1936</v>
      </c>
      <c r="D1364" s="19"/>
      <c r="E1364" s="43">
        <v>36.301155000000001</v>
      </c>
      <c r="F1364" s="43">
        <v>1.2999999999999999E-2</v>
      </c>
      <c r="G1364" s="43">
        <v>5.276579E-2</v>
      </c>
      <c r="I1364" s="12"/>
      <c r="J1364" s="33"/>
      <c r="K1364" s="33">
        <v>0.81530000000000002</v>
      </c>
      <c r="L1364" s="52"/>
      <c r="M1364" s="52"/>
      <c r="N1364" s="21" t="str">
        <f t="shared" si="114"/>
        <v>ACCIONES INVERSIONES JOSCELOCARTE,SICAV,S.A.</v>
      </c>
      <c r="O1364" s="21"/>
      <c r="P1364" s="39">
        <f t="shared" si="115"/>
        <v>44.524904942965783</v>
      </c>
      <c r="Q1364" s="43">
        <f t="shared" si="116"/>
        <v>1.2999999999999999E-2</v>
      </c>
      <c r="R1364" s="40">
        <f t="shared" si="117"/>
        <v>6.4719477492947375E-2</v>
      </c>
    </row>
    <row r="1365" spans="1:18" s="60" customFormat="1" x14ac:dyDescent="0.25">
      <c r="A1365" s="52"/>
      <c r="C1365" s="21" t="s">
        <v>1937</v>
      </c>
      <c r="D1365" s="19"/>
      <c r="E1365" s="43">
        <v>48.1</v>
      </c>
      <c r="F1365" s="43">
        <v>3.0000000000000001E-3</v>
      </c>
      <c r="G1365" s="43">
        <v>2.7949999999999998E-5</v>
      </c>
      <c r="I1365" s="12"/>
      <c r="J1365" s="33"/>
      <c r="K1365" s="33">
        <v>0.81530000000000002</v>
      </c>
      <c r="L1365" s="52"/>
      <c r="M1365" s="52"/>
      <c r="N1365" s="21" t="str">
        <f t="shared" si="114"/>
        <v>ACCIONES INVERSIONES JULGAB, SICAV, S.A.</v>
      </c>
      <c r="O1365" s="21"/>
      <c r="P1365" s="39">
        <f t="shared" si="115"/>
        <v>58.996688335581993</v>
      </c>
      <c r="Q1365" s="43">
        <f t="shared" si="116"/>
        <v>3.0000000000000001E-3</v>
      </c>
      <c r="R1365" s="40">
        <f t="shared" si="117"/>
        <v>3.4281859438243587E-5</v>
      </c>
    </row>
    <row r="1366" spans="1:18" s="60" customFormat="1" x14ac:dyDescent="0.25">
      <c r="A1366" s="52"/>
      <c r="C1366" s="21" t="s">
        <v>1938</v>
      </c>
      <c r="D1366" s="19"/>
      <c r="E1366" s="43">
        <v>39.6</v>
      </c>
      <c r="F1366" s="43">
        <v>1.4999999999999999E-2</v>
      </c>
      <c r="G1366" s="43">
        <v>2.1019000000000003E-3</v>
      </c>
      <c r="I1366" s="12"/>
      <c r="J1366" s="33"/>
      <c r="K1366" s="33">
        <v>0.81530000000000002</v>
      </c>
      <c r="L1366" s="52"/>
      <c r="M1366" s="52"/>
      <c r="N1366" s="21" t="str">
        <f t="shared" si="114"/>
        <v>ACCIONES INVERSIONES LABRADOR, SICAV, S.A.</v>
      </c>
      <c r="O1366" s="21"/>
      <c r="P1366" s="39">
        <f t="shared" si="115"/>
        <v>48.57107813074942</v>
      </c>
      <c r="Q1366" s="43">
        <f t="shared" si="116"/>
        <v>1.4999999999999999E-2</v>
      </c>
      <c r="R1366" s="40">
        <f t="shared" si="117"/>
        <v>2.5780694222985409E-3</v>
      </c>
    </row>
    <row r="1367" spans="1:18" s="60" customFormat="1" x14ac:dyDescent="0.25">
      <c r="A1367" s="52"/>
      <c r="C1367" s="21" t="s">
        <v>1939</v>
      </c>
      <c r="D1367" s="19"/>
      <c r="E1367" s="43">
        <v>33.416294999999998</v>
      </c>
      <c r="F1367" s="43">
        <v>0</v>
      </c>
      <c r="G1367" s="43">
        <v>0</v>
      </c>
      <c r="I1367" s="12"/>
      <c r="J1367" s="33"/>
      <c r="K1367" s="33">
        <v>0.81530000000000002</v>
      </c>
      <c r="L1367" s="52"/>
      <c r="M1367" s="52"/>
      <c r="N1367" s="21" t="str">
        <f t="shared" si="114"/>
        <v>ACCIONES INVERSIONES LARISA, SICAV, SA</v>
      </c>
      <c r="O1367" s="21"/>
      <c r="P1367" s="39">
        <f t="shared" si="115"/>
        <v>40.986501901140684</v>
      </c>
      <c r="Q1367" s="43">
        <f t="shared" si="116"/>
        <v>0</v>
      </c>
      <c r="R1367" s="40">
        <f t="shared" si="117"/>
        <v>0</v>
      </c>
    </row>
    <row r="1368" spans="1:18" s="60" customFormat="1" x14ac:dyDescent="0.25">
      <c r="A1368" s="52"/>
      <c r="C1368" s="21" t="s">
        <v>1940</v>
      </c>
      <c r="D1368" s="19"/>
      <c r="E1368" s="43">
        <v>29.1005</v>
      </c>
      <c r="F1368" s="43">
        <v>1.0999999999999999E-2</v>
      </c>
      <c r="G1368" s="43">
        <v>1.2946999999999999E-4</v>
      </c>
      <c r="I1368" s="12"/>
      <c r="J1368" s="33"/>
      <c r="K1368" s="33">
        <v>0.81530000000000002</v>
      </c>
      <c r="L1368" s="52"/>
      <c r="M1368" s="52"/>
      <c r="N1368" s="21" t="str">
        <f t="shared" si="114"/>
        <v>ACCIONES INVERSIONES LES BEDULES, SICAV, S.A.</v>
      </c>
      <c r="O1368" s="21"/>
      <c r="P1368" s="39">
        <f t="shared" si="115"/>
        <v>35.692996443027106</v>
      </c>
      <c r="Q1368" s="43">
        <f t="shared" si="116"/>
        <v>1.0999999999999999E-2</v>
      </c>
      <c r="R1368" s="40">
        <f t="shared" si="117"/>
        <v>1.5880044155525572E-4</v>
      </c>
    </row>
    <row r="1369" spans="1:18" s="60" customFormat="1" x14ac:dyDescent="0.25">
      <c r="A1369" s="52"/>
      <c r="C1369" s="21" t="s">
        <v>1941</v>
      </c>
      <c r="D1369" s="19"/>
      <c r="E1369" s="43">
        <v>73.599999999999994</v>
      </c>
      <c r="F1369" s="43">
        <v>0.02</v>
      </c>
      <c r="G1369" s="43">
        <v>7.5007329999999997E-2</v>
      </c>
      <c r="I1369" s="12"/>
      <c r="J1369" s="33"/>
      <c r="K1369" s="33">
        <v>0.81530000000000002</v>
      </c>
      <c r="L1369" s="52"/>
      <c r="M1369" s="52"/>
      <c r="N1369" s="21" t="str">
        <f t="shared" si="114"/>
        <v>ACCIONES INVERSIONES LLONER, SICAV, S.A.</v>
      </c>
      <c r="O1369" s="21"/>
      <c r="P1369" s="39">
        <f t="shared" si="115"/>
        <v>90.273518950079719</v>
      </c>
      <c r="Q1369" s="43">
        <f t="shared" si="116"/>
        <v>0.02</v>
      </c>
      <c r="R1369" s="40">
        <f t="shared" si="117"/>
        <v>9.1999668833558187E-2</v>
      </c>
    </row>
    <row r="1370" spans="1:18" s="60" customFormat="1" x14ac:dyDescent="0.25">
      <c r="A1370" s="52"/>
      <c r="C1370" s="21" t="s">
        <v>1942</v>
      </c>
      <c r="D1370" s="19"/>
      <c r="E1370" s="43">
        <v>32.254337499999998</v>
      </c>
      <c r="F1370" s="43">
        <v>1.7999999999999999E-2</v>
      </c>
      <c r="G1370" s="43">
        <v>1.12082E-3</v>
      </c>
      <c r="I1370" s="12"/>
      <c r="J1370" s="33"/>
      <c r="K1370" s="33">
        <v>0.81530000000000002</v>
      </c>
      <c r="L1370" s="52"/>
      <c r="M1370" s="52"/>
      <c r="N1370" s="21" t="str">
        <f t="shared" si="114"/>
        <v>ACCIONES INVERSIONES LOIDA,SICAV,S.A.</v>
      </c>
      <c r="O1370" s="21"/>
      <c r="P1370" s="39">
        <f t="shared" si="115"/>
        <v>39.561311787072242</v>
      </c>
      <c r="Q1370" s="43">
        <f t="shared" si="116"/>
        <v>1.7999999999999999E-2</v>
      </c>
      <c r="R1370" s="40">
        <f t="shared" si="117"/>
        <v>1.3747332270329939E-3</v>
      </c>
    </row>
    <row r="1371" spans="1:18" s="60" customFormat="1" x14ac:dyDescent="0.25">
      <c r="A1371" s="52"/>
      <c r="C1371" s="21" t="s">
        <v>1943</v>
      </c>
      <c r="D1371" s="19"/>
      <c r="E1371" s="43">
        <v>30</v>
      </c>
      <c r="F1371" s="43">
        <v>8.0000000000000002E-3</v>
      </c>
      <c r="G1371" s="43">
        <v>9.7200000000000001E-6</v>
      </c>
      <c r="I1371" s="12"/>
      <c r="J1371" s="33"/>
      <c r="K1371" s="33">
        <v>0.81530000000000002</v>
      </c>
      <c r="L1371" s="52"/>
      <c r="M1371" s="52"/>
      <c r="N1371" s="21" t="str">
        <f t="shared" si="114"/>
        <v>ACCIONES INVERSIONES LOTA SICAV</v>
      </c>
      <c r="O1371" s="21"/>
      <c r="P1371" s="39">
        <f t="shared" si="115"/>
        <v>36.796271311173797</v>
      </c>
      <c r="Q1371" s="43">
        <f t="shared" si="116"/>
        <v>8.0000000000000002E-3</v>
      </c>
      <c r="R1371" s="40">
        <f t="shared" si="117"/>
        <v>1.1921991904820311E-5</v>
      </c>
    </row>
    <row r="1372" spans="1:18" s="60" customFormat="1" x14ac:dyDescent="0.25">
      <c r="A1372" s="52"/>
      <c r="C1372" s="21" t="s">
        <v>1944</v>
      </c>
      <c r="D1372" s="19"/>
      <c r="E1372" s="43">
        <v>30.976747800000002</v>
      </c>
      <c r="F1372" s="43">
        <v>1.4999999999999999E-2</v>
      </c>
      <c r="G1372" s="43">
        <v>0.40664324000000002</v>
      </c>
      <c r="I1372" s="12"/>
      <c r="J1372" s="33"/>
      <c r="K1372" s="33">
        <v>0.81530000000000002</v>
      </c>
      <c r="L1372" s="52"/>
      <c r="M1372" s="52"/>
      <c r="N1372" s="21" t="str">
        <f t="shared" si="114"/>
        <v>ACCIONES INVERSIONES MACBETH,SICAV,S.A.</v>
      </c>
      <c r="O1372" s="21"/>
      <c r="P1372" s="39">
        <f t="shared" si="115"/>
        <v>37.994293879553538</v>
      </c>
      <c r="Q1372" s="43">
        <f t="shared" si="116"/>
        <v>1.4999999999999999E-2</v>
      </c>
      <c r="R1372" s="40">
        <f t="shared" si="117"/>
        <v>0.49876516619649208</v>
      </c>
    </row>
    <row r="1373" spans="1:18" s="60" customFormat="1" x14ac:dyDescent="0.25">
      <c r="A1373" s="52"/>
      <c r="C1373" s="21" t="s">
        <v>1945</v>
      </c>
      <c r="D1373" s="19"/>
      <c r="E1373" s="43">
        <v>37.262774999999998</v>
      </c>
      <c r="F1373" s="43">
        <v>2.4E-2</v>
      </c>
      <c r="G1373" s="43">
        <v>0.37860505999999999</v>
      </c>
      <c r="I1373" s="12"/>
      <c r="J1373" s="33"/>
      <c r="K1373" s="33">
        <v>0.81530000000000002</v>
      </c>
      <c r="L1373" s="52"/>
      <c r="M1373" s="52"/>
      <c r="N1373" s="21" t="str">
        <f t="shared" si="114"/>
        <v>ACCIONES INVERSIONES MACHAQUITO,SICAV,S.A.</v>
      </c>
      <c r="O1373" s="21"/>
      <c r="P1373" s="39">
        <f t="shared" si="115"/>
        <v>45.704372623574137</v>
      </c>
      <c r="Q1373" s="43">
        <f t="shared" si="116"/>
        <v>2.4E-2</v>
      </c>
      <c r="R1373" s="40">
        <f t="shared" si="117"/>
        <v>0.46437515025144116</v>
      </c>
    </row>
    <row r="1374" spans="1:18" s="60" customFormat="1" x14ac:dyDescent="0.25">
      <c r="A1374" s="52"/>
      <c r="C1374" s="21" t="s">
        <v>1946</v>
      </c>
      <c r="D1374" s="19"/>
      <c r="E1374" s="43">
        <v>39.186014999999998</v>
      </c>
      <c r="F1374" s="43">
        <v>2.1000000000000001E-2</v>
      </c>
      <c r="G1374" s="43">
        <v>8.2202750000000005E-2</v>
      </c>
      <c r="I1374" s="12"/>
      <c r="J1374" s="33"/>
      <c r="K1374" s="33">
        <v>0.81530000000000002</v>
      </c>
      <c r="L1374" s="52"/>
      <c r="M1374" s="52"/>
      <c r="N1374" s="21" t="str">
        <f t="shared" si="114"/>
        <v>ACCIONES INVERSIONES MARITIMA PASOAL,SICAV,S.A.</v>
      </c>
      <c r="O1374" s="21"/>
      <c r="P1374" s="39">
        <f t="shared" si="115"/>
        <v>48.063307984790868</v>
      </c>
      <c r="Q1374" s="43">
        <f t="shared" si="116"/>
        <v>2.1000000000000001E-2</v>
      </c>
      <c r="R1374" s="40">
        <f t="shared" si="117"/>
        <v>0.10082515638415307</v>
      </c>
    </row>
    <row r="1375" spans="1:18" s="60" customFormat="1" x14ac:dyDescent="0.25">
      <c r="A1375" s="52"/>
      <c r="C1375" s="21" t="s">
        <v>1947</v>
      </c>
      <c r="D1375" s="19"/>
      <c r="E1375" s="43">
        <v>26.913333000000002</v>
      </c>
      <c r="F1375" s="43">
        <v>1.7999999999999999E-2</v>
      </c>
      <c r="G1375" s="43">
        <v>3.2927669999999999E-2</v>
      </c>
      <c r="I1375" s="12"/>
      <c r="J1375" s="33"/>
      <c r="K1375" s="33">
        <v>0.81530000000000002</v>
      </c>
      <c r="L1375" s="52"/>
      <c r="M1375" s="52"/>
      <c r="N1375" s="21" t="str">
        <f t="shared" si="114"/>
        <v>ACCIONES INVERSIONES MATIPE,SICAV,S.A.</v>
      </c>
      <c r="O1375" s="21"/>
      <c r="P1375" s="39">
        <f t="shared" si="115"/>
        <v>33.010343431865572</v>
      </c>
      <c r="Q1375" s="43">
        <f t="shared" si="116"/>
        <v>1.7999999999999999E-2</v>
      </c>
      <c r="R1375" s="40">
        <f t="shared" si="117"/>
        <v>4.0387182632159936E-2</v>
      </c>
    </row>
    <row r="1376" spans="1:18" s="60" customFormat="1" x14ac:dyDescent="0.25">
      <c r="A1376" s="52"/>
      <c r="C1376" s="21" t="s">
        <v>1948</v>
      </c>
      <c r="D1376" s="19"/>
      <c r="E1376" s="43">
        <v>26.4567072</v>
      </c>
      <c r="F1376" s="43">
        <v>7.0000000000000001E-3</v>
      </c>
      <c r="G1376" s="43">
        <v>3.3299599999999999E-3</v>
      </c>
      <c r="I1376" s="12"/>
      <c r="J1376" s="33"/>
      <c r="K1376" s="33">
        <v>0.81530000000000002</v>
      </c>
      <c r="L1376" s="52"/>
      <c r="M1376" s="52"/>
      <c r="N1376" s="21" t="str">
        <f t="shared" si="114"/>
        <v>ACCIONES INVERSIONES MERCOMEDINA, SICAV, S.A.</v>
      </c>
      <c r="O1376" s="21"/>
      <c r="P1376" s="39">
        <f t="shared" si="115"/>
        <v>32.450272537716181</v>
      </c>
      <c r="Q1376" s="43">
        <f t="shared" si="116"/>
        <v>7.0000000000000001E-3</v>
      </c>
      <c r="R1376" s="40">
        <f t="shared" si="117"/>
        <v>4.0843370538452099E-3</v>
      </c>
    </row>
    <row r="1377" spans="1:18" s="60" customFormat="1" x14ac:dyDescent="0.25">
      <c r="A1377" s="52"/>
      <c r="C1377" s="21" t="s">
        <v>1949</v>
      </c>
      <c r="D1377" s="19"/>
      <c r="E1377" s="43">
        <v>29.785726199999999</v>
      </c>
      <c r="F1377" s="43">
        <v>0.01</v>
      </c>
      <c r="G1377" s="43">
        <v>0.23077934999999999</v>
      </c>
      <c r="I1377" s="12"/>
      <c r="J1377" s="33"/>
      <c r="K1377" s="33">
        <v>0.81530000000000002</v>
      </c>
      <c r="L1377" s="52"/>
      <c r="M1377" s="52"/>
      <c r="N1377" s="21" t="str">
        <f t="shared" si="114"/>
        <v>ACCIONES INVERSIONES MIDMAR,SICAV,S.A.</v>
      </c>
      <c r="O1377" s="21"/>
      <c r="P1377" s="39">
        <f t="shared" si="115"/>
        <v>36.533455415184591</v>
      </c>
      <c r="Q1377" s="43">
        <f t="shared" si="116"/>
        <v>0.01</v>
      </c>
      <c r="R1377" s="40">
        <f t="shared" si="117"/>
        <v>0.28306065252054458</v>
      </c>
    </row>
    <row r="1378" spans="1:18" s="60" customFormat="1" x14ac:dyDescent="0.25">
      <c r="A1378" s="52"/>
      <c r="C1378" s="21" t="s">
        <v>1950</v>
      </c>
      <c r="D1378" s="19"/>
      <c r="E1378" s="43">
        <v>41.830469999999998</v>
      </c>
      <c r="F1378" s="43">
        <v>0.105</v>
      </c>
      <c r="G1378" s="43">
        <v>2.703479E-2</v>
      </c>
      <c r="I1378" s="12"/>
      <c r="J1378" s="33"/>
      <c r="K1378" s="33">
        <v>0.81530000000000002</v>
      </c>
      <c r="L1378" s="52"/>
      <c r="M1378" s="52"/>
      <c r="N1378" s="21" t="str">
        <f t="shared" si="114"/>
        <v>ACCIONES INVERSIONES MINOTAURO, SICAV, S.A.</v>
      </c>
      <c r="O1378" s="21"/>
      <c r="P1378" s="39">
        <f t="shared" si="115"/>
        <v>51.306844106463878</v>
      </c>
      <c r="Q1378" s="43">
        <f t="shared" si="116"/>
        <v>0.105</v>
      </c>
      <c r="R1378" s="40">
        <f t="shared" si="117"/>
        <v>3.3159315589353609E-2</v>
      </c>
    </row>
    <row r="1379" spans="1:18" s="60" customFormat="1" x14ac:dyDescent="0.25">
      <c r="A1379" s="52"/>
      <c r="C1379" s="21" t="s">
        <v>1951</v>
      </c>
      <c r="D1379" s="19"/>
      <c r="E1379" s="43">
        <v>54.992598000000001</v>
      </c>
      <c r="F1379" s="43">
        <v>8.0000000000000002E-3</v>
      </c>
      <c r="G1379" s="43">
        <v>0.13185195999999999</v>
      </c>
      <c r="I1379" s="12"/>
      <c r="J1379" s="33"/>
      <c r="K1379" s="33">
        <v>0.81530000000000002</v>
      </c>
      <c r="L1379" s="52"/>
      <c r="M1379" s="52"/>
      <c r="N1379" s="21" t="str">
        <f t="shared" si="114"/>
        <v>ACCIONES INVERSIONES MOBILIARIAS ALETHEIA, SICAV, S.A.</v>
      </c>
      <c r="O1379" s="21"/>
      <c r="P1379" s="39">
        <f t="shared" si="115"/>
        <v>67.45075187047712</v>
      </c>
      <c r="Q1379" s="43">
        <f t="shared" si="116"/>
        <v>8.0000000000000002E-3</v>
      </c>
      <c r="R1379" s="40">
        <f t="shared" si="117"/>
        <v>0.16172201643566783</v>
      </c>
    </row>
    <row r="1380" spans="1:18" s="60" customFormat="1" x14ac:dyDescent="0.25">
      <c r="A1380" s="52"/>
      <c r="C1380" s="21" t="s">
        <v>1952</v>
      </c>
      <c r="D1380" s="19"/>
      <c r="E1380" s="43">
        <v>38.055585999999998</v>
      </c>
      <c r="F1380" s="43">
        <v>2.9000000000000001E-2</v>
      </c>
      <c r="G1380" s="43">
        <v>2.1355222500000002</v>
      </c>
      <c r="I1380" s="12"/>
      <c r="J1380" s="33"/>
      <c r="K1380" s="33">
        <v>0.81530000000000002</v>
      </c>
      <c r="L1380" s="52"/>
      <c r="M1380" s="52"/>
      <c r="N1380" s="21" t="str">
        <f t="shared" si="114"/>
        <v>ACCIONES INVERSIONES MOBILIARIAS GRUPO ADAN, SICAV, S.A.</v>
      </c>
      <c r="O1380" s="21"/>
      <c r="P1380" s="39">
        <f t="shared" si="115"/>
        <v>46.676788912056907</v>
      </c>
      <c r="Q1380" s="43">
        <f t="shared" si="116"/>
        <v>2.9000000000000001E-2</v>
      </c>
      <c r="R1380" s="40">
        <f t="shared" si="117"/>
        <v>2.6193085367349442</v>
      </c>
    </row>
    <row r="1381" spans="1:18" s="60" customFormat="1" x14ac:dyDescent="0.25">
      <c r="A1381" s="52"/>
      <c r="C1381" s="21" t="s">
        <v>1953</v>
      </c>
      <c r="D1381" s="19"/>
      <c r="E1381" s="43">
        <v>42.008000000000003</v>
      </c>
      <c r="F1381" s="43">
        <v>0.02</v>
      </c>
      <c r="G1381" s="43">
        <v>0.1723314</v>
      </c>
      <c r="I1381" s="12"/>
      <c r="J1381" s="33"/>
      <c r="K1381" s="33">
        <v>0.81530000000000002</v>
      </c>
      <c r="L1381" s="52"/>
      <c r="M1381" s="52"/>
      <c r="N1381" s="21" t="str">
        <f t="shared" si="114"/>
        <v>ACCIONES INVERSIONES MOBILIARIAS IMAGO,SICAV,S.A.</v>
      </c>
      <c r="O1381" s="21"/>
      <c r="P1381" s="39">
        <f t="shared" si="115"/>
        <v>51.524592174659638</v>
      </c>
      <c r="Q1381" s="43">
        <f t="shared" si="116"/>
        <v>0.02</v>
      </c>
      <c r="R1381" s="40">
        <f t="shared" si="117"/>
        <v>0.21137176499448054</v>
      </c>
    </row>
    <row r="1382" spans="1:18" s="60" customFormat="1" x14ac:dyDescent="0.25">
      <c r="A1382" s="52"/>
      <c r="C1382" s="21" t="s">
        <v>1954</v>
      </c>
      <c r="D1382" s="19"/>
      <c r="E1382" s="43">
        <v>31.452987499999999</v>
      </c>
      <c r="F1382" s="43">
        <v>1.7000000000000001E-2</v>
      </c>
      <c r="G1382" s="43">
        <v>0.17216065</v>
      </c>
      <c r="I1382" s="12"/>
      <c r="J1382" s="33"/>
      <c r="K1382" s="33">
        <v>0.81530000000000002</v>
      </c>
      <c r="L1382" s="52"/>
      <c r="M1382" s="52"/>
      <c r="N1382" s="21" t="str">
        <f t="shared" si="114"/>
        <v>ACCIONES INVERSIONES MONSEVI,SICAV,S.A.</v>
      </c>
      <c r="O1382" s="21"/>
      <c r="P1382" s="39">
        <f t="shared" si="115"/>
        <v>38.57842205323194</v>
      </c>
      <c r="Q1382" s="43">
        <f t="shared" si="116"/>
        <v>1.7000000000000001E-2</v>
      </c>
      <c r="R1382" s="40">
        <f t="shared" si="117"/>
        <v>0.21116233288360112</v>
      </c>
    </row>
    <row r="1383" spans="1:18" s="60" customFormat="1" x14ac:dyDescent="0.25">
      <c r="A1383" s="52"/>
      <c r="C1383" s="21" t="s">
        <v>1955</v>
      </c>
      <c r="D1383" s="19"/>
      <c r="E1383" s="43">
        <v>41.4</v>
      </c>
      <c r="F1383" s="43">
        <v>3.0000000000000001E-3</v>
      </c>
      <c r="G1383" s="43">
        <v>0.57636525000000005</v>
      </c>
      <c r="I1383" s="12"/>
      <c r="J1383" s="33"/>
      <c r="K1383" s="33">
        <v>0.81530000000000002</v>
      </c>
      <c r="L1383" s="52"/>
      <c r="M1383" s="52"/>
      <c r="N1383" s="21" t="str">
        <f t="shared" si="114"/>
        <v>ACCIONES INVERSIONES MONTLLOR, SICAV, S.A.</v>
      </c>
      <c r="O1383" s="21"/>
      <c r="P1383" s="39">
        <f t="shared" si="115"/>
        <v>50.778854409419843</v>
      </c>
      <c r="Q1383" s="43">
        <f t="shared" si="116"/>
        <v>3.0000000000000001E-3</v>
      </c>
      <c r="R1383" s="40">
        <f t="shared" si="117"/>
        <v>0.70693640377775058</v>
      </c>
    </row>
    <row r="1384" spans="1:18" s="60" customFormat="1" x14ac:dyDescent="0.25">
      <c r="A1384" s="52"/>
      <c r="C1384" s="21" t="s">
        <v>1956</v>
      </c>
      <c r="D1384" s="19"/>
      <c r="E1384" s="43">
        <v>29.341000000000001</v>
      </c>
      <c r="F1384" s="43">
        <v>0.113</v>
      </c>
      <c r="G1384" s="43">
        <v>5.9996940000000006E-2</v>
      </c>
      <c r="I1384" s="12"/>
      <c r="J1384" s="33"/>
      <c r="K1384" s="33">
        <v>0.81530000000000002</v>
      </c>
      <c r="L1384" s="52"/>
      <c r="M1384" s="52"/>
      <c r="N1384" s="21" t="str">
        <f t="shared" si="114"/>
        <v>ACCIONES INVERSIONES MOURA,SICAV,S.A.</v>
      </c>
      <c r="O1384" s="21"/>
      <c r="P1384" s="39">
        <f t="shared" si="115"/>
        <v>35.98797988470502</v>
      </c>
      <c r="Q1384" s="43">
        <f t="shared" si="116"/>
        <v>0.113</v>
      </c>
      <c r="R1384" s="40">
        <f t="shared" si="117"/>
        <v>7.3588789402673868E-2</v>
      </c>
    </row>
    <row r="1385" spans="1:18" s="60" customFormat="1" x14ac:dyDescent="0.25">
      <c r="A1385" s="52"/>
      <c r="C1385" s="21" t="s">
        <v>1957</v>
      </c>
      <c r="D1385" s="19"/>
      <c r="E1385" s="43">
        <v>273.60000000000002</v>
      </c>
      <c r="F1385" s="43">
        <v>6.3E-2</v>
      </c>
      <c r="G1385" s="43">
        <v>0.34982278000000006</v>
      </c>
      <c r="I1385" s="12"/>
      <c r="J1385" s="33"/>
      <c r="K1385" s="33">
        <v>0.81530000000000002</v>
      </c>
      <c r="L1385" s="52"/>
      <c r="M1385" s="52"/>
      <c r="N1385" s="21" t="str">
        <f t="shared" si="114"/>
        <v>ACCIONES INVERSIONES NAIRA,SICAV,S.A.</v>
      </c>
      <c r="O1385" s="21"/>
      <c r="P1385" s="39">
        <f t="shared" si="115"/>
        <v>335.5819943579051</v>
      </c>
      <c r="Q1385" s="43">
        <f t="shared" si="116"/>
        <v>6.3E-2</v>
      </c>
      <c r="R1385" s="40">
        <f t="shared" si="117"/>
        <v>0.42907246412363553</v>
      </c>
    </row>
    <row r="1386" spans="1:18" s="60" customFormat="1" x14ac:dyDescent="0.25">
      <c r="A1386" s="52"/>
      <c r="C1386" s="21" t="s">
        <v>1958</v>
      </c>
      <c r="D1386" s="19"/>
      <c r="E1386" s="43">
        <v>35.353499999999997</v>
      </c>
      <c r="F1386" s="43">
        <v>0.01</v>
      </c>
      <c r="G1386" s="43">
        <v>1.7201E-4</v>
      </c>
      <c r="I1386" s="12"/>
      <c r="J1386" s="33"/>
      <c r="K1386" s="33">
        <v>0.81530000000000002</v>
      </c>
      <c r="L1386" s="52"/>
      <c r="M1386" s="52"/>
      <c r="N1386" s="21" t="str">
        <f t="shared" si="114"/>
        <v>ACCIONES INVERSIONES NAISURIA, SICAV, S.A.</v>
      </c>
      <c r="O1386" s="21"/>
      <c r="P1386" s="39">
        <f t="shared" si="115"/>
        <v>43.362565926652763</v>
      </c>
      <c r="Q1386" s="43">
        <f t="shared" si="116"/>
        <v>0.01</v>
      </c>
      <c r="R1386" s="40">
        <f t="shared" si="117"/>
        <v>2.1097755427450018E-4</v>
      </c>
    </row>
    <row r="1387" spans="1:18" s="60" customFormat="1" x14ac:dyDescent="0.25">
      <c r="A1387" s="52"/>
      <c r="C1387" s="21" t="s">
        <v>1959</v>
      </c>
      <c r="D1387" s="19"/>
      <c r="E1387" s="43">
        <v>26.925360000000001</v>
      </c>
      <c r="F1387" s="43">
        <v>4.0000000000000001E-3</v>
      </c>
      <c r="G1387" s="43">
        <v>1.2089807699999999</v>
      </c>
      <c r="I1387" s="12"/>
      <c r="J1387" s="33"/>
      <c r="K1387" s="33">
        <v>0.81530000000000002</v>
      </c>
      <c r="L1387" s="52"/>
      <c r="M1387" s="52"/>
      <c r="N1387" s="21" t="str">
        <f t="shared" si="114"/>
        <v>ACCIONES INVERSIONES NEOCLASICAS,SICAV,S.A.</v>
      </c>
      <c r="O1387" s="21"/>
      <c r="P1387" s="39">
        <f t="shared" si="115"/>
        <v>33.025095057034221</v>
      </c>
      <c r="Q1387" s="43">
        <f t="shared" si="116"/>
        <v>4.0000000000000001E-3</v>
      </c>
      <c r="R1387" s="40">
        <f t="shared" si="117"/>
        <v>1.4828661474303937</v>
      </c>
    </row>
    <row r="1388" spans="1:18" s="60" customFormat="1" x14ac:dyDescent="0.25">
      <c r="A1388" s="52"/>
      <c r="C1388" s="21" t="s">
        <v>1960</v>
      </c>
      <c r="D1388" s="19"/>
      <c r="E1388" s="43">
        <v>26.2</v>
      </c>
      <c r="F1388" s="43">
        <v>1E-3</v>
      </c>
      <c r="G1388" s="43">
        <v>0.19910353</v>
      </c>
      <c r="I1388" s="12"/>
      <c r="J1388" s="33"/>
      <c r="K1388" s="33">
        <v>0.81530000000000002</v>
      </c>
      <c r="L1388" s="52"/>
      <c r="M1388" s="52"/>
      <c r="N1388" s="21" t="str">
        <f t="shared" si="114"/>
        <v>ACCIONES INVERSIONES PANTER, SICAV, S.A.</v>
      </c>
      <c r="O1388" s="21"/>
      <c r="P1388" s="39">
        <f t="shared" si="115"/>
        <v>32.13541027842512</v>
      </c>
      <c r="Q1388" s="43">
        <f t="shared" si="116"/>
        <v>1E-3</v>
      </c>
      <c r="R1388" s="40">
        <f t="shared" si="117"/>
        <v>0.24420891696308106</v>
      </c>
    </row>
    <row r="1389" spans="1:18" s="60" customFormat="1" x14ac:dyDescent="0.25">
      <c r="A1389" s="52"/>
      <c r="C1389" s="21" t="s">
        <v>1961</v>
      </c>
      <c r="D1389" s="19"/>
      <c r="E1389" s="43">
        <v>24.4</v>
      </c>
      <c r="F1389" s="43">
        <v>1.9E-2</v>
      </c>
      <c r="G1389" s="43">
        <v>1.04579E-3</v>
      </c>
      <c r="I1389" s="12"/>
      <c r="J1389" s="33"/>
      <c r="K1389" s="33">
        <v>0.81530000000000002</v>
      </c>
      <c r="L1389" s="52"/>
      <c r="M1389" s="52"/>
      <c r="N1389" s="21" t="str">
        <f t="shared" si="114"/>
        <v>ACCIONES INVERSIONES PATRIMONIALES MOBILIARIAS, S.A., SICAV</v>
      </c>
      <c r="O1389" s="21"/>
      <c r="P1389" s="39">
        <f t="shared" si="115"/>
        <v>29.92763399975469</v>
      </c>
      <c r="Q1389" s="43">
        <f t="shared" si="116"/>
        <v>1.9E-2</v>
      </c>
      <c r="R1389" s="40">
        <f t="shared" si="117"/>
        <v>1.2827057524837484E-3</v>
      </c>
    </row>
    <row r="1390" spans="1:18" s="60" customFormat="1" x14ac:dyDescent="0.25">
      <c r="A1390" s="52"/>
      <c r="C1390" s="21" t="s">
        <v>1962</v>
      </c>
      <c r="D1390" s="19"/>
      <c r="E1390" s="43">
        <v>91.304000000000002</v>
      </c>
      <c r="F1390" s="43">
        <v>0.01</v>
      </c>
      <c r="G1390" s="43">
        <v>1.17416E-3</v>
      </c>
      <c r="I1390" s="12"/>
      <c r="J1390" s="33"/>
      <c r="K1390" s="33">
        <v>0.81530000000000002</v>
      </c>
      <c r="L1390" s="52"/>
      <c r="M1390" s="52"/>
      <c r="N1390" s="21" t="str">
        <f t="shared" si="114"/>
        <v>ACCIONES INVERSIONES PERMON, SICAV, S.A.</v>
      </c>
      <c r="O1390" s="21"/>
      <c r="P1390" s="39">
        <f t="shared" si="115"/>
        <v>111.98822519318043</v>
      </c>
      <c r="Q1390" s="43">
        <f t="shared" si="116"/>
        <v>0.01</v>
      </c>
      <c r="R1390" s="40">
        <f t="shared" si="117"/>
        <v>1.440156997424261E-3</v>
      </c>
    </row>
    <row r="1391" spans="1:18" s="60" customFormat="1" x14ac:dyDescent="0.25">
      <c r="A1391" s="52"/>
      <c r="C1391" s="21" t="s">
        <v>1963</v>
      </c>
      <c r="D1391" s="19"/>
      <c r="E1391" s="43">
        <v>27.406169999999999</v>
      </c>
      <c r="F1391" s="43">
        <v>2.1999999999999999E-2</v>
      </c>
      <c r="G1391" s="43">
        <v>0.52559820999999995</v>
      </c>
      <c r="I1391" s="12"/>
      <c r="J1391" s="33"/>
      <c r="K1391" s="33">
        <v>0.81530000000000002</v>
      </c>
      <c r="L1391" s="52"/>
      <c r="M1391" s="52"/>
      <c r="N1391" s="21" t="str">
        <f t="shared" si="114"/>
        <v>ACCIONES INVERSIONES PICO TRES MARES,SICAV,S.A.</v>
      </c>
      <c r="O1391" s="21"/>
      <c r="P1391" s="39">
        <f t="shared" si="115"/>
        <v>33.614828897338398</v>
      </c>
      <c r="Q1391" s="43">
        <f t="shared" si="116"/>
        <v>2.1999999999999999E-2</v>
      </c>
      <c r="R1391" s="40">
        <f t="shared" si="117"/>
        <v>0.64466847786090997</v>
      </c>
    </row>
    <row r="1392" spans="1:18" s="60" customFormat="1" x14ac:dyDescent="0.25">
      <c r="A1392" s="52"/>
      <c r="C1392" s="21" t="s">
        <v>1964</v>
      </c>
      <c r="D1392" s="19"/>
      <c r="E1392" s="43">
        <v>54.812339999999999</v>
      </c>
      <c r="F1392" s="43">
        <v>1.0999999999999999E-2</v>
      </c>
      <c r="G1392" s="43">
        <v>2.7475211099999997</v>
      </c>
      <c r="I1392" s="12"/>
      <c r="J1392" s="33"/>
      <c r="K1392" s="33">
        <v>0.81530000000000002</v>
      </c>
      <c r="L1392" s="52"/>
      <c r="M1392" s="52"/>
      <c r="N1392" s="21" t="str">
        <f t="shared" si="114"/>
        <v>ACCIONES INVERSIONES POMET,SICAV,S.A.</v>
      </c>
      <c r="O1392" s="21"/>
      <c r="P1392" s="39">
        <f t="shared" si="115"/>
        <v>67.229657794676797</v>
      </c>
      <c r="Q1392" s="43">
        <f t="shared" si="116"/>
        <v>1.0999999999999999E-2</v>
      </c>
      <c r="R1392" s="40">
        <f t="shared" si="117"/>
        <v>3.3699510732245792</v>
      </c>
    </row>
    <row r="1393" spans="1:18" s="60" customFormat="1" x14ac:dyDescent="0.25">
      <c r="A1393" s="52"/>
      <c r="C1393" s="21" t="s">
        <v>1965</v>
      </c>
      <c r="D1393" s="19"/>
      <c r="E1393" s="43">
        <v>22.6</v>
      </c>
      <c r="F1393" s="43">
        <v>6.0000000000000001E-3</v>
      </c>
      <c r="G1393" s="43">
        <v>3.3000000000000003E-5</v>
      </c>
      <c r="I1393" s="12"/>
      <c r="J1393" s="33"/>
      <c r="K1393" s="33">
        <v>0.81530000000000002</v>
      </c>
      <c r="L1393" s="52"/>
      <c r="M1393" s="52"/>
      <c r="N1393" s="21" t="str">
        <f t="shared" si="114"/>
        <v>ACCIONES INVERSIONES QUINTA DIMENSION, SICAV, S.A.</v>
      </c>
      <c r="O1393" s="21"/>
      <c r="P1393" s="39">
        <f t="shared" si="115"/>
        <v>27.719857721084264</v>
      </c>
      <c r="Q1393" s="43">
        <f t="shared" si="116"/>
        <v>6.0000000000000001E-3</v>
      </c>
      <c r="R1393" s="40">
        <f t="shared" si="117"/>
        <v>4.047589844229118E-5</v>
      </c>
    </row>
    <row r="1394" spans="1:18" s="60" customFormat="1" x14ac:dyDescent="0.25">
      <c r="A1394" s="52"/>
      <c r="C1394" s="21" t="s">
        <v>1966</v>
      </c>
      <c r="D1394" s="19"/>
      <c r="E1394" s="43">
        <v>45.75</v>
      </c>
      <c r="F1394" s="43">
        <v>8.0000000000000002E-3</v>
      </c>
      <c r="G1394" s="43">
        <v>5.039478E-2</v>
      </c>
      <c r="I1394" s="12"/>
      <c r="J1394" s="33"/>
      <c r="K1394" s="33">
        <v>0.81530000000000002</v>
      </c>
      <c r="L1394" s="52"/>
      <c r="M1394" s="52"/>
      <c r="N1394" s="21" t="str">
        <f t="shared" si="114"/>
        <v>ACCIONES INVERSIONES RALO, SICAV, S.A.</v>
      </c>
      <c r="O1394" s="21"/>
      <c r="P1394" s="39">
        <f t="shared" si="115"/>
        <v>56.114313749540045</v>
      </c>
      <c r="Q1394" s="43">
        <f t="shared" si="116"/>
        <v>8.0000000000000002E-3</v>
      </c>
      <c r="R1394" s="40">
        <f t="shared" si="117"/>
        <v>6.1811333251563842E-2</v>
      </c>
    </row>
    <row r="1395" spans="1:18" s="60" customFormat="1" x14ac:dyDescent="0.25">
      <c r="A1395" s="52"/>
      <c r="C1395" s="21" t="s">
        <v>1967</v>
      </c>
      <c r="D1395" s="19"/>
      <c r="E1395" s="43">
        <v>44.270448000000002</v>
      </c>
      <c r="F1395" s="43">
        <v>6.0000000000000001E-3</v>
      </c>
      <c r="G1395" s="43">
        <v>0.17969579999999999</v>
      </c>
      <c r="I1395" s="12"/>
      <c r="J1395" s="33"/>
      <c r="K1395" s="33">
        <v>0.81530000000000002</v>
      </c>
      <c r="L1395" s="52"/>
      <c r="M1395" s="52"/>
      <c r="N1395" s="21" t="str">
        <f t="shared" si="114"/>
        <v>ACCIONES INVERSIONES RANZA S.A., SICAV</v>
      </c>
      <c r="O1395" s="21"/>
      <c r="P1395" s="39">
        <f t="shared" si="115"/>
        <v>54.29958052250705</v>
      </c>
      <c r="Q1395" s="43">
        <f t="shared" si="116"/>
        <v>6.0000000000000001E-3</v>
      </c>
      <c r="R1395" s="40">
        <f t="shared" si="117"/>
        <v>0.22040451367594749</v>
      </c>
    </row>
    <row r="1396" spans="1:18" s="60" customFormat="1" x14ac:dyDescent="0.25">
      <c r="A1396" s="52"/>
      <c r="C1396" s="21" t="s">
        <v>1968</v>
      </c>
      <c r="D1396" s="19"/>
      <c r="E1396" s="43">
        <v>33.15</v>
      </c>
      <c r="F1396" s="43">
        <v>1.0999999999999999E-2</v>
      </c>
      <c r="G1396" s="43">
        <v>7.9221420000000001E-2</v>
      </c>
      <c r="I1396" s="12"/>
      <c r="J1396" s="33"/>
      <c r="K1396" s="33">
        <v>0.81530000000000002</v>
      </c>
      <c r="L1396" s="52"/>
      <c r="M1396" s="52"/>
      <c r="N1396" s="21" t="str">
        <f t="shared" si="114"/>
        <v>ACCIONES INVERSIONES REALTTA, S.A., SICAV</v>
      </c>
      <c r="O1396" s="21"/>
      <c r="P1396" s="39">
        <f t="shared" si="115"/>
        <v>40.659879798847044</v>
      </c>
      <c r="Q1396" s="43">
        <f t="shared" si="116"/>
        <v>1.0999999999999999E-2</v>
      </c>
      <c r="R1396" s="40">
        <f t="shared" si="117"/>
        <v>9.7168428799215015E-2</v>
      </c>
    </row>
    <row r="1397" spans="1:18" s="60" customFormat="1" x14ac:dyDescent="0.25">
      <c r="A1397" s="52"/>
      <c r="C1397" s="21" t="s">
        <v>1969</v>
      </c>
      <c r="D1397" s="19"/>
      <c r="E1397" s="43">
        <v>33.416294999999998</v>
      </c>
      <c r="F1397" s="43">
        <v>1.6E-2</v>
      </c>
      <c r="G1397" s="43">
        <v>6.5194929999999998E-2</v>
      </c>
      <c r="I1397" s="12"/>
      <c r="J1397" s="33"/>
      <c r="K1397" s="33">
        <v>0.81530000000000002</v>
      </c>
      <c r="L1397" s="52"/>
      <c r="M1397" s="52"/>
      <c r="N1397" s="21" t="str">
        <f t="shared" si="114"/>
        <v>ACCIONES INVERSIONES RETAMA,SICAV,S.A.</v>
      </c>
      <c r="O1397" s="21"/>
      <c r="P1397" s="39">
        <f t="shared" si="115"/>
        <v>40.986501901140684</v>
      </c>
      <c r="Q1397" s="43">
        <f t="shared" si="116"/>
        <v>1.6E-2</v>
      </c>
      <c r="R1397" s="40">
        <f t="shared" si="117"/>
        <v>7.9964344413099464E-2</v>
      </c>
    </row>
    <row r="1398" spans="1:18" s="60" customFormat="1" x14ac:dyDescent="0.25">
      <c r="A1398" s="52"/>
      <c r="C1398" s="21" t="s">
        <v>1970</v>
      </c>
      <c r="D1398" s="19"/>
      <c r="E1398" s="43">
        <v>7.6328536700000003</v>
      </c>
      <c r="F1398" s="43">
        <v>7.5999999999999998E-2</v>
      </c>
      <c r="G1398" s="43">
        <v>0.16816716000000001</v>
      </c>
      <c r="I1398" s="12"/>
      <c r="J1398" s="33"/>
      <c r="K1398" s="33">
        <v>0.81530000000000002</v>
      </c>
      <c r="L1398" s="52"/>
      <c r="M1398" s="52"/>
      <c r="N1398" s="21" t="str">
        <f t="shared" si="114"/>
        <v>ACCIONES INVERSIONES RIO HUECHA,SICAV,S.A. (EN LIQUIDACIÓN)</v>
      </c>
      <c r="O1398" s="21"/>
      <c r="P1398" s="39">
        <f t="shared" si="115"/>
        <v>9.3620184839936211</v>
      </c>
      <c r="Q1398" s="43">
        <f t="shared" si="116"/>
        <v>7.5999999999999998E-2</v>
      </c>
      <c r="R1398" s="40">
        <f t="shared" si="117"/>
        <v>0.20626414816631916</v>
      </c>
    </row>
    <row r="1399" spans="1:18" s="60" customFormat="1" x14ac:dyDescent="0.25">
      <c r="A1399" s="52"/>
      <c r="C1399" s="21" t="s">
        <v>1971</v>
      </c>
      <c r="D1399" s="19"/>
      <c r="E1399" s="43">
        <v>45.6</v>
      </c>
      <c r="F1399" s="43">
        <v>1.4E-2</v>
      </c>
      <c r="G1399" s="43">
        <v>2.5118499999999999E-3</v>
      </c>
      <c r="I1399" s="12"/>
      <c r="J1399" s="33"/>
      <c r="K1399" s="33">
        <v>0.81530000000000002</v>
      </c>
      <c r="L1399" s="52"/>
      <c r="M1399" s="52"/>
      <c r="N1399" s="21" t="str">
        <f t="shared" si="114"/>
        <v>ACCIONES INVERSIONES ROBINIA,S.A., SICAV</v>
      </c>
      <c r="O1399" s="21"/>
      <c r="P1399" s="39">
        <f t="shared" si="115"/>
        <v>55.930332392984177</v>
      </c>
      <c r="Q1399" s="43">
        <f t="shared" si="116"/>
        <v>1.4E-2</v>
      </c>
      <c r="R1399" s="40">
        <f t="shared" si="117"/>
        <v>3.0808904697657304E-3</v>
      </c>
    </row>
    <row r="1400" spans="1:18" s="60" customFormat="1" x14ac:dyDescent="0.25">
      <c r="A1400" s="52"/>
      <c r="C1400" s="21" t="s">
        <v>1972</v>
      </c>
      <c r="D1400" s="19"/>
      <c r="E1400" s="43">
        <v>30.4</v>
      </c>
      <c r="F1400" s="43">
        <v>0.01</v>
      </c>
      <c r="G1400" s="43">
        <v>0.25968794000000001</v>
      </c>
      <c r="I1400" s="12"/>
      <c r="J1400" s="33"/>
      <c r="K1400" s="33">
        <v>0.81530000000000002</v>
      </c>
      <c r="L1400" s="52"/>
      <c r="M1400" s="52"/>
      <c r="N1400" s="21" t="str">
        <f t="shared" si="114"/>
        <v>ACCIONES INVERSIONES ROSCHELL, S.A., SICAV</v>
      </c>
      <c r="O1400" s="21"/>
      <c r="P1400" s="39">
        <f t="shared" si="115"/>
        <v>37.286888261989446</v>
      </c>
      <c r="Q1400" s="43">
        <f t="shared" si="116"/>
        <v>0.01</v>
      </c>
      <c r="R1400" s="40">
        <f t="shared" si="117"/>
        <v>0.31851826321599414</v>
      </c>
    </row>
    <row r="1401" spans="1:18" s="60" customFormat="1" x14ac:dyDescent="0.25">
      <c r="A1401" s="52"/>
      <c r="C1401" s="21" t="s">
        <v>1973</v>
      </c>
      <c r="D1401" s="19"/>
      <c r="E1401" s="43">
        <v>131.04</v>
      </c>
      <c r="F1401" s="43">
        <v>8.0000000000000002E-3</v>
      </c>
      <c r="G1401" s="43">
        <v>1.7869485700000001</v>
      </c>
      <c r="I1401" s="12"/>
      <c r="J1401" s="33"/>
      <c r="K1401" s="33">
        <v>0.81530000000000002</v>
      </c>
      <c r="L1401" s="52"/>
      <c r="M1401" s="52"/>
      <c r="N1401" s="21" t="str">
        <f t="shared" si="114"/>
        <v>ACCIONES INVERSIONES SELECTIVAS, S.A. SICAV</v>
      </c>
      <c r="O1401" s="21"/>
      <c r="P1401" s="39">
        <f t="shared" si="115"/>
        <v>160.72611308720715</v>
      </c>
      <c r="Q1401" s="43">
        <f t="shared" si="116"/>
        <v>8.0000000000000002E-3</v>
      </c>
      <c r="R1401" s="40">
        <f t="shared" si="117"/>
        <v>2.1917681466944683</v>
      </c>
    </row>
    <row r="1402" spans="1:18" s="60" customFormat="1" x14ac:dyDescent="0.25">
      <c r="A1402" s="52"/>
      <c r="C1402" s="21" t="s">
        <v>1974</v>
      </c>
      <c r="D1402" s="19"/>
      <c r="E1402" s="43">
        <v>84.8</v>
      </c>
      <c r="F1402" s="43">
        <v>1.7999999999999999E-2</v>
      </c>
      <c r="G1402" s="43">
        <v>0.27511983000000001</v>
      </c>
      <c r="I1402" s="12"/>
      <c r="J1402" s="33"/>
      <c r="K1402" s="33">
        <v>0.81530000000000002</v>
      </c>
      <c r="L1402" s="52"/>
      <c r="M1402" s="52"/>
      <c r="N1402" s="21" t="str">
        <f t="shared" si="114"/>
        <v>ACCIONES INVERSIONES SERRABLO, SICAV, S.A.</v>
      </c>
      <c r="O1402" s="21"/>
      <c r="P1402" s="39">
        <f t="shared" si="115"/>
        <v>104.01079357291793</v>
      </c>
      <c r="Q1402" s="43">
        <f t="shared" si="116"/>
        <v>1.7999999999999999E-2</v>
      </c>
      <c r="R1402" s="40">
        <f t="shared" si="117"/>
        <v>0.33744613025880044</v>
      </c>
    </row>
    <row r="1403" spans="1:18" s="60" customFormat="1" x14ac:dyDescent="0.25">
      <c r="A1403" s="52"/>
      <c r="C1403" s="21" t="s">
        <v>1975</v>
      </c>
      <c r="D1403" s="19"/>
      <c r="E1403" s="43">
        <v>54.8</v>
      </c>
      <c r="F1403" s="43">
        <v>8.9999999999999993E-3</v>
      </c>
      <c r="G1403" s="43">
        <v>6.8880850000000007E-2</v>
      </c>
      <c r="I1403" s="12"/>
      <c r="J1403" s="33"/>
      <c r="K1403" s="33">
        <v>0.81530000000000002</v>
      </c>
      <c r="L1403" s="52"/>
      <c r="M1403" s="52"/>
      <c r="N1403" s="21" t="str">
        <f t="shared" si="114"/>
        <v>ACCIONES INVERSIONES SEZUR, S.A. SICAV</v>
      </c>
      <c r="O1403" s="21"/>
      <c r="P1403" s="39">
        <f t="shared" si="115"/>
        <v>67.214522261744136</v>
      </c>
      <c r="Q1403" s="43">
        <f t="shared" si="116"/>
        <v>8.9999999999999993E-3</v>
      </c>
      <c r="R1403" s="40">
        <f t="shared" si="117"/>
        <v>8.4485281491475536E-2</v>
      </c>
    </row>
    <row r="1404" spans="1:18" s="60" customFormat="1" x14ac:dyDescent="0.25">
      <c r="A1404" s="52"/>
      <c r="C1404" s="21" t="s">
        <v>1976</v>
      </c>
      <c r="D1404" s="19"/>
      <c r="E1404" s="43">
        <v>32.707999999999998</v>
      </c>
      <c r="F1404" s="43">
        <v>1.7999999999999999E-2</v>
      </c>
      <c r="G1404" s="43">
        <v>0.20107982999999999</v>
      </c>
      <c r="I1404" s="12"/>
      <c r="J1404" s="33"/>
      <c r="K1404" s="33">
        <v>0.81530000000000002</v>
      </c>
      <c r="L1404" s="52"/>
      <c r="M1404" s="52"/>
      <c r="N1404" s="21" t="str">
        <f t="shared" si="114"/>
        <v>ACCIONES INVERSIONES TORCAL,SICAV,S.A.</v>
      </c>
      <c r="O1404" s="21"/>
      <c r="P1404" s="39">
        <f t="shared" si="115"/>
        <v>40.117748068195752</v>
      </c>
      <c r="Q1404" s="43">
        <f t="shared" si="116"/>
        <v>1.7999999999999999E-2</v>
      </c>
      <c r="R1404" s="40">
        <f t="shared" si="117"/>
        <v>0.24663293266282349</v>
      </c>
    </row>
    <row r="1405" spans="1:18" s="60" customFormat="1" x14ac:dyDescent="0.25">
      <c r="A1405" s="52"/>
      <c r="C1405" s="21" t="s">
        <v>1977</v>
      </c>
      <c r="D1405" s="19"/>
      <c r="E1405" s="43">
        <v>45.436545000000002</v>
      </c>
      <c r="F1405" s="43">
        <v>7.0000000000000001E-3</v>
      </c>
      <c r="G1405" s="43">
        <v>1.2194E-4</v>
      </c>
      <c r="I1405" s="12"/>
      <c r="J1405" s="33"/>
      <c r="K1405" s="33">
        <v>0.81530000000000002</v>
      </c>
      <c r="L1405" s="52"/>
      <c r="M1405" s="52"/>
      <c r="N1405" s="21" t="str">
        <f t="shared" si="114"/>
        <v>ACCIONES INVERSIONES TOSCANA,SICAV,S.A.</v>
      </c>
      <c r="O1405" s="21"/>
      <c r="P1405" s="39">
        <f t="shared" si="115"/>
        <v>55.729847908745249</v>
      </c>
      <c r="Q1405" s="43">
        <f t="shared" si="116"/>
        <v>7.0000000000000001E-3</v>
      </c>
      <c r="R1405" s="40">
        <f t="shared" si="117"/>
        <v>1.495645774561511E-4</v>
      </c>
    </row>
    <row r="1406" spans="1:18" s="60" customFormat="1" x14ac:dyDescent="0.25">
      <c r="A1406" s="52"/>
      <c r="C1406" s="21" t="s">
        <v>1978</v>
      </c>
      <c r="D1406" s="19"/>
      <c r="E1406" s="43">
        <v>25.858720000000002</v>
      </c>
      <c r="F1406" s="43">
        <v>0.01</v>
      </c>
      <c r="G1406" s="43">
        <v>1.9841713000000001</v>
      </c>
      <c r="I1406" s="12"/>
      <c r="J1406" s="33"/>
      <c r="K1406" s="33">
        <v>0.81530000000000002</v>
      </c>
      <c r="L1406" s="52"/>
      <c r="M1406" s="52"/>
      <c r="N1406" s="21" t="str">
        <f t="shared" si="114"/>
        <v>ACCIONES INVERSIONES VERAL, S.A., SICAV</v>
      </c>
      <c r="O1406" s="21"/>
      <c r="P1406" s="39">
        <f t="shared" si="115"/>
        <v>31.716815895989207</v>
      </c>
      <c r="Q1406" s="43">
        <f t="shared" si="116"/>
        <v>0.01</v>
      </c>
      <c r="R1406" s="40">
        <f t="shared" si="117"/>
        <v>2.4336701827548142</v>
      </c>
    </row>
    <row r="1407" spans="1:18" s="60" customFormat="1" x14ac:dyDescent="0.25">
      <c r="A1407" s="52"/>
      <c r="C1407" s="21" t="s">
        <v>1979</v>
      </c>
      <c r="D1407" s="19"/>
      <c r="E1407" s="43">
        <v>28.86</v>
      </c>
      <c r="F1407" s="43">
        <v>1.4E-2</v>
      </c>
      <c r="G1407" s="43">
        <v>3.4300275499999997</v>
      </c>
      <c r="I1407" s="12"/>
      <c r="J1407" s="33"/>
      <c r="K1407" s="33">
        <v>0.81530000000000002</v>
      </c>
      <c r="L1407" s="52"/>
      <c r="M1407" s="52"/>
      <c r="N1407" s="21" t="str">
        <f t="shared" si="114"/>
        <v>ACCIONES INVERSIONES VICEDO, SICAV, S.A.</v>
      </c>
      <c r="O1407" s="21"/>
      <c r="P1407" s="39">
        <f t="shared" si="115"/>
        <v>35.398013001349192</v>
      </c>
      <c r="Q1407" s="43">
        <f t="shared" si="116"/>
        <v>1.4E-2</v>
      </c>
      <c r="R1407" s="40">
        <f t="shared" si="117"/>
        <v>4.2070741444866915</v>
      </c>
    </row>
    <row r="1408" spans="1:18" s="60" customFormat="1" x14ac:dyDescent="0.25">
      <c r="A1408" s="52"/>
      <c r="C1408" s="21" t="s">
        <v>1980</v>
      </c>
      <c r="D1408" s="19"/>
      <c r="E1408" s="43">
        <v>32.700000000000003</v>
      </c>
      <c r="F1408" s="43">
        <v>1.2999999999999999E-2</v>
      </c>
      <c r="G1408" s="43">
        <v>1.7562678899999999</v>
      </c>
      <c r="I1408" s="12"/>
      <c r="J1408" s="33"/>
      <c r="K1408" s="33">
        <v>0.81530000000000002</v>
      </c>
      <c r="L1408" s="52"/>
      <c r="M1408" s="52"/>
      <c r="N1408" s="21" t="str">
        <f t="shared" si="114"/>
        <v>ACCIONES INVERSIONES VILLA DE PARIS II, SICAV, S.A</v>
      </c>
      <c r="O1408" s="21"/>
      <c r="P1408" s="39">
        <f t="shared" si="115"/>
        <v>40.107935729179445</v>
      </c>
      <c r="Q1408" s="43">
        <f t="shared" si="116"/>
        <v>1.2999999999999999E-2</v>
      </c>
      <c r="R1408" s="40">
        <f t="shared" si="117"/>
        <v>2.1541369925180915</v>
      </c>
    </row>
    <row r="1409" spans="1:18" s="60" customFormat="1" x14ac:dyDescent="0.25">
      <c r="A1409" s="52"/>
      <c r="C1409" s="21" t="s">
        <v>1981</v>
      </c>
      <c r="D1409" s="19"/>
      <c r="E1409" s="43">
        <v>37.663449999999997</v>
      </c>
      <c r="F1409" s="43">
        <v>1.4999999999999999E-2</v>
      </c>
      <c r="G1409" s="43">
        <v>7.258827000000001E-2</v>
      </c>
      <c r="I1409" s="12"/>
      <c r="J1409" s="33"/>
      <c r="K1409" s="33">
        <v>0.81530000000000002</v>
      </c>
      <c r="L1409" s="52"/>
      <c r="M1409" s="52"/>
      <c r="N1409" s="21" t="str">
        <f t="shared" si="114"/>
        <v>ACCIONES INVERSIONES VIRLOBA, SICAV, S.A.</v>
      </c>
      <c r="O1409" s="21"/>
      <c r="P1409" s="39">
        <f t="shared" si="115"/>
        <v>46.195817490494292</v>
      </c>
      <c r="Q1409" s="43">
        <f t="shared" si="116"/>
        <v>1.4999999999999999E-2</v>
      </c>
      <c r="R1409" s="40">
        <f t="shared" si="117"/>
        <v>8.9032589230957943E-2</v>
      </c>
    </row>
    <row r="1410" spans="1:18" s="60" customFormat="1" x14ac:dyDescent="0.25">
      <c r="A1410" s="52"/>
      <c r="C1410" s="21" t="s">
        <v>1982</v>
      </c>
      <c r="D1410" s="19"/>
      <c r="E1410" s="43">
        <v>23.361588899999997</v>
      </c>
      <c r="F1410" s="43">
        <v>2.1999999999999999E-2</v>
      </c>
      <c r="G1410" s="43">
        <v>7.4128970000000002E-2</v>
      </c>
      <c r="I1410" s="12"/>
      <c r="J1410" s="33"/>
      <c r="K1410" s="33">
        <v>0.81530000000000002</v>
      </c>
      <c r="L1410" s="52"/>
      <c r="M1410" s="52"/>
      <c r="N1410" s="21" t="str">
        <f t="shared" si="114"/>
        <v>ACCIONES INVERSIONES VISANSA,S.A.,SICAV</v>
      </c>
      <c r="O1410" s="21"/>
      <c r="P1410" s="39">
        <f t="shared" si="115"/>
        <v>28.653978780816875</v>
      </c>
      <c r="Q1410" s="43">
        <f t="shared" si="116"/>
        <v>2.1999999999999999E-2</v>
      </c>
      <c r="R1410" s="40">
        <f t="shared" si="117"/>
        <v>9.0922323071262107E-2</v>
      </c>
    </row>
    <row r="1411" spans="1:18" s="60" customFormat="1" x14ac:dyDescent="0.25">
      <c r="A1411" s="52"/>
      <c r="C1411" s="21" t="s">
        <v>1983</v>
      </c>
      <c r="D1411" s="19"/>
      <c r="E1411" s="43">
        <v>26.756007799999999</v>
      </c>
      <c r="F1411" s="43">
        <v>8.9999999999999993E-3</v>
      </c>
      <c r="G1411" s="43">
        <v>0.11951397</v>
      </c>
      <c r="I1411" s="12"/>
      <c r="J1411" s="33"/>
      <c r="K1411" s="33">
        <v>0.81530000000000002</v>
      </c>
      <c r="L1411" s="52"/>
      <c r="M1411" s="52"/>
      <c r="N1411" s="21" t="str">
        <f t="shared" si="114"/>
        <v>ACCIONES INVERSIONES Y ANALISIS ESTRATEGICOS,S.A. SICAV</v>
      </c>
      <c r="O1411" s="21"/>
      <c r="P1411" s="39">
        <f t="shared" si="115"/>
        <v>32.81737740708941</v>
      </c>
      <c r="Q1411" s="43">
        <f t="shared" si="116"/>
        <v>8.9999999999999993E-3</v>
      </c>
      <c r="R1411" s="40">
        <f t="shared" si="117"/>
        <v>0.14658894885318288</v>
      </c>
    </row>
    <row r="1412" spans="1:18" s="60" customFormat="1" x14ac:dyDescent="0.25">
      <c r="A1412" s="52"/>
      <c r="C1412" s="21" t="s">
        <v>1984</v>
      </c>
      <c r="D1412" s="19"/>
      <c r="E1412" s="43">
        <v>96.963350000000005</v>
      </c>
      <c r="F1412" s="43">
        <v>7.0000000000000001E-3</v>
      </c>
      <c r="G1412" s="43">
        <v>0.41862832</v>
      </c>
      <c r="I1412" s="12"/>
      <c r="J1412" s="33"/>
      <c r="K1412" s="33">
        <v>0.81530000000000002</v>
      </c>
      <c r="L1412" s="52"/>
      <c r="M1412" s="52"/>
      <c r="N1412" s="21" t="str">
        <f t="shared" si="114"/>
        <v>ACCIONES INVERSIONS L OLIVERA,SICAV,S.A.</v>
      </c>
      <c r="O1412" s="21"/>
      <c r="P1412" s="39">
        <f t="shared" si="115"/>
        <v>118.92965779467681</v>
      </c>
      <c r="Q1412" s="43">
        <f t="shared" si="116"/>
        <v>7.0000000000000001E-3</v>
      </c>
      <c r="R1412" s="40">
        <f t="shared" si="117"/>
        <v>0.51346537470869613</v>
      </c>
    </row>
    <row r="1413" spans="1:18" s="60" customFormat="1" x14ac:dyDescent="0.25">
      <c r="A1413" s="52"/>
      <c r="C1413" s="21" t="s">
        <v>1985</v>
      </c>
      <c r="D1413" s="19"/>
      <c r="E1413" s="43">
        <v>23.375</v>
      </c>
      <c r="F1413" s="43">
        <v>1.4999999999999999E-2</v>
      </c>
      <c r="G1413" s="43">
        <v>4.6513700000000002E-3</v>
      </c>
      <c r="I1413" s="12"/>
      <c r="J1413" s="33"/>
      <c r="K1413" s="33">
        <v>0.81530000000000002</v>
      </c>
      <c r="L1413" s="52"/>
      <c r="M1413" s="52"/>
      <c r="N1413" s="21" t="str">
        <f t="shared" si="114"/>
        <v>ACCIONES INVERSORA DE VALORES COMERCIALES E INDUSTRIALES, SICAV, S.A.</v>
      </c>
      <c r="O1413" s="21"/>
      <c r="P1413" s="39">
        <f t="shared" si="115"/>
        <v>28.670428063289584</v>
      </c>
      <c r="Q1413" s="43">
        <f t="shared" si="116"/>
        <v>1.4999999999999999E-2</v>
      </c>
      <c r="R1413" s="40">
        <f t="shared" si="117"/>
        <v>5.7051024162884829E-3</v>
      </c>
    </row>
    <row r="1414" spans="1:18" s="60" customFormat="1" x14ac:dyDescent="0.25">
      <c r="A1414" s="52"/>
      <c r="C1414" s="21" t="s">
        <v>1986</v>
      </c>
      <c r="D1414" s="19"/>
      <c r="E1414" s="43">
        <v>33.175890000000003</v>
      </c>
      <c r="F1414" s="43">
        <v>1.2E-2</v>
      </c>
      <c r="G1414" s="43">
        <v>1.3632899999999999E-3</v>
      </c>
      <c r="I1414" s="12"/>
      <c r="J1414" s="33"/>
      <c r="K1414" s="33">
        <v>0.81530000000000002</v>
      </c>
      <c r="L1414" s="52"/>
      <c r="M1414" s="52"/>
      <c r="N1414" s="21" t="str">
        <f t="shared" si="114"/>
        <v>ACCIONES INVERSORA SORRIBO, SICAV, S.A.</v>
      </c>
      <c r="O1414" s="21"/>
      <c r="P1414" s="39">
        <f t="shared" si="115"/>
        <v>40.691634980988596</v>
      </c>
      <c r="Q1414" s="43">
        <f t="shared" si="116"/>
        <v>1.2E-2</v>
      </c>
      <c r="R1414" s="40">
        <f t="shared" si="117"/>
        <v>1.6721329571936709E-3</v>
      </c>
    </row>
    <row r="1415" spans="1:18" s="60" customFormat="1" x14ac:dyDescent="0.25">
      <c r="A1415" s="52"/>
      <c r="C1415" s="21" t="s">
        <v>1987</v>
      </c>
      <c r="D1415" s="19"/>
      <c r="E1415" s="43">
        <v>19.269918899999997</v>
      </c>
      <c r="F1415" s="43">
        <v>0.13300000000000001</v>
      </c>
      <c r="G1415" s="43">
        <v>0.30808794</v>
      </c>
      <c r="I1415" s="12"/>
      <c r="J1415" s="33"/>
      <c r="K1415" s="33">
        <v>0.81530000000000002</v>
      </c>
      <c r="L1415" s="52"/>
      <c r="M1415" s="52"/>
      <c r="N1415" s="21" t="str">
        <f t="shared" si="114"/>
        <v>ACCIONES INVERTIA DE GESTION,SICAV,S.A.</v>
      </c>
      <c r="O1415" s="21"/>
      <c r="P1415" s="39">
        <f t="shared" si="115"/>
        <v>23.63537213295719</v>
      </c>
      <c r="Q1415" s="43">
        <f t="shared" si="116"/>
        <v>0.13300000000000001</v>
      </c>
      <c r="R1415" s="40">
        <f t="shared" si="117"/>
        <v>0.37788291426468784</v>
      </c>
    </row>
    <row r="1416" spans="1:18" s="60" customFormat="1" x14ac:dyDescent="0.25">
      <c r="A1416" s="52"/>
      <c r="C1416" s="21" t="s">
        <v>1988</v>
      </c>
      <c r="D1416" s="19"/>
      <c r="E1416" s="43">
        <v>26.64</v>
      </c>
      <c r="F1416" s="43">
        <v>1.4999999999999999E-2</v>
      </c>
      <c r="G1416" s="43">
        <v>1.3438E-4</v>
      </c>
      <c r="I1416" s="12"/>
      <c r="J1416" s="33"/>
      <c r="K1416" s="33">
        <v>0.81530000000000002</v>
      </c>
      <c r="L1416" s="52"/>
      <c r="M1416" s="52"/>
      <c r="N1416" s="21" t="str">
        <f t="shared" si="114"/>
        <v>ACCIONES INVERUN INVERSIONES,SICAV,S.A.</v>
      </c>
      <c r="O1416" s="21"/>
      <c r="P1416" s="39">
        <f t="shared" si="115"/>
        <v>32.675088924322338</v>
      </c>
      <c r="Q1416" s="43">
        <f t="shared" si="116"/>
        <v>1.4999999999999999E-2</v>
      </c>
      <c r="R1416" s="40">
        <f t="shared" si="117"/>
        <v>1.6482276462651782E-4</v>
      </c>
    </row>
    <row r="1417" spans="1:18" s="60" customFormat="1" x14ac:dyDescent="0.25">
      <c r="A1417" s="52"/>
      <c r="C1417" s="21" t="s">
        <v>1989</v>
      </c>
      <c r="D1417" s="19"/>
      <c r="E1417" s="43">
        <v>31.05</v>
      </c>
      <c r="F1417" s="43">
        <v>1E-3</v>
      </c>
      <c r="G1417" s="43">
        <v>9.3959000000000002E-4</v>
      </c>
      <c r="I1417" s="12"/>
      <c r="J1417" s="33"/>
      <c r="K1417" s="33">
        <v>0.81530000000000002</v>
      </c>
      <c r="L1417" s="52"/>
      <c r="M1417" s="52"/>
      <c r="N1417" s="21" t="str">
        <f t="shared" si="114"/>
        <v>ACCIONES INVERVALOR, SICAV, S.A.</v>
      </c>
      <c r="O1417" s="21"/>
      <c r="P1417" s="39">
        <f t="shared" si="115"/>
        <v>38.084140807064884</v>
      </c>
      <c r="Q1417" s="43">
        <f t="shared" si="116"/>
        <v>1E-3</v>
      </c>
      <c r="R1417" s="40">
        <f t="shared" si="117"/>
        <v>1.152446952042193E-3</v>
      </c>
    </row>
    <row r="1418" spans="1:18" s="60" customFormat="1" x14ac:dyDescent="0.25">
      <c r="A1418" s="52"/>
      <c r="C1418" s="21" t="s">
        <v>1990</v>
      </c>
      <c r="D1418" s="19"/>
      <c r="E1418" s="43">
        <v>48.4</v>
      </c>
      <c r="F1418" s="43">
        <v>1.2999999999999999E-2</v>
      </c>
      <c r="G1418" s="43">
        <v>1.4921000000000002E-4</v>
      </c>
      <c r="I1418" s="12"/>
      <c r="J1418" s="33"/>
      <c r="K1418" s="33">
        <v>0.81530000000000002</v>
      </c>
      <c r="L1418" s="52"/>
      <c r="M1418" s="52"/>
      <c r="N1418" s="21" t="str">
        <f t="shared" si="114"/>
        <v>ACCIONES INVERVULCANO, SICAV, S.A.</v>
      </c>
      <c r="O1418" s="21"/>
      <c r="P1418" s="39">
        <f t="shared" si="115"/>
        <v>59.36465104869373</v>
      </c>
      <c r="Q1418" s="43">
        <f t="shared" si="116"/>
        <v>1.2999999999999999E-2</v>
      </c>
      <c r="R1418" s="40">
        <f t="shared" si="117"/>
        <v>1.830123880780081E-4</v>
      </c>
    </row>
    <row r="1419" spans="1:18" s="60" customFormat="1" x14ac:dyDescent="0.25">
      <c r="A1419" s="52"/>
      <c r="C1419" s="21" t="s">
        <v>1991</v>
      </c>
      <c r="D1419" s="19"/>
      <c r="E1419" s="43">
        <v>87.724000000000004</v>
      </c>
      <c r="F1419" s="43">
        <v>0.02</v>
      </c>
      <c r="G1419" s="43">
        <v>0.22505855</v>
      </c>
      <c r="I1419" s="12"/>
      <c r="J1419" s="33"/>
      <c r="K1419" s="33">
        <v>0.81530000000000002</v>
      </c>
      <c r="L1419" s="52"/>
      <c r="M1419" s="52"/>
      <c r="N1419" s="21" t="str">
        <f t="shared" si="114"/>
        <v>ACCIONES INVERZETA, S.A., SICAV</v>
      </c>
      <c r="O1419" s="21"/>
      <c r="P1419" s="39">
        <f t="shared" si="115"/>
        <v>107.59720348338035</v>
      </c>
      <c r="Q1419" s="43">
        <f t="shared" si="116"/>
        <v>0.02</v>
      </c>
      <c r="R1419" s="40">
        <f t="shared" si="117"/>
        <v>0.27604384888997913</v>
      </c>
    </row>
    <row r="1420" spans="1:18" s="60" customFormat="1" x14ac:dyDescent="0.25">
      <c r="A1420" s="52"/>
      <c r="C1420" s="21" t="s">
        <v>1992</v>
      </c>
      <c r="D1420" s="19"/>
      <c r="E1420" s="43">
        <v>86.5458</v>
      </c>
      <c r="F1420" s="43">
        <v>2.5999999999999999E-2</v>
      </c>
      <c r="G1420" s="43">
        <v>0.56306376999999996</v>
      </c>
      <c r="I1420" s="12"/>
      <c r="J1420" s="33"/>
      <c r="K1420" s="33">
        <v>0.81530000000000002</v>
      </c>
      <c r="L1420" s="52"/>
      <c r="M1420" s="52"/>
      <c r="N1420" s="21" t="str">
        <f t="shared" si="114"/>
        <v>ACCIONES INVESBRA 2001,SICAV,S.A.</v>
      </c>
      <c r="O1420" s="21"/>
      <c r="P1420" s="39">
        <f t="shared" si="115"/>
        <v>106.15209125475285</v>
      </c>
      <c r="Q1420" s="43">
        <f t="shared" si="116"/>
        <v>2.5999999999999999E-2</v>
      </c>
      <c r="R1420" s="40">
        <f t="shared" si="117"/>
        <v>0.69062157488041209</v>
      </c>
    </row>
    <row r="1421" spans="1:18" s="60" customFormat="1" x14ac:dyDescent="0.25">
      <c r="A1421" s="52"/>
      <c r="C1421" s="21" t="s">
        <v>1993</v>
      </c>
      <c r="D1421" s="19"/>
      <c r="E1421" s="43">
        <v>47.11938</v>
      </c>
      <c r="F1421" s="43">
        <v>6.0000000000000001E-3</v>
      </c>
      <c r="G1421" s="43">
        <v>3.1681999999999999E-4</v>
      </c>
      <c r="I1421" s="12"/>
      <c r="J1421" s="33"/>
      <c r="K1421" s="33">
        <v>0.81530000000000002</v>
      </c>
      <c r="L1421" s="52"/>
      <c r="M1421" s="52"/>
      <c r="N1421" s="21" t="str">
        <f t="shared" si="114"/>
        <v>ACCIONES INVEST STELLA, SICAV, S.A.</v>
      </c>
      <c r="O1421" s="21"/>
      <c r="P1421" s="39">
        <f t="shared" si="115"/>
        <v>57.793916349809884</v>
      </c>
      <c r="Q1421" s="43">
        <f t="shared" si="116"/>
        <v>6.0000000000000001E-3</v>
      </c>
      <c r="R1421" s="40">
        <f t="shared" si="117"/>
        <v>3.885931558935361E-4</v>
      </c>
    </row>
    <row r="1422" spans="1:18" s="60" customFormat="1" x14ac:dyDescent="0.25">
      <c r="A1422" s="52"/>
      <c r="C1422" s="21" t="s">
        <v>1994</v>
      </c>
      <c r="D1422" s="19"/>
      <c r="E1422" s="43">
        <v>47.52</v>
      </c>
      <c r="F1422" s="43">
        <v>1.4999999999999999E-2</v>
      </c>
      <c r="G1422" s="43">
        <v>2.34981616</v>
      </c>
      <c r="I1422" s="12"/>
      <c r="J1422" s="33"/>
      <c r="K1422" s="33">
        <v>0.81530000000000002</v>
      </c>
      <c r="L1422" s="52"/>
      <c r="M1422" s="52"/>
      <c r="N1422" s="21" t="str">
        <f t="shared" si="114"/>
        <v>ACCIONES INVESTBLUE ACTIVOS, SICAV, S.A.</v>
      </c>
      <c r="O1422" s="21"/>
      <c r="P1422" s="39">
        <f t="shared" si="115"/>
        <v>58.2852937568993</v>
      </c>
      <c r="Q1422" s="43">
        <f t="shared" si="116"/>
        <v>1.4999999999999999E-2</v>
      </c>
      <c r="R1422" s="40">
        <f t="shared" si="117"/>
        <v>2.8821490984913529</v>
      </c>
    </row>
    <row r="1423" spans="1:18" s="60" customFormat="1" x14ac:dyDescent="0.25">
      <c r="A1423" s="52"/>
      <c r="C1423" s="21" t="s">
        <v>1995</v>
      </c>
      <c r="D1423" s="19"/>
      <c r="E1423" s="43">
        <v>38.945610000000002</v>
      </c>
      <c r="F1423" s="43">
        <v>4.0000000000000001E-3</v>
      </c>
      <c r="G1423" s="43">
        <v>0.58024637000000001</v>
      </c>
      <c r="I1423" s="12"/>
      <c r="J1423" s="33"/>
      <c r="K1423" s="33">
        <v>0.81530000000000002</v>
      </c>
      <c r="L1423" s="52"/>
      <c r="M1423" s="52"/>
      <c r="N1423" s="21" t="str">
        <f t="shared" si="114"/>
        <v>ACCIONES INVESTOR VM40,SICAV,S.A.</v>
      </c>
      <c r="O1423" s="21"/>
      <c r="P1423" s="39">
        <f t="shared" si="115"/>
        <v>47.768441064638786</v>
      </c>
      <c r="Q1423" s="43">
        <f t="shared" si="116"/>
        <v>4.0000000000000001E-3</v>
      </c>
      <c r="R1423" s="40">
        <f t="shared" si="117"/>
        <v>0.71169676192812459</v>
      </c>
    </row>
    <row r="1424" spans="1:18" s="60" customFormat="1" x14ac:dyDescent="0.25">
      <c r="A1424" s="52"/>
      <c r="C1424" s="21" t="s">
        <v>1996</v>
      </c>
      <c r="D1424" s="19"/>
      <c r="E1424" s="43">
        <v>30.8</v>
      </c>
      <c r="F1424" s="43">
        <v>7.0000000000000001E-3</v>
      </c>
      <c r="G1424" s="43">
        <v>4.0367930000000003E-2</v>
      </c>
      <c r="I1424" s="12"/>
      <c r="J1424" s="33"/>
      <c r="K1424" s="33">
        <v>0.81530000000000002</v>
      </c>
      <c r="L1424" s="52"/>
      <c r="M1424" s="52"/>
      <c r="N1424" s="21" t="str">
        <f t="shared" si="114"/>
        <v>ACCIONES IRASA INVERSIONS MOBILIARIES, SICAV,S.A.</v>
      </c>
      <c r="O1424" s="21"/>
      <c r="P1424" s="39">
        <f t="shared" si="115"/>
        <v>37.777505212805103</v>
      </c>
      <c r="Q1424" s="43">
        <f t="shared" si="116"/>
        <v>7.0000000000000001E-3</v>
      </c>
      <c r="R1424" s="40">
        <f t="shared" si="117"/>
        <v>4.9512976818349076E-2</v>
      </c>
    </row>
    <row r="1425" spans="1:18" s="60" customFormat="1" x14ac:dyDescent="0.25">
      <c r="A1425" s="52"/>
      <c r="C1425" s="21" t="s">
        <v>1997</v>
      </c>
      <c r="D1425" s="19"/>
      <c r="E1425" s="43">
        <v>42.25</v>
      </c>
      <c r="F1425" s="43">
        <v>1.9E-2</v>
      </c>
      <c r="G1425" s="43">
        <v>0.18622348999999999</v>
      </c>
      <c r="I1425" s="12"/>
      <c r="J1425" s="33"/>
      <c r="K1425" s="33">
        <v>0.81530000000000002</v>
      </c>
      <c r="L1425" s="52"/>
      <c r="M1425" s="52"/>
      <c r="N1425" s="21" t="str">
        <f t="shared" ref="N1425:N1488" si="118">C1425</f>
        <v>ACCIONES ISAGA 2001,SICAV,S.A.</v>
      </c>
      <c r="O1425" s="21"/>
      <c r="P1425" s="39">
        <f t="shared" ref="P1425:P1488" si="119">E1425/K1425</f>
        <v>51.821415429903105</v>
      </c>
      <c r="Q1425" s="43">
        <f t="shared" ref="Q1425:Q1488" si="120">F1425</f>
        <v>1.9E-2</v>
      </c>
      <c r="R1425" s="40">
        <f t="shared" ref="R1425:R1488" si="121">G1425/K1425</f>
        <v>0.22841100208512202</v>
      </c>
    </row>
    <row r="1426" spans="1:18" s="60" customFormat="1" x14ac:dyDescent="0.25">
      <c r="A1426" s="52"/>
      <c r="C1426" s="21" t="s">
        <v>1998</v>
      </c>
      <c r="D1426" s="19"/>
      <c r="E1426" s="43">
        <v>23.929749999999999</v>
      </c>
      <c r="F1426" s="43">
        <v>0.11899999999999999</v>
      </c>
      <c r="G1426" s="43">
        <v>0.34886284000000001</v>
      </c>
      <c r="I1426" s="12"/>
      <c r="J1426" s="33"/>
      <c r="K1426" s="33">
        <v>0.81530000000000002</v>
      </c>
      <c r="L1426" s="52"/>
      <c r="M1426" s="52"/>
      <c r="N1426" s="21" t="str">
        <f t="shared" si="118"/>
        <v>ACCIONES ISLA ESMERALDA DE INVERSIONES,SICAV,S.A.</v>
      </c>
      <c r="O1426" s="21"/>
      <c r="P1426" s="39">
        <f t="shared" si="119"/>
        <v>29.35085244695204</v>
      </c>
      <c r="Q1426" s="43">
        <f t="shared" si="120"/>
        <v>0.11899999999999999</v>
      </c>
      <c r="R1426" s="40">
        <f t="shared" si="121"/>
        <v>0.42789505703422054</v>
      </c>
    </row>
    <row r="1427" spans="1:18" s="60" customFormat="1" x14ac:dyDescent="0.25">
      <c r="A1427" s="52"/>
      <c r="C1427" s="21" t="s">
        <v>1999</v>
      </c>
      <c r="D1427" s="19"/>
      <c r="E1427" s="43">
        <v>41.125500000000002</v>
      </c>
      <c r="F1427" s="43">
        <v>3.1E-2</v>
      </c>
      <c r="G1427" s="43">
        <v>0.18228679</v>
      </c>
      <c r="I1427" s="12"/>
      <c r="J1427" s="33"/>
      <c r="K1427" s="33">
        <v>0.81530000000000002</v>
      </c>
      <c r="L1427" s="52"/>
      <c r="M1427" s="52"/>
      <c r="N1427" s="21" t="str">
        <f t="shared" si="118"/>
        <v>ACCIONES ITOMAR INVERSIONES, SICAV, S.A.</v>
      </c>
      <c r="O1427" s="21"/>
      <c r="P1427" s="39">
        <f t="shared" si="119"/>
        <v>50.442168526922607</v>
      </c>
      <c r="Q1427" s="43">
        <f t="shared" si="120"/>
        <v>3.1E-2</v>
      </c>
      <c r="R1427" s="40">
        <f t="shared" si="121"/>
        <v>0.2235824727094321</v>
      </c>
    </row>
    <row r="1428" spans="1:18" s="60" customFormat="1" x14ac:dyDescent="0.25">
      <c r="A1428" s="52"/>
      <c r="C1428" s="21" t="s">
        <v>2000</v>
      </c>
      <c r="D1428" s="19"/>
      <c r="E1428" s="43">
        <v>28.7244128</v>
      </c>
      <c r="F1428" s="43">
        <v>1.6E-2</v>
      </c>
      <c r="G1428" s="43">
        <v>0.21434155999999999</v>
      </c>
      <c r="I1428" s="12"/>
      <c r="J1428" s="33"/>
      <c r="K1428" s="33">
        <v>0.81530000000000002</v>
      </c>
      <c r="L1428" s="52"/>
      <c r="M1428" s="52"/>
      <c r="N1428" s="21" t="str">
        <f t="shared" si="118"/>
        <v>ACCIONES IZNAJAR,SICAV,S.A.</v>
      </c>
      <c r="O1428" s="21"/>
      <c r="P1428" s="39">
        <f t="shared" si="119"/>
        <v>35.231709554765118</v>
      </c>
      <c r="Q1428" s="43">
        <f t="shared" si="120"/>
        <v>1.6E-2</v>
      </c>
      <c r="R1428" s="40">
        <f t="shared" si="121"/>
        <v>0.26289900650067455</v>
      </c>
    </row>
    <row r="1429" spans="1:18" s="60" customFormat="1" x14ac:dyDescent="0.25">
      <c r="A1429" s="52"/>
      <c r="C1429" s="21" t="s">
        <v>2001</v>
      </c>
      <c r="D1429" s="19"/>
      <c r="E1429" s="43">
        <v>54.5</v>
      </c>
      <c r="F1429" s="43">
        <v>0.152</v>
      </c>
      <c r="G1429" s="43">
        <v>5.7355750399999996</v>
      </c>
      <c r="I1429" s="12"/>
      <c r="J1429" s="33"/>
      <c r="K1429" s="33">
        <v>0.81530000000000002</v>
      </c>
      <c r="L1429" s="52"/>
      <c r="M1429" s="52"/>
      <c r="N1429" s="21" t="str">
        <f t="shared" si="118"/>
        <v>ACCIONES J.S.WANER 2000,SICAV,S.A.</v>
      </c>
      <c r="O1429" s="21"/>
      <c r="P1429" s="39">
        <f t="shared" si="119"/>
        <v>66.846559548632399</v>
      </c>
      <c r="Q1429" s="43">
        <f t="shared" si="120"/>
        <v>0.152</v>
      </c>
      <c r="R1429" s="40">
        <f t="shared" si="121"/>
        <v>7.0349258432478834</v>
      </c>
    </row>
    <row r="1430" spans="1:18" s="60" customFormat="1" x14ac:dyDescent="0.25">
      <c r="A1430" s="52"/>
      <c r="C1430" s="21" t="s">
        <v>2002</v>
      </c>
      <c r="D1430" s="19"/>
      <c r="E1430" s="43">
        <v>26.122499999999999</v>
      </c>
      <c r="F1430" s="43">
        <v>1.7999999999999999E-2</v>
      </c>
      <c r="G1430" s="43">
        <v>4.6539999999999998E-4</v>
      </c>
      <c r="I1430" s="12"/>
      <c r="J1430" s="33"/>
      <c r="K1430" s="33">
        <v>0.81530000000000002</v>
      </c>
      <c r="L1430" s="52"/>
      <c r="M1430" s="52"/>
      <c r="N1430" s="21" t="str">
        <f t="shared" si="118"/>
        <v>ACCIONES JANUS INVESTMENT,SICAV,S.A.</v>
      </c>
      <c r="O1430" s="21"/>
      <c r="P1430" s="39">
        <f t="shared" si="119"/>
        <v>32.040353244204582</v>
      </c>
      <c r="Q1430" s="43">
        <f t="shared" si="120"/>
        <v>1.7999999999999999E-2</v>
      </c>
      <c r="R1430" s="40">
        <f t="shared" si="121"/>
        <v>5.7083282227400958E-4</v>
      </c>
    </row>
    <row r="1431" spans="1:18" s="60" customFormat="1" x14ac:dyDescent="0.25">
      <c r="A1431" s="52"/>
      <c r="C1431" s="21" t="s">
        <v>2003</v>
      </c>
      <c r="D1431" s="19"/>
      <c r="E1431" s="43">
        <v>29.76</v>
      </c>
      <c r="F1431" s="43">
        <v>8.9999999999999993E-3</v>
      </c>
      <c r="G1431" s="43">
        <v>2.974779E-2</v>
      </c>
      <c r="I1431" s="12"/>
      <c r="J1431" s="33"/>
      <c r="K1431" s="33">
        <v>0.81530000000000002</v>
      </c>
      <c r="L1431" s="52"/>
      <c r="M1431" s="52"/>
      <c r="N1431" s="21" t="str">
        <f t="shared" si="118"/>
        <v>ACCIONES JAROLO INVERSIONES SICAV</v>
      </c>
      <c r="O1431" s="21"/>
      <c r="P1431" s="39">
        <f t="shared" si="119"/>
        <v>36.50190114068441</v>
      </c>
      <c r="Q1431" s="43">
        <f t="shared" si="120"/>
        <v>8.9999999999999993E-3</v>
      </c>
      <c r="R1431" s="40">
        <f t="shared" si="121"/>
        <v>3.6486925058260761E-2</v>
      </c>
    </row>
    <row r="1432" spans="1:18" s="60" customFormat="1" x14ac:dyDescent="0.25">
      <c r="A1432" s="52"/>
      <c r="C1432" s="21" t="s">
        <v>2004</v>
      </c>
      <c r="D1432" s="19"/>
      <c r="E1432" s="43">
        <v>36.555999999999997</v>
      </c>
      <c r="F1432" s="43">
        <v>5.1999999999999998E-2</v>
      </c>
      <c r="G1432" s="43">
        <v>0.50859637999999996</v>
      </c>
      <c r="I1432" s="12"/>
      <c r="J1432" s="33"/>
      <c r="K1432" s="33">
        <v>0.81530000000000002</v>
      </c>
      <c r="L1432" s="52"/>
      <c r="M1432" s="52"/>
      <c r="N1432" s="21" t="str">
        <f t="shared" si="118"/>
        <v>ACCIONES JECOAL INVERSIONES, SICAV, S.A.</v>
      </c>
      <c r="O1432" s="21"/>
      <c r="P1432" s="39">
        <f t="shared" si="119"/>
        <v>44.837483135042312</v>
      </c>
      <c r="Q1432" s="43">
        <f t="shared" si="120"/>
        <v>5.1999999999999998E-2</v>
      </c>
      <c r="R1432" s="40">
        <f t="shared" si="121"/>
        <v>0.6238150128786949</v>
      </c>
    </row>
    <row r="1433" spans="1:18" s="60" customFormat="1" x14ac:dyDescent="0.25">
      <c r="A1433" s="52"/>
      <c r="C1433" s="21" t="s">
        <v>2005</v>
      </c>
      <c r="D1433" s="19"/>
      <c r="E1433" s="43">
        <v>102.0992</v>
      </c>
      <c r="F1433" s="43">
        <v>1.4E-2</v>
      </c>
      <c r="G1433" s="43">
        <v>2.59209326</v>
      </c>
      <c r="I1433" s="12"/>
      <c r="J1433" s="33"/>
      <c r="K1433" s="33">
        <v>0.81530000000000002</v>
      </c>
      <c r="L1433" s="52"/>
      <c r="M1433" s="52"/>
      <c r="N1433" s="21" t="str">
        <f t="shared" si="118"/>
        <v>ACCIONES JENUSA DE VALORES MOBILIARIOS, SICAV, S.A</v>
      </c>
      <c r="O1433" s="21"/>
      <c r="P1433" s="39">
        <f t="shared" si="119"/>
        <v>125.22899546179319</v>
      </c>
      <c r="Q1433" s="43">
        <f t="shared" si="120"/>
        <v>1.4E-2</v>
      </c>
      <c r="R1433" s="40">
        <f t="shared" si="121"/>
        <v>3.1793122286274991</v>
      </c>
    </row>
    <row r="1434" spans="1:18" s="60" customFormat="1" x14ac:dyDescent="0.25">
      <c r="A1434" s="52"/>
      <c r="C1434" s="21" t="s">
        <v>2006</v>
      </c>
      <c r="D1434" s="19"/>
      <c r="E1434" s="43">
        <v>37.022370000000002</v>
      </c>
      <c r="F1434" s="43">
        <v>0</v>
      </c>
      <c r="G1434" s="43">
        <v>0</v>
      </c>
      <c r="I1434" s="12"/>
      <c r="J1434" s="33"/>
      <c r="K1434" s="33">
        <v>0.81530000000000002</v>
      </c>
      <c r="L1434" s="52"/>
      <c r="M1434" s="52"/>
      <c r="N1434" s="21" t="str">
        <f t="shared" si="118"/>
        <v>ACCIONES JJ CARTERA ACTIVA,SICAV,S.A.</v>
      </c>
      <c r="O1434" s="21"/>
      <c r="P1434" s="39">
        <f t="shared" si="119"/>
        <v>45.409505703422056</v>
      </c>
      <c r="Q1434" s="43">
        <f t="shared" si="120"/>
        <v>0</v>
      </c>
      <c r="R1434" s="40">
        <f t="shared" si="121"/>
        <v>0</v>
      </c>
    </row>
    <row r="1435" spans="1:18" s="60" customFormat="1" x14ac:dyDescent="0.25">
      <c r="A1435" s="52"/>
      <c r="C1435" s="21" t="s">
        <v>2007</v>
      </c>
      <c r="D1435" s="19"/>
      <c r="E1435" s="43">
        <v>50.024000000000001</v>
      </c>
      <c r="F1435" s="43">
        <v>2.1000000000000001E-2</v>
      </c>
      <c r="G1435" s="43">
        <v>4.0247000000000004E-4</v>
      </c>
      <c r="I1435" s="12"/>
      <c r="J1435" s="33"/>
      <c r="K1435" s="33">
        <v>0.81530000000000002</v>
      </c>
      <c r="L1435" s="52"/>
      <c r="M1435" s="52"/>
      <c r="N1435" s="21" t="str">
        <f t="shared" si="118"/>
        <v>ACCIONES JOGAMI DE INVERSIONES,SICAV,S.A.</v>
      </c>
      <c r="O1435" s="21"/>
      <c r="P1435" s="39">
        <f t="shared" si="119"/>
        <v>61.356555869005277</v>
      </c>
      <c r="Q1435" s="43">
        <f t="shared" si="120"/>
        <v>2.1000000000000001E-2</v>
      </c>
      <c r="R1435" s="40">
        <f t="shared" si="121"/>
        <v>4.9364651048693737E-4</v>
      </c>
    </row>
    <row r="1436" spans="1:18" s="60" customFormat="1" x14ac:dyDescent="0.25">
      <c r="A1436" s="52"/>
      <c r="C1436" s="21" t="s">
        <v>2008</v>
      </c>
      <c r="D1436" s="19"/>
      <c r="E1436" s="43">
        <v>25.1172</v>
      </c>
      <c r="F1436" s="43">
        <v>4.8000000000000001E-2</v>
      </c>
      <c r="G1436" s="43">
        <v>3.5950000000000001E-4</v>
      </c>
      <c r="I1436" s="12"/>
      <c r="J1436" s="33"/>
      <c r="K1436" s="33">
        <v>0.81530000000000002</v>
      </c>
      <c r="L1436" s="52"/>
      <c r="M1436" s="52"/>
      <c r="N1436" s="21" t="str">
        <f t="shared" si="118"/>
        <v>ACCIONES JORICK INVESTMENT,SICAV,S.A.</v>
      </c>
      <c r="O1436" s="21"/>
      <c r="P1436" s="39">
        <f t="shared" si="119"/>
        <v>30.807310192567154</v>
      </c>
      <c r="Q1436" s="43">
        <f t="shared" si="120"/>
        <v>4.8000000000000001E-2</v>
      </c>
      <c r="R1436" s="40">
        <f t="shared" si="121"/>
        <v>4.4094198454556604E-4</v>
      </c>
    </row>
    <row r="1437" spans="1:18" s="60" customFormat="1" x14ac:dyDescent="0.25">
      <c r="A1437" s="52"/>
      <c r="C1437" s="21" t="s">
        <v>2009</v>
      </c>
      <c r="D1437" s="19"/>
      <c r="E1437" s="43">
        <v>37.036999999999999</v>
      </c>
      <c r="F1437" s="43">
        <v>1.4999999999999999E-2</v>
      </c>
      <c r="G1437" s="43">
        <v>3.7293E-4</v>
      </c>
      <c r="I1437" s="12"/>
      <c r="J1437" s="33"/>
      <c r="K1437" s="33">
        <v>0.81530000000000002</v>
      </c>
      <c r="L1437" s="52"/>
      <c r="M1437" s="52"/>
      <c r="N1437" s="21" t="str">
        <f t="shared" si="118"/>
        <v>ACCIONES JUDBEM DE INVERSIONES,SICAV,S.A.</v>
      </c>
      <c r="O1437" s="21"/>
      <c r="P1437" s="39">
        <f t="shared" si="119"/>
        <v>45.427450018398133</v>
      </c>
      <c r="Q1437" s="43">
        <f t="shared" si="120"/>
        <v>1.4999999999999999E-2</v>
      </c>
      <c r="R1437" s="40">
        <f t="shared" si="121"/>
        <v>4.5741444866920152E-4</v>
      </c>
    </row>
    <row r="1438" spans="1:18" s="60" customFormat="1" x14ac:dyDescent="0.25">
      <c r="A1438" s="52"/>
      <c r="C1438" s="21" t="s">
        <v>2010</v>
      </c>
      <c r="D1438" s="19"/>
      <c r="E1438" s="43">
        <v>34.858725</v>
      </c>
      <c r="F1438" s="43">
        <v>0.13400000000000001</v>
      </c>
      <c r="G1438" s="43">
        <v>2.8334200000000001E-3</v>
      </c>
      <c r="I1438" s="12"/>
      <c r="J1438" s="33"/>
      <c r="K1438" s="33">
        <v>0.81530000000000002</v>
      </c>
      <c r="L1438" s="52"/>
      <c r="M1438" s="52"/>
      <c r="N1438" s="21" t="str">
        <f t="shared" si="118"/>
        <v>ACCIONES JULPER ALPER 2003,SICAV,S.A.</v>
      </c>
      <c r="O1438" s="21"/>
      <c r="P1438" s="39">
        <f t="shared" si="119"/>
        <v>42.75570342205323</v>
      </c>
      <c r="Q1438" s="43">
        <f t="shared" si="120"/>
        <v>0.13400000000000001</v>
      </c>
      <c r="R1438" s="40">
        <f t="shared" si="121"/>
        <v>3.4753097019502026E-3</v>
      </c>
    </row>
    <row r="1439" spans="1:18" s="60" customFormat="1" x14ac:dyDescent="0.25">
      <c r="A1439" s="52"/>
      <c r="C1439" s="21" t="s">
        <v>2011</v>
      </c>
      <c r="D1439" s="19"/>
      <c r="E1439" s="43">
        <v>12.16958</v>
      </c>
      <c r="F1439" s="43">
        <v>6.0000000000000001E-3</v>
      </c>
      <c r="G1439" s="43">
        <v>3.7444699999999997E-3</v>
      </c>
      <c r="I1439" s="12"/>
      <c r="J1439" s="33"/>
      <c r="K1439" s="33">
        <v>0.81530000000000002</v>
      </c>
      <c r="L1439" s="52"/>
      <c r="M1439" s="52"/>
      <c r="N1439" s="21" t="str">
        <f t="shared" si="118"/>
        <v>ACCIONES JUNIO 99, SICAV, S.A.</v>
      </c>
      <c r="O1439" s="21"/>
      <c r="P1439" s="39">
        <f t="shared" si="119"/>
        <v>14.926505580767815</v>
      </c>
      <c r="Q1439" s="43">
        <f t="shared" si="120"/>
        <v>6.0000000000000001E-3</v>
      </c>
      <c r="R1439" s="40">
        <f t="shared" si="121"/>
        <v>4.5927511345516987E-3</v>
      </c>
    </row>
    <row r="1440" spans="1:18" s="60" customFormat="1" x14ac:dyDescent="0.25">
      <c r="A1440" s="52"/>
      <c r="C1440" s="21" t="s">
        <v>2012</v>
      </c>
      <c r="D1440" s="19"/>
      <c r="E1440" s="43">
        <v>26.742923999999999</v>
      </c>
      <c r="F1440" s="43">
        <v>0.02</v>
      </c>
      <c r="G1440" s="43">
        <v>1.99578685</v>
      </c>
      <c r="I1440" s="12"/>
      <c r="J1440" s="33"/>
      <c r="K1440" s="33">
        <v>0.81530000000000002</v>
      </c>
      <c r="L1440" s="52"/>
      <c r="M1440" s="52"/>
      <c r="N1440" s="21" t="str">
        <f t="shared" si="118"/>
        <v>ACCIONES JUPASA INVERSIONES,SICAV,S.A.</v>
      </c>
      <c r="O1440" s="21"/>
      <c r="P1440" s="39">
        <f t="shared" si="119"/>
        <v>32.801329571936705</v>
      </c>
      <c r="Q1440" s="43">
        <f t="shared" si="120"/>
        <v>0.02</v>
      </c>
      <c r="R1440" s="40">
        <f t="shared" si="121"/>
        <v>2.447917147062431</v>
      </c>
    </row>
    <row r="1441" spans="1:18" s="60" customFormat="1" x14ac:dyDescent="0.25">
      <c r="A1441" s="52"/>
      <c r="C1441" s="21" t="s">
        <v>2013</v>
      </c>
      <c r="D1441" s="19"/>
      <c r="E1441" s="43">
        <v>72.959999999999994</v>
      </c>
      <c r="F1441" s="43">
        <v>1.4E-2</v>
      </c>
      <c r="G1441" s="43">
        <v>0.20968471</v>
      </c>
      <c r="I1441" s="12"/>
      <c r="J1441" s="33"/>
      <c r="K1441" s="33">
        <v>0.81530000000000002</v>
      </c>
      <c r="L1441" s="52"/>
      <c r="M1441" s="52"/>
      <c r="N1441" s="21" t="str">
        <f t="shared" si="118"/>
        <v>ACCIONES JYCARTE INVERSIONES,SICAV,S.A.</v>
      </c>
      <c r="O1441" s="21"/>
      <c r="P1441" s="39">
        <f t="shared" si="119"/>
        <v>89.488531828774668</v>
      </c>
      <c r="Q1441" s="43">
        <f t="shared" si="120"/>
        <v>1.4E-2</v>
      </c>
      <c r="R1441" s="40">
        <f t="shared" si="121"/>
        <v>0.25718718263215995</v>
      </c>
    </row>
    <row r="1442" spans="1:18" s="60" customFormat="1" x14ac:dyDescent="0.25">
      <c r="A1442" s="52"/>
      <c r="C1442" s="21" t="s">
        <v>2014</v>
      </c>
      <c r="D1442" s="19"/>
      <c r="E1442" s="43">
        <v>18.431096</v>
      </c>
      <c r="F1442" s="43">
        <v>5.0000000000000001E-3</v>
      </c>
      <c r="G1442" s="43">
        <v>4.3259999999999996E-5</v>
      </c>
      <c r="I1442" s="12"/>
      <c r="J1442" s="33"/>
      <c r="K1442" s="33">
        <v>0.81530000000000002</v>
      </c>
      <c r="L1442" s="52"/>
      <c r="M1442" s="52"/>
      <c r="N1442" s="21" t="str">
        <f t="shared" si="118"/>
        <v>ACCIONES KAI-GANE INVERSIONES FINANCIERAS,SICAV,S.A.</v>
      </c>
      <c r="O1442" s="21"/>
      <c r="P1442" s="39">
        <f t="shared" si="119"/>
        <v>22.60652029927634</v>
      </c>
      <c r="Q1442" s="43">
        <f t="shared" si="120"/>
        <v>5.0000000000000001E-3</v>
      </c>
      <c r="R1442" s="40">
        <f t="shared" si="121"/>
        <v>5.3060223230712612E-5</v>
      </c>
    </row>
    <row r="1443" spans="1:18" s="60" customFormat="1" x14ac:dyDescent="0.25">
      <c r="A1443" s="52"/>
      <c r="C1443" s="21" t="s">
        <v>2015</v>
      </c>
      <c r="D1443" s="19"/>
      <c r="E1443" s="43">
        <v>29.917048000000001</v>
      </c>
      <c r="F1443" s="43">
        <v>2.1000000000000001E-2</v>
      </c>
      <c r="G1443" s="43">
        <v>8.9935749999999995E-2</v>
      </c>
      <c r="I1443" s="12"/>
      <c r="J1443" s="33"/>
      <c r="K1443" s="33">
        <v>0.81530000000000002</v>
      </c>
      <c r="L1443" s="52"/>
      <c r="M1443" s="52"/>
      <c r="N1443" s="21" t="str">
        <f t="shared" si="118"/>
        <v>ACCIONES KALMIA DE INVERSIONES,SICAV,S.A.</v>
      </c>
      <c r="O1443" s="21"/>
      <c r="P1443" s="39">
        <f t="shared" si="119"/>
        <v>36.694527167913655</v>
      </c>
      <c r="Q1443" s="43">
        <f t="shared" si="120"/>
        <v>2.1000000000000001E-2</v>
      </c>
      <c r="R1443" s="40">
        <f t="shared" si="121"/>
        <v>0.11031000858579663</v>
      </c>
    </row>
    <row r="1444" spans="1:18" s="60" customFormat="1" x14ac:dyDescent="0.25">
      <c r="A1444" s="52"/>
      <c r="C1444" s="21" t="s">
        <v>2016</v>
      </c>
      <c r="D1444" s="19"/>
      <c r="E1444" s="43">
        <v>32.054000000000002</v>
      </c>
      <c r="F1444" s="43">
        <v>5.0000000000000001E-3</v>
      </c>
      <c r="G1444" s="43">
        <v>7.2730000000000003E-5</v>
      </c>
      <c r="I1444" s="12"/>
      <c r="J1444" s="33"/>
      <c r="K1444" s="33">
        <v>0.81530000000000002</v>
      </c>
      <c r="L1444" s="52"/>
      <c r="M1444" s="52"/>
      <c r="N1444" s="21" t="str">
        <f t="shared" si="118"/>
        <v>ACCIONES KAPPA SOUNION CARTERA,SICAV,S.A.</v>
      </c>
      <c r="O1444" s="21"/>
      <c r="P1444" s="39">
        <f t="shared" si="119"/>
        <v>39.315589353612168</v>
      </c>
      <c r="Q1444" s="43">
        <f t="shared" si="120"/>
        <v>5.0000000000000001E-3</v>
      </c>
      <c r="R1444" s="40">
        <f t="shared" si="121"/>
        <v>8.9206427082055687E-5</v>
      </c>
    </row>
    <row r="1445" spans="1:18" s="60" customFormat="1" x14ac:dyDescent="0.25">
      <c r="A1445" s="52"/>
      <c r="C1445" s="21" t="s">
        <v>2017</v>
      </c>
      <c r="D1445" s="19"/>
      <c r="E1445" s="43">
        <v>28.56</v>
      </c>
      <c r="F1445" s="43">
        <v>0.106</v>
      </c>
      <c r="G1445" s="43">
        <v>3.0795269799999998</v>
      </c>
      <c r="I1445" s="12"/>
      <c r="J1445" s="33"/>
      <c r="K1445" s="33">
        <v>0.81530000000000002</v>
      </c>
      <c r="L1445" s="52"/>
      <c r="M1445" s="52"/>
      <c r="N1445" s="21" t="str">
        <f t="shared" si="118"/>
        <v>ACCIONES KASAMA INVESTMENT SICAV, S.A.</v>
      </c>
      <c r="O1445" s="21"/>
      <c r="P1445" s="39">
        <f t="shared" si="119"/>
        <v>35.030050288237454</v>
      </c>
      <c r="Q1445" s="43">
        <f t="shared" si="120"/>
        <v>0.106</v>
      </c>
      <c r="R1445" s="40">
        <f t="shared" si="121"/>
        <v>3.7771703422053227</v>
      </c>
    </row>
    <row r="1446" spans="1:18" s="60" customFormat="1" x14ac:dyDescent="0.25">
      <c r="A1446" s="52"/>
      <c r="C1446" s="21" t="s">
        <v>2018</v>
      </c>
      <c r="D1446" s="19"/>
      <c r="E1446" s="43">
        <v>36.060696</v>
      </c>
      <c r="F1446" s="43">
        <v>3.4000000000000002E-2</v>
      </c>
      <c r="G1446" s="43">
        <v>0.17489925000000001</v>
      </c>
      <c r="I1446" s="12"/>
      <c r="J1446" s="33"/>
      <c r="K1446" s="33">
        <v>0.81530000000000002</v>
      </c>
      <c r="L1446" s="52"/>
      <c r="M1446" s="52"/>
      <c r="N1446" s="21" t="str">
        <f t="shared" si="118"/>
        <v>ACCIONES KAWAB INVESTMENT,SICAV,S.A.</v>
      </c>
      <c r="O1446" s="21"/>
      <c r="P1446" s="39">
        <f t="shared" si="119"/>
        <v>44.229971789525329</v>
      </c>
      <c r="Q1446" s="43">
        <f t="shared" si="120"/>
        <v>3.4000000000000002E-2</v>
      </c>
      <c r="R1446" s="40">
        <f t="shared" si="121"/>
        <v>0.21452134183736049</v>
      </c>
    </row>
    <row r="1447" spans="1:18" s="60" customFormat="1" x14ac:dyDescent="0.25">
      <c r="A1447" s="52"/>
      <c r="C1447" s="21" t="s">
        <v>2019</v>
      </c>
      <c r="D1447" s="19"/>
      <c r="E1447" s="43">
        <v>50.965859999999999</v>
      </c>
      <c r="F1447" s="43">
        <v>1.4999999999999999E-2</v>
      </c>
      <c r="G1447" s="43">
        <v>2.4862296100000001</v>
      </c>
      <c r="I1447" s="12"/>
      <c r="J1447" s="33"/>
      <c r="K1447" s="33">
        <v>0.81530000000000002</v>
      </c>
      <c r="L1447" s="52"/>
      <c r="M1447" s="52"/>
      <c r="N1447" s="21" t="str">
        <f t="shared" si="118"/>
        <v>ACCIONES KILMOR INVERSIONES,SICAV,S.A.</v>
      </c>
      <c r="O1447" s="21"/>
      <c r="P1447" s="39">
        <f t="shared" si="119"/>
        <v>62.511787072243344</v>
      </c>
      <c r="Q1447" s="43">
        <f t="shared" si="120"/>
        <v>1.4999999999999999E-2</v>
      </c>
      <c r="R1447" s="40">
        <f t="shared" si="121"/>
        <v>3.0494659757144609</v>
      </c>
    </row>
    <row r="1448" spans="1:18" s="60" customFormat="1" x14ac:dyDescent="0.25">
      <c r="A1448" s="52"/>
      <c r="C1448" s="21" t="s">
        <v>2020</v>
      </c>
      <c r="D1448" s="19"/>
      <c r="E1448" s="43">
        <v>41.82</v>
      </c>
      <c r="F1448" s="43">
        <v>1.4E-2</v>
      </c>
      <c r="G1448" s="43">
        <v>9.5962E-4</v>
      </c>
      <c r="I1448" s="12"/>
      <c r="J1448" s="33"/>
      <c r="K1448" s="33">
        <v>0.81530000000000002</v>
      </c>
      <c r="L1448" s="52"/>
      <c r="M1448" s="52"/>
      <c r="N1448" s="21" t="str">
        <f t="shared" si="118"/>
        <v>ACCIONES KINVERIX CAPITAL, SICAV, S.A.</v>
      </c>
      <c r="O1448" s="21"/>
      <c r="P1448" s="39">
        <f t="shared" si="119"/>
        <v>51.29400220777628</v>
      </c>
      <c r="Q1448" s="43">
        <f t="shared" si="120"/>
        <v>1.4E-2</v>
      </c>
      <c r="R1448" s="40">
        <f t="shared" si="121"/>
        <v>1.1770145958542868E-3</v>
      </c>
    </row>
    <row r="1449" spans="1:18" s="60" customFormat="1" x14ac:dyDescent="0.25">
      <c r="A1449" s="52"/>
      <c r="C1449" s="21" t="s">
        <v>2021</v>
      </c>
      <c r="D1449" s="19"/>
      <c r="E1449" s="43">
        <v>37.983989999999999</v>
      </c>
      <c r="F1449" s="43">
        <v>6.0000000000000001E-3</v>
      </c>
      <c r="G1449" s="43">
        <v>9.0299999999999999E-5</v>
      </c>
      <c r="I1449" s="12"/>
      <c r="J1449" s="33"/>
      <c r="K1449" s="33">
        <v>0.81530000000000002</v>
      </c>
      <c r="L1449" s="52"/>
      <c r="M1449" s="52"/>
      <c r="N1449" s="21" t="str">
        <f t="shared" si="118"/>
        <v>ACCIONES KIORA INVERSIONES, SICAV, S.A.</v>
      </c>
      <c r="O1449" s="21"/>
      <c r="P1449" s="39">
        <f t="shared" si="119"/>
        <v>46.588973384030417</v>
      </c>
      <c r="Q1449" s="43">
        <f t="shared" si="120"/>
        <v>6.0000000000000001E-3</v>
      </c>
      <c r="R1449" s="40">
        <f t="shared" si="121"/>
        <v>1.1075677664663314E-4</v>
      </c>
    </row>
    <row r="1450" spans="1:18" s="60" customFormat="1" x14ac:dyDescent="0.25">
      <c r="A1450" s="52"/>
      <c r="C1450" s="21" t="s">
        <v>2022</v>
      </c>
      <c r="D1450" s="19"/>
      <c r="E1450" s="43">
        <v>36.541559999999997</v>
      </c>
      <c r="F1450" s="43">
        <v>7.0000000000000001E-3</v>
      </c>
      <c r="G1450" s="43">
        <v>5.062E-5</v>
      </c>
      <c r="I1450" s="12"/>
      <c r="J1450" s="33"/>
      <c r="K1450" s="33">
        <v>0.81530000000000002</v>
      </c>
      <c r="L1450" s="52"/>
      <c r="M1450" s="52"/>
      <c r="N1450" s="21" t="str">
        <f t="shared" si="118"/>
        <v>ACCIONES KIPA INVESTMENT,SICAV,S.A.</v>
      </c>
      <c r="O1450" s="21"/>
      <c r="P1450" s="39">
        <f t="shared" si="119"/>
        <v>44.819771863117865</v>
      </c>
      <c r="Q1450" s="43">
        <f t="shared" si="120"/>
        <v>7.0000000000000001E-3</v>
      </c>
      <c r="R1450" s="40">
        <f t="shared" si="121"/>
        <v>6.2087575125720597E-5</v>
      </c>
    </row>
    <row r="1451" spans="1:18" s="60" customFormat="1" x14ac:dyDescent="0.25">
      <c r="A1451" s="52"/>
      <c r="C1451" s="21" t="s">
        <v>2023</v>
      </c>
      <c r="D1451" s="19"/>
      <c r="E1451" s="43">
        <v>127</v>
      </c>
      <c r="F1451" s="43">
        <v>0.112</v>
      </c>
      <c r="G1451" s="43">
        <v>7.3922270999999995</v>
      </c>
      <c r="I1451" s="12"/>
      <c r="J1451" s="33"/>
      <c r="K1451" s="33">
        <v>0.81530000000000002</v>
      </c>
      <c r="L1451" s="52"/>
      <c r="M1451" s="52"/>
      <c r="N1451" s="21" t="str">
        <f t="shared" si="118"/>
        <v>ACCIONES KIRITES DE INVERSIONES, SICAV, S.A.</v>
      </c>
      <c r="O1451" s="21"/>
      <c r="P1451" s="39">
        <f t="shared" si="119"/>
        <v>155.77088188396908</v>
      </c>
      <c r="Q1451" s="43">
        <f t="shared" si="120"/>
        <v>0.112</v>
      </c>
      <c r="R1451" s="40">
        <f t="shared" si="121"/>
        <v>9.0668797988470491</v>
      </c>
    </row>
    <row r="1452" spans="1:18" s="60" customFormat="1" x14ac:dyDescent="0.25">
      <c r="A1452" s="52"/>
      <c r="C1452" s="21" t="s">
        <v>2024</v>
      </c>
      <c r="D1452" s="19"/>
      <c r="E1452" s="43">
        <v>22.357665000000001</v>
      </c>
      <c r="F1452" s="43">
        <v>6.0000000000000001E-3</v>
      </c>
      <c r="G1452" s="43">
        <v>1.1066716799999998</v>
      </c>
      <c r="I1452" s="12"/>
      <c r="J1452" s="33"/>
      <c r="K1452" s="33">
        <v>0.81530000000000002</v>
      </c>
      <c r="L1452" s="52"/>
      <c r="M1452" s="52"/>
      <c r="N1452" s="21" t="str">
        <f t="shared" si="118"/>
        <v>ACCIONES KITZBUHEL INVERSIONES,SICAV,S.A.</v>
      </c>
      <c r="O1452" s="21"/>
      <c r="P1452" s="39">
        <f t="shared" si="119"/>
        <v>27.422623574144488</v>
      </c>
      <c r="Q1452" s="43">
        <f t="shared" si="120"/>
        <v>6.0000000000000001E-3</v>
      </c>
      <c r="R1452" s="40">
        <f t="shared" si="121"/>
        <v>1.3573797129890834</v>
      </c>
    </row>
    <row r="1453" spans="1:18" s="60" customFormat="1" x14ac:dyDescent="0.25">
      <c r="A1453" s="52"/>
      <c r="C1453" s="21" t="s">
        <v>2025</v>
      </c>
      <c r="D1453" s="19"/>
      <c r="E1453" s="43">
        <v>67.714074999999994</v>
      </c>
      <c r="F1453" s="43">
        <v>8.0000000000000002E-3</v>
      </c>
      <c r="G1453" s="43">
        <v>1.1784000000000001E-4</v>
      </c>
      <c r="I1453" s="12"/>
      <c r="J1453" s="33"/>
      <c r="K1453" s="33">
        <v>0.81530000000000002</v>
      </c>
      <c r="L1453" s="52"/>
      <c r="M1453" s="52"/>
      <c r="N1453" s="21" t="str">
        <f t="shared" si="118"/>
        <v>ACCIONES KOWAIT IV SICAV,S.A.</v>
      </c>
      <c r="O1453" s="21"/>
      <c r="P1453" s="39">
        <f t="shared" si="119"/>
        <v>83.054182509505694</v>
      </c>
      <c r="Q1453" s="43">
        <f t="shared" si="120"/>
        <v>8.0000000000000002E-3</v>
      </c>
      <c r="R1453" s="40">
        <f t="shared" si="121"/>
        <v>1.4453575371029071E-4</v>
      </c>
    </row>
    <row r="1454" spans="1:18" s="60" customFormat="1" x14ac:dyDescent="0.25">
      <c r="A1454" s="52"/>
      <c r="C1454" s="21" t="s">
        <v>2026</v>
      </c>
      <c r="D1454" s="19"/>
      <c r="E1454" s="43">
        <v>54.834000000000003</v>
      </c>
      <c r="F1454" s="43">
        <v>3.0000000000000001E-3</v>
      </c>
      <c r="G1454" s="43">
        <v>6.3600000000000001E-5</v>
      </c>
      <c r="I1454" s="12"/>
      <c r="J1454" s="33"/>
      <c r="K1454" s="33">
        <v>0.81530000000000002</v>
      </c>
      <c r="L1454" s="52"/>
      <c r="M1454" s="52"/>
      <c r="N1454" s="21" t="str">
        <f t="shared" si="118"/>
        <v>ACCIONES LA LEGITIMA,SICAV,S.A.</v>
      </c>
      <c r="O1454" s="21"/>
      <c r="P1454" s="39">
        <f t="shared" si="119"/>
        <v>67.256224702563472</v>
      </c>
      <c r="Q1454" s="43">
        <f t="shared" si="120"/>
        <v>3.0000000000000001E-3</v>
      </c>
      <c r="R1454" s="40">
        <f t="shared" si="121"/>
        <v>7.8008095179688461E-5</v>
      </c>
    </row>
    <row r="1455" spans="1:18" s="60" customFormat="1" x14ac:dyDescent="0.25">
      <c r="A1455" s="52"/>
      <c r="C1455" s="21" t="s">
        <v>2027</v>
      </c>
      <c r="D1455" s="19"/>
      <c r="E1455" s="43">
        <v>239.4</v>
      </c>
      <c r="F1455" s="43">
        <v>0.185</v>
      </c>
      <c r="G1455" s="43">
        <v>16.574570170000001</v>
      </c>
      <c r="I1455" s="12"/>
      <c r="J1455" s="33"/>
      <c r="K1455" s="33">
        <v>0.81530000000000002</v>
      </c>
      <c r="L1455" s="52"/>
      <c r="M1455" s="52"/>
      <c r="N1455" s="21" t="str">
        <f t="shared" si="118"/>
        <v>ACCIONES LA MUZA INVERSIONES, SICAV, S.A.</v>
      </c>
      <c r="O1455" s="21"/>
      <c r="P1455" s="39">
        <f t="shared" si="119"/>
        <v>293.63424506316693</v>
      </c>
      <c r="Q1455" s="43">
        <f t="shared" si="120"/>
        <v>0.185</v>
      </c>
      <c r="R1455" s="40">
        <f t="shared" si="121"/>
        <v>20.329412694713604</v>
      </c>
    </row>
    <row r="1456" spans="1:18" s="60" customFormat="1" x14ac:dyDescent="0.25">
      <c r="A1456" s="52"/>
      <c r="C1456" s="21" t="s">
        <v>2028</v>
      </c>
      <c r="D1456" s="19"/>
      <c r="E1456" s="43">
        <v>24</v>
      </c>
      <c r="F1456" s="43">
        <v>2.8000000000000001E-2</v>
      </c>
      <c r="G1456" s="43">
        <v>1.2480200000000001E-3</v>
      </c>
      <c r="I1456" s="12"/>
      <c r="J1456" s="33"/>
      <c r="K1456" s="33">
        <v>0.81530000000000002</v>
      </c>
      <c r="L1456" s="52"/>
      <c r="M1456" s="52"/>
      <c r="N1456" s="21" t="str">
        <f t="shared" si="118"/>
        <v>ACCIONES LACRUZ CAPITAL, SICAV, S.A.</v>
      </c>
      <c r="O1456" s="21"/>
      <c r="P1456" s="39">
        <f t="shared" si="119"/>
        <v>29.43701704893904</v>
      </c>
      <c r="Q1456" s="43">
        <f t="shared" si="120"/>
        <v>2.8000000000000001E-2</v>
      </c>
      <c r="R1456" s="40">
        <f t="shared" si="121"/>
        <v>1.530749417392371E-3</v>
      </c>
    </row>
    <row r="1457" spans="1:18" s="60" customFormat="1" x14ac:dyDescent="0.25">
      <c r="A1457" s="52"/>
      <c r="C1457" s="21" t="s">
        <v>2029</v>
      </c>
      <c r="D1457" s="19"/>
      <c r="E1457" s="43">
        <v>30.014199999999999</v>
      </c>
      <c r="F1457" s="43">
        <v>0.15</v>
      </c>
      <c r="G1457" s="43">
        <v>0.24751924</v>
      </c>
      <c r="I1457" s="12"/>
      <c r="J1457" s="33"/>
      <c r="K1457" s="33">
        <v>0.81530000000000002</v>
      </c>
      <c r="L1457" s="52"/>
      <c r="M1457" s="52"/>
      <c r="N1457" s="21" t="str">
        <f t="shared" si="118"/>
        <v>ACCIONES LAFUVER 2000,SICAV,S.A.</v>
      </c>
      <c r="O1457" s="21"/>
      <c r="P1457" s="39">
        <f t="shared" si="119"/>
        <v>36.813688212927751</v>
      </c>
      <c r="Q1457" s="43">
        <f t="shared" si="120"/>
        <v>0.15</v>
      </c>
      <c r="R1457" s="40">
        <f t="shared" si="121"/>
        <v>0.3035928369925181</v>
      </c>
    </row>
    <row r="1458" spans="1:18" s="60" customFormat="1" x14ac:dyDescent="0.25">
      <c r="A1458" s="52"/>
      <c r="C1458" s="21" t="s">
        <v>2030</v>
      </c>
      <c r="D1458" s="19"/>
      <c r="E1458" s="43">
        <v>40.56</v>
      </c>
      <c r="F1458" s="43">
        <v>4.0000000000000001E-3</v>
      </c>
      <c r="G1458" s="43">
        <v>3.7440000000000001E-5</v>
      </c>
      <c r="I1458" s="12"/>
      <c r="J1458" s="33"/>
      <c r="K1458" s="33">
        <v>0.81530000000000002</v>
      </c>
      <c r="L1458" s="52"/>
      <c r="M1458" s="52"/>
      <c r="N1458" s="21" t="str">
        <f t="shared" si="118"/>
        <v>ACCIONES LALLO INVERSIONES, SICAV, S.A.</v>
      </c>
      <c r="O1458" s="21"/>
      <c r="P1458" s="39">
        <f t="shared" si="119"/>
        <v>49.748558812706982</v>
      </c>
      <c r="Q1458" s="43">
        <f t="shared" si="120"/>
        <v>4.0000000000000001E-3</v>
      </c>
      <c r="R1458" s="40">
        <f t="shared" si="121"/>
        <v>4.5921746596344904E-5</v>
      </c>
    </row>
    <row r="1459" spans="1:18" s="60" customFormat="1" x14ac:dyDescent="0.25">
      <c r="A1459" s="52"/>
      <c r="C1459" s="21" t="s">
        <v>2031</v>
      </c>
      <c r="D1459" s="19"/>
      <c r="E1459" s="43">
        <v>44.474924999999999</v>
      </c>
      <c r="F1459" s="43">
        <v>0.01</v>
      </c>
      <c r="G1459" s="43">
        <v>1.736E-5</v>
      </c>
      <c r="I1459" s="12"/>
      <c r="J1459" s="33"/>
      <c r="K1459" s="33">
        <v>0.81530000000000002</v>
      </c>
      <c r="L1459" s="52"/>
      <c r="M1459" s="52"/>
      <c r="N1459" s="21" t="str">
        <f t="shared" si="118"/>
        <v>ACCIONES LANCE INVERSIONES,SICAV,S.A.</v>
      </c>
      <c r="O1459" s="21"/>
      <c r="P1459" s="39">
        <f t="shared" si="119"/>
        <v>54.550380228136881</v>
      </c>
      <c r="Q1459" s="43">
        <f t="shared" si="120"/>
        <v>0.01</v>
      </c>
      <c r="R1459" s="40">
        <f t="shared" si="121"/>
        <v>2.1292775665399239E-5</v>
      </c>
    </row>
    <row r="1460" spans="1:18" s="60" customFormat="1" x14ac:dyDescent="0.25">
      <c r="A1460" s="52"/>
      <c r="C1460" s="21" t="s">
        <v>2032</v>
      </c>
      <c r="D1460" s="19"/>
      <c r="E1460" s="43">
        <v>37.036999999999999</v>
      </c>
      <c r="F1460" s="43">
        <v>1.6E-2</v>
      </c>
      <c r="G1460" s="43">
        <v>1.8259E-4</v>
      </c>
      <c r="I1460" s="12"/>
      <c r="J1460" s="33"/>
      <c r="K1460" s="33">
        <v>0.81530000000000002</v>
      </c>
      <c r="L1460" s="52"/>
      <c r="M1460" s="52"/>
      <c r="N1460" s="21" t="str">
        <f t="shared" si="118"/>
        <v>ACCIONES LANDSA FINANCIERA,SICAV,S.A.</v>
      </c>
      <c r="O1460" s="21"/>
      <c r="P1460" s="39">
        <f t="shared" si="119"/>
        <v>45.427450018398133</v>
      </c>
      <c r="Q1460" s="43">
        <f t="shared" si="120"/>
        <v>1.6E-2</v>
      </c>
      <c r="R1460" s="40">
        <f t="shared" si="121"/>
        <v>2.2395437262357414E-4</v>
      </c>
    </row>
    <row r="1461" spans="1:18" s="60" customFormat="1" x14ac:dyDescent="0.25">
      <c r="A1461" s="52"/>
      <c r="C1461" s="21" t="s">
        <v>2033</v>
      </c>
      <c r="D1461" s="19"/>
      <c r="E1461" s="43">
        <v>26.44455</v>
      </c>
      <c r="F1461" s="43">
        <v>2.1000000000000001E-2</v>
      </c>
      <c r="G1461" s="43">
        <v>3.6128E-2</v>
      </c>
      <c r="I1461" s="12"/>
      <c r="J1461" s="33"/>
      <c r="K1461" s="33">
        <v>0.81530000000000002</v>
      </c>
      <c r="L1461" s="52"/>
      <c r="M1461" s="52"/>
      <c r="N1461" s="21" t="str">
        <f t="shared" si="118"/>
        <v>ACCIONES LARK UNITED INVESTMENT,SICAV,S.A.</v>
      </c>
      <c r="O1461" s="21"/>
      <c r="P1461" s="39">
        <f t="shared" si="119"/>
        <v>32.435361216730037</v>
      </c>
      <c r="Q1461" s="43">
        <f t="shared" si="120"/>
        <v>2.1000000000000001E-2</v>
      </c>
      <c r="R1461" s="40">
        <f t="shared" si="121"/>
        <v>4.4312522997669572E-2</v>
      </c>
    </row>
    <row r="1462" spans="1:18" s="60" customFormat="1" x14ac:dyDescent="0.25">
      <c r="A1462" s="52"/>
      <c r="C1462" s="21" t="s">
        <v>2034</v>
      </c>
      <c r="D1462" s="19"/>
      <c r="E1462" s="43">
        <v>28.127502</v>
      </c>
      <c r="F1462" s="43">
        <v>0.13900000000000001</v>
      </c>
      <c r="G1462" s="43">
        <v>7.0221099999999998E-3</v>
      </c>
      <c r="I1462" s="12"/>
      <c r="J1462" s="33"/>
      <c r="K1462" s="33">
        <v>0.81530000000000002</v>
      </c>
      <c r="L1462" s="52"/>
      <c r="M1462" s="52"/>
      <c r="N1462" s="21" t="str">
        <f t="shared" si="118"/>
        <v>ACCIONES LASCONI INVERSIONES,SICAV,S.A.</v>
      </c>
      <c r="O1462" s="21"/>
      <c r="P1462" s="39">
        <f t="shared" si="119"/>
        <v>34.499573163252791</v>
      </c>
      <c r="Q1462" s="43">
        <f t="shared" si="120"/>
        <v>0.13900000000000001</v>
      </c>
      <c r="R1462" s="40">
        <f t="shared" si="121"/>
        <v>8.6129154912302219E-3</v>
      </c>
    </row>
    <row r="1463" spans="1:18" s="60" customFormat="1" x14ac:dyDescent="0.25">
      <c r="A1463" s="52"/>
      <c r="C1463" s="21" t="s">
        <v>2035</v>
      </c>
      <c r="D1463" s="19"/>
      <c r="E1463" s="43">
        <v>21.936942379999998</v>
      </c>
      <c r="F1463" s="43">
        <v>8.9999999999999993E-3</v>
      </c>
      <c r="G1463" s="43">
        <v>0.57042706999999993</v>
      </c>
      <c r="I1463" s="12"/>
      <c r="J1463" s="33"/>
      <c r="K1463" s="33">
        <v>0.81530000000000002</v>
      </c>
      <c r="L1463" s="52"/>
      <c r="M1463" s="52"/>
      <c r="N1463" s="21" t="str">
        <f t="shared" si="118"/>
        <v>ACCIONES LAURUS PATRIMONIAL, SICAV,S.A.</v>
      </c>
      <c r="O1463" s="21"/>
      <c r="P1463" s="39">
        <f t="shared" si="119"/>
        <v>26.906589451735552</v>
      </c>
      <c r="Q1463" s="43">
        <f t="shared" si="120"/>
        <v>8.9999999999999993E-3</v>
      </c>
      <c r="R1463" s="40">
        <f t="shared" si="121"/>
        <v>0.69965297436526419</v>
      </c>
    </row>
    <row r="1464" spans="1:18" s="60" customFormat="1" x14ac:dyDescent="0.25">
      <c r="A1464" s="52"/>
      <c r="C1464" s="21" t="s">
        <v>2036</v>
      </c>
      <c r="D1464" s="19"/>
      <c r="E1464" s="43">
        <v>32.4</v>
      </c>
      <c r="F1464" s="43">
        <v>1.7999999999999999E-2</v>
      </c>
      <c r="G1464" s="43">
        <v>5.2982741300000002</v>
      </c>
      <c r="I1464" s="12"/>
      <c r="J1464" s="33"/>
      <c r="K1464" s="33">
        <v>0.81530000000000002</v>
      </c>
      <c r="L1464" s="52"/>
      <c r="M1464" s="52"/>
      <c r="N1464" s="21" t="str">
        <f t="shared" si="118"/>
        <v>ACCIONES LAXMI INVERSIONES, SICAV, S.A.</v>
      </c>
      <c r="O1464" s="21"/>
      <c r="P1464" s="39">
        <f t="shared" si="119"/>
        <v>39.739973016067701</v>
      </c>
      <c r="Q1464" s="43">
        <f t="shared" si="120"/>
        <v>1.7999999999999999E-2</v>
      </c>
      <c r="R1464" s="40">
        <f t="shared" si="121"/>
        <v>6.4985577456151109</v>
      </c>
    </row>
    <row r="1465" spans="1:18" s="60" customFormat="1" x14ac:dyDescent="0.25">
      <c r="A1465" s="52"/>
      <c r="C1465" s="21" t="s">
        <v>2037</v>
      </c>
      <c r="D1465" s="19"/>
      <c r="E1465" s="43">
        <v>27.858927999999999</v>
      </c>
      <c r="F1465" s="43">
        <v>8.0000000000000002E-3</v>
      </c>
      <c r="G1465" s="43">
        <v>1.0411400000000001E-3</v>
      </c>
      <c r="I1465" s="12"/>
      <c r="J1465" s="33"/>
      <c r="K1465" s="33">
        <v>0.81530000000000002</v>
      </c>
      <c r="L1465" s="52"/>
      <c r="M1465" s="52"/>
      <c r="N1465" s="21" t="str">
        <f t="shared" si="118"/>
        <v>ACCIONES LAYMO 74,SICAV,S.A.</v>
      </c>
      <c r="O1465" s="21"/>
      <c r="P1465" s="39">
        <f t="shared" si="119"/>
        <v>34.170155770881884</v>
      </c>
      <c r="Q1465" s="43">
        <f t="shared" si="120"/>
        <v>8.0000000000000002E-3</v>
      </c>
      <c r="R1465" s="40">
        <f t="shared" si="121"/>
        <v>1.2770023304305165E-3</v>
      </c>
    </row>
    <row r="1466" spans="1:18" s="60" customFormat="1" x14ac:dyDescent="0.25">
      <c r="A1466" s="52"/>
      <c r="C1466" s="21" t="s">
        <v>2038</v>
      </c>
      <c r="D1466" s="19"/>
      <c r="E1466" s="43">
        <v>41.606499999999997</v>
      </c>
      <c r="F1466" s="43">
        <v>4.0000000000000001E-3</v>
      </c>
      <c r="G1466" s="43">
        <v>0.59556168000000009</v>
      </c>
      <c r="I1466" s="12"/>
      <c r="J1466" s="33"/>
      <c r="K1466" s="33">
        <v>0.81530000000000002</v>
      </c>
      <c r="L1466" s="52"/>
      <c r="M1466" s="52"/>
      <c r="N1466" s="21" t="str">
        <f t="shared" si="118"/>
        <v>ACCIONES LD 78, SICAV, S.A.</v>
      </c>
      <c r="O1466" s="21"/>
      <c r="P1466" s="39">
        <f t="shared" si="119"/>
        <v>51.032135410278421</v>
      </c>
      <c r="Q1466" s="43">
        <f t="shared" si="120"/>
        <v>4.0000000000000001E-3</v>
      </c>
      <c r="R1466" s="40">
        <f t="shared" si="121"/>
        <v>0.73048163866061577</v>
      </c>
    </row>
    <row r="1467" spans="1:18" s="60" customFormat="1" x14ac:dyDescent="0.25">
      <c r="A1467" s="52"/>
      <c r="C1467" s="21" t="s">
        <v>2039</v>
      </c>
      <c r="D1467" s="19"/>
      <c r="E1467" s="43">
        <v>10.32</v>
      </c>
      <c r="F1467" s="43">
        <v>0.01</v>
      </c>
      <c r="G1467" s="43">
        <v>6.0909999999999998E-5</v>
      </c>
      <c r="I1467" s="12"/>
      <c r="J1467" s="33"/>
      <c r="K1467" s="33">
        <v>0.81530000000000002</v>
      </c>
      <c r="L1467" s="52"/>
      <c r="M1467" s="52"/>
      <c r="N1467" s="21" t="str">
        <f t="shared" si="118"/>
        <v>ACCIONES LEADERSHIP BOLSA, SICAV, S.A.</v>
      </c>
      <c r="O1467" s="21"/>
      <c r="P1467" s="39">
        <f t="shared" si="119"/>
        <v>12.657917331043787</v>
      </c>
      <c r="Q1467" s="43">
        <f t="shared" si="120"/>
        <v>0.01</v>
      </c>
      <c r="R1467" s="40">
        <f t="shared" si="121"/>
        <v>7.4708696185453203E-5</v>
      </c>
    </row>
    <row r="1468" spans="1:18" s="60" customFormat="1" x14ac:dyDescent="0.25">
      <c r="A1468" s="52"/>
      <c r="C1468" s="21" t="s">
        <v>2040</v>
      </c>
      <c r="D1468" s="19"/>
      <c r="E1468" s="43">
        <v>61.2</v>
      </c>
      <c r="F1468" s="43">
        <v>6.0000000000000001E-3</v>
      </c>
      <c r="G1468" s="43">
        <v>0.40244088</v>
      </c>
      <c r="I1468" s="12"/>
      <c r="J1468" s="33"/>
      <c r="K1468" s="33">
        <v>0.81530000000000002</v>
      </c>
      <c r="L1468" s="52"/>
      <c r="M1468" s="52"/>
      <c r="N1468" s="21" t="str">
        <f t="shared" si="118"/>
        <v>ACCIONES LEALTAD 2.000, SICAV,S.A.</v>
      </c>
      <c r="O1468" s="21"/>
      <c r="P1468" s="39">
        <f t="shared" si="119"/>
        <v>75.064393474794556</v>
      </c>
      <c r="Q1468" s="43">
        <f t="shared" si="120"/>
        <v>6.0000000000000001E-3</v>
      </c>
      <c r="R1468" s="40">
        <f t="shared" si="121"/>
        <v>0.49361079357291793</v>
      </c>
    </row>
    <row r="1469" spans="1:18" s="60" customFormat="1" x14ac:dyDescent="0.25">
      <c r="A1469" s="52"/>
      <c r="C1469" s="21" t="s">
        <v>2041</v>
      </c>
      <c r="D1469" s="19"/>
      <c r="E1469" s="43">
        <v>36.555999999999997</v>
      </c>
      <c r="F1469" s="43">
        <v>1.7000000000000001E-2</v>
      </c>
      <c r="G1469" s="43">
        <v>5.8522000000000001E-4</v>
      </c>
      <c r="I1469" s="12"/>
      <c r="J1469" s="33"/>
      <c r="K1469" s="33">
        <v>0.81530000000000002</v>
      </c>
      <c r="L1469" s="52"/>
      <c r="M1469" s="52"/>
      <c r="N1469" s="21" t="str">
        <f t="shared" si="118"/>
        <v>ACCIONES LECIÑENA DE INVERSIONES, SICAV, S.A.</v>
      </c>
      <c r="O1469" s="21"/>
      <c r="P1469" s="39">
        <f t="shared" si="119"/>
        <v>44.837483135042312</v>
      </c>
      <c r="Q1469" s="43">
        <f t="shared" si="120"/>
        <v>1.7000000000000001E-2</v>
      </c>
      <c r="R1469" s="40">
        <f t="shared" si="121"/>
        <v>7.1779712989083772E-4</v>
      </c>
    </row>
    <row r="1470" spans="1:18" s="60" customFormat="1" x14ac:dyDescent="0.25">
      <c r="A1470" s="52"/>
      <c r="C1470" s="21" t="s">
        <v>2042</v>
      </c>
      <c r="D1470" s="19"/>
      <c r="E1470" s="43">
        <v>49.042619999999999</v>
      </c>
      <c r="F1470" s="43">
        <v>1.4999999999999999E-2</v>
      </c>
      <c r="G1470" s="43">
        <v>1.7654793400000002</v>
      </c>
      <c r="I1470" s="12"/>
      <c r="J1470" s="33"/>
      <c r="K1470" s="33">
        <v>0.81530000000000002</v>
      </c>
      <c r="L1470" s="52"/>
      <c r="M1470" s="52"/>
      <c r="N1470" s="21" t="str">
        <f t="shared" si="118"/>
        <v>ACCIONES LEVARA INVEST,SICAV,S.A.</v>
      </c>
      <c r="O1470" s="21"/>
      <c r="P1470" s="39">
        <f t="shared" si="119"/>
        <v>60.152851711026614</v>
      </c>
      <c r="Q1470" s="43">
        <f t="shared" si="120"/>
        <v>1.4999999999999999E-2</v>
      </c>
      <c r="R1470" s="40">
        <f t="shared" si="121"/>
        <v>2.1654352262970686</v>
      </c>
    </row>
    <row r="1471" spans="1:18" s="60" customFormat="1" x14ac:dyDescent="0.25">
      <c r="A1471" s="52"/>
      <c r="C1471" s="21" t="s">
        <v>2043</v>
      </c>
      <c r="D1471" s="19"/>
      <c r="E1471" s="43">
        <v>22.965810000000001</v>
      </c>
      <c r="F1471" s="43">
        <v>2E-3</v>
      </c>
      <c r="G1471" s="43">
        <v>1.9530000000000001E-5</v>
      </c>
      <c r="I1471" s="12"/>
      <c r="J1471" s="33"/>
      <c r="K1471" s="33">
        <v>0.81530000000000002</v>
      </c>
      <c r="L1471" s="52"/>
      <c r="M1471" s="52"/>
      <c r="N1471" s="21" t="str">
        <f t="shared" si="118"/>
        <v>ACCIONES LEXUS 99, SICAV, S.A.</v>
      </c>
      <c r="O1471" s="21"/>
      <c r="P1471" s="39">
        <f t="shared" si="119"/>
        <v>28.168539188028948</v>
      </c>
      <c r="Q1471" s="43">
        <f t="shared" si="120"/>
        <v>2E-3</v>
      </c>
      <c r="R1471" s="40">
        <f t="shared" si="121"/>
        <v>2.3954372623574145E-5</v>
      </c>
    </row>
    <row r="1472" spans="1:18" s="60" customFormat="1" x14ac:dyDescent="0.25">
      <c r="A1472" s="52"/>
      <c r="C1472" s="21" t="s">
        <v>2044</v>
      </c>
      <c r="D1472" s="19"/>
      <c r="E1472" s="43">
        <v>33.142940000000003</v>
      </c>
      <c r="F1472" s="43">
        <v>1.4999999999999999E-2</v>
      </c>
      <c r="G1472" s="43">
        <v>7.8299000000000001E-4</v>
      </c>
      <c r="I1472" s="12"/>
      <c r="J1472" s="33"/>
      <c r="K1472" s="33">
        <v>0.81530000000000002</v>
      </c>
      <c r="L1472" s="52"/>
      <c r="M1472" s="52"/>
      <c r="N1472" s="21" t="str">
        <f t="shared" si="118"/>
        <v>ACCIONES LEYRE DE INVERSIONES, SICAV, S.A.</v>
      </c>
      <c r="O1472" s="21"/>
      <c r="P1472" s="39">
        <f t="shared" si="119"/>
        <v>40.651220409665157</v>
      </c>
      <c r="Q1472" s="43">
        <f t="shared" si="120"/>
        <v>1.4999999999999999E-2</v>
      </c>
      <c r="R1472" s="40">
        <f t="shared" si="121"/>
        <v>9.6037041579786575E-4</v>
      </c>
    </row>
    <row r="1473" spans="1:18" s="60" customFormat="1" x14ac:dyDescent="0.25">
      <c r="A1473" s="52"/>
      <c r="C1473" s="21" t="s">
        <v>2045</v>
      </c>
      <c r="D1473" s="19"/>
      <c r="E1473" s="43">
        <v>8.550511199999999</v>
      </c>
      <c r="F1473" s="43">
        <v>2.5999999999999999E-2</v>
      </c>
      <c r="G1473" s="43">
        <v>1.4497219099999998</v>
      </c>
      <c r="I1473" s="12"/>
      <c r="J1473" s="33"/>
      <c r="K1473" s="33">
        <v>0.81530000000000002</v>
      </c>
      <c r="L1473" s="52"/>
      <c r="M1473" s="52"/>
      <c r="N1473" s="21" t="str">
        <f t="shared" si="118"/>
        <v>ACCIONES LEZAMA-INEAR,S.A. SICAV</v>
      </c>
      <c r="O1473" s="21"/>
      <c r="P1473" s="39">
        <f t="shared" si="119"/>
        <v>10.487564332147674</v>
      </c>
      <c r="Q1473" s="43">
        <f t="shared" si="120"/>
        <v>2.5999999999999999E-2</v>
      </c>
      <c r="R1473" s="40">
        <f t="shared" si="121"/>
        <v>1.7781453575371027</v>
      </c>
    </row>
    <row r="1474" spans="1:18" s="60" customFormat="1" x14ac:dyDescent="0.25">
      <c r="A1474" s="52"/>
      <c r="C1474" s="21" t="s">
        <v>2046</v>
      </c>
      <c r="D1474" s="19"/>
      <c r="E1474" s="43">
        <v>56.513599999999997</v>
      </c>
      <c r="F1474" s="43">
        <v>1.9E-2</v>
      </c>
      <c r="G1474" s="43">
        <v>0.17890154</v>
      </c>
      <c r="I1474" s="12"/>
      <c r="J1474" s="33"/>
      <c r="K1474" s="33">
        <v>0.81530000000000002</v>
      </c>
      <c r="L1474" s="52"/>
      <c r="M1474" s="52"/>
      <c r="N1474" s="21" t="str">
        <f t="shared" si="118"/>
        <v>ACCIONES LIENDO DE INVERSIONES, SICAV, S.A.</v>
      </c>
      <c r="O1474" s="21"/>
      <c r="P1474" s="39">
        <f t="shared" si="119"/>
        <v>69.316325279038381</v>
      </c>
      <c r="Q1474" s="43">
        <f t="shared" si="120"/>
        <v>1.9E-2</v>
      </c>
      <c r="R1474" s="40">
        <f t="shared" si="121"/>
        <v>0.21943032012756039</v>
      </c>
    </row>
    <row r="1475" spans="1:18" s="60" customFormat="1" x14ac:dyDescent="0.25">
      <c r="A1475" s="52"/>
      <c r="C1475" s="21" t="s">
        <v>2047</v>
      </c>
      <c r="D1475" s="19"/>
      <c r="E1475" s="43">
        <v>28.678999999999998</v>
      </c>
      <c r="F1475" s="43">
        <v>8.1000000000000003E-2</v>
      </c>
      <c r="G1475" s="43">
        <v>0.19715004999999999</v>
      </c>
      <c r="I1475" s="12"/>
      <c r="J1475" s="33"/>
      <c r="K1475" s="33">
        <v>0.81530000000000002</v>
      </c>
      <c r="L1475" s="52"/>
      <c r="M1475" s="52"/>
      <c r="N1475" s="21" t="str">
        <f t="shared" si="118"/>
        <v>ACCIONES LINDE DE SANSONELIA,SICAV,S.A.</v>
      </c>
      <c r="O1475" s="21"/>
      <c r="P1475" s="39">
        <f t="shared" si="119"/>
        <v>35.176008831105115</v>
      </c>
      <c r="Q1475" s="43">
        <f t="shared" si="120"/>
        <v>8.1000000000000003E-2</v>
      </c>
      <c r="R1475" s="40">
        <f t="shared" si="121"/>
        <v>0.24181289096038266</v>
      </c>
    </row>
    <row r="1476" spans="1:18" s="60" customFormat="1" x14ac:dyDescent="0.25">
      <c r="A1476" s="52"/>
      <c r="C1476" s="21" t="s">
        <v>2048</v>
      </c>
      <c r="D1476" s="19"/>
      <c r="E1476" s="43">
        <v>30.72</v>
      </c>
      <c r="F1476" s="43">
        <v>4.0000000000000001E-3</v>
      </c>
      <c r="G1476" s="43">
        <v>4.9400000000000001E-5</v>
      </c>
      <c r="I1476" s="12"/>
      <c r="J1476" s="33"/>
      <c r="K1476" s="33">
        <v>0.81530000000000002</v>
      </c>
      <c r="L1476" s="52"/>
      <c r="M1476" s="52"/>
      <c r="N1476" s="21" t="str">
        <f t="shared" si="118"/>
        <v>ACCIONES LIZAYE INVERSIONES SICAV</v>
      </c>
      <c r="O1476" s="21"/>
      <c r="P1476" s="39">
        <f t="shared" si="119"/>
        <v>37.679381822641972</v>
      </c>
      <c r="Q1476" s="43">
        <f t="shared" si="120"/>
        <v>4.0000000000000001E-3</v>
      </c>
      <c r="R1476" s="40">
        <f t="shared" si="121"/>
        <v>6.0591193425732858E-5</v>
      </c>
    </row>
    <row r="1477" spans="1:18" s="60" customFormat="1" x14ac:dyDescent="0.25">
      <c r="A1477" s="52"/>
      <c r="C1477" s="21" t="s">
        <v>2049</v>
      </c>
      <c r="D1477" s="19"/>
      <c r="E1477" s="43">
        <v>472</v>
      </c>
      <c r="F1477" s="43">
        <v>0.86599999999999999</v>
      </c>
      <c r="G1477" s="43">
        <v>70.713583060000005</v>
      </c>
      <c r="I1477" s="12"/>
      <c r="J1477" s="33"/>
      <c r="K1477" s="33">
        <v>0.81530000000000002</v>
      </c>
      <c r="L1477" s="52"/>
      <c r="M1477" s="52"/>
      <c r="N1477" s="21" t="str">
        <f t="shared" si="118"/>
        <v>ACCIONES LLUC VALORES,S.A. SICAV</v>
      </c>
      <c r="O1477" s="21"/>
      <c r="P1477" s="39">
        <f t="shared" si="119"/>
        <v>578.92800196246776</v>
      </c>
      <c r="Q1477" s="43">
        <f t="shared" si="120"/>
        <v>0.86599999999999999</v>
      </c>
      <c r="R1477" s="40">
        <f t="shared" si="121"/>
        <v>86.733206255366127</v>
      </c>
    </row>
    <row r="1478" spans="1:18" s="60" customFormat="1" x14ac:dyDescent="0.25">
      <c r="A1478" s="52"/>
      <c r="C1478" s="21" t="s">
        <v>2050</v>
      </c>
      <c r="D1478" s="19"/>
      <c r="E1478" s="43">
        <v>36</v>
      </c>
      <c r="F1478" s="43">
        <v>1.4E-2</v>
      </c>
      <c r="G1478" s="43">
        <v>2.6312999999999998E-4</v>
      </c>
      <c r="I1478" s="12"/>
      <c r="J1478" s="33"/>
      <c r="K1478" s="33">
        <v>0.81530000000000002</v>
      </c>
      <c r="L1478" s="52"/>
      <c r="M1478" s="52"/>
      <c r="N1478" s="21" t="str">
        <f t="shared" si="118"/>
        <v>ACCIONES LLUIPUPI SICAV</v>
      </c>
      <c r="O1478" s="21"/>
      <c r="P1478" s="39">
        <f t="shared" si="119"/>
        <v>44.155525573408561</v>
      </c>
      <c r="Q1478" s="43">
        <f t="shared" si="120"/>
        <v>1.4E-2</v>
      </c>
      <c r="R1478" s="40">
        <f t="shared" si="121"/>
        <v>3.2274009567030535E-4</v>
      </c>
    </row>
    <row r="1479" spans="1:18" s="60" customFormat="1" x14ac:dyDescent="0.25">
      <c r="A1479" s="52"/>
      <c r="C1479" s="21" t="s">
        <v>2051</v>
      </c>
      <c r="D1479" s="19"/>
      <c r="E1479" s="43">
        <v>30.6</v>
      </c>
      <c r="F1479" s="43">
        <v>8.9999999999999993E-3</v>
      </c>
      <c r="G1479" s="43">
        <v>4.7756999999999997E-4</v>
      </c>
      <c r="I1479" s="12"/>
      <c r="J1479" s="33"/>
      <c r="K1479" s="33">
        <v>0.81530000000000002</v>
      </c>
      <c r="L1479" s="52"/>
      <c r="M1479" s="52"/>
      <c r="N1479" s="21" t="str">
        <f t="shared" si="118"/>
        <v>ACCIONES LOBO 3.000, SICAV, S.A.</v>
      </c>
      <c r="O1479" s="21"/>
      <c r="P1479" s="39">
        <f t="shared" si="119"/>
        <v>37.532196737397278</v>
      </c>
      <c r="Q1479" s="43">
        <f t="shared" si="120"/>
        <v>8.9999999999999993E-3</v>
      </c>
      <c r="R1479" s="40">
        <f t="shared" si="121"/>
        <v>5.8575984300257566E-4</v>
      </c>
    </row>
    <row r="1480" spans="1:18" s="60" customFormat="1" x14ac:dyDescent="0.25">
      <c r="A1480" s="52"/>
      <c r="C1480" s="21" t="s">
        <v>2052</v>
      </c>
      <c r="D1480" s="19"/>
      <c r="E1480" s="43">
        <v>13.703085</v>
      </c>
      <c r="F1480" s="43">
        <v>1.2E-2</v>
      </c>
      <c r="G1480" s="43">
        <v>4.7139999999999999E-5</v>
      </c>
      <c r="I1480" s="12"/>
      <c r="J1480" s="33"/>
      <c r="K1480" s="33">
        <v>0.81530000000000002</v>
      </c>
      <c r="L1480" s="52"/>
      <c r="M1480" s="52"/>
      <c r="N1480" s="21" t="str">
        <f t="shared" si="118"/>
        <v>ACCIONES LODARES FINANZAS,SICAV,S.A.</v>
      </c>
      <c r="O1480" s="21"/>
      <c r="P1480" s="39">
        <f t="shared" si="119"/>
        <v>16.807414448669199</v>
      </c>
      <c r="Q1480" s="43">
        <f t="shared" si="120"/>
        <v>1.2E-2</v>
      </c>
      <c r="R1480" s="40">
        <f t="shared" si="121"/>
        <v>5.7819207653624428E-5</v>
      </c>
    </row>
    <row r="1481" spans="1:18" s="60" customFormat="1" x14ac:dyDescent="0.25">
      <c r="A1481" s="52"/>
      <c r="C1481" s="21" t="s">
        <v>2053</v>
      </c>
      <c r="D1481" s="19"/>
      <c r="E1481" s="43">
        <v>27.646574999999999</v>
      </c>
      <c r="F1481" s="43">
        <v>5.0000000000000001E-3</v>
      </c>
      <c r="G1481" s="43">
        <v>0.74855554000000002</v>
      </c>
      <c r="I1481" s="12"/>
      <c r="J1481" s="33"/>
      <c r="K1481" s="33">
        <v>0.81530000000000002</v>
      </c>
      <c r="L1481" s="52"/>
      <c r="M1481" s="52"/>
      <c r="N1481" s="21" t="str">
        <f t="shared" si="118"/>
        <v>ACCIONES LODIMA GROUP INVESTMENT 2000,SICAV,S.A.</v>
      </c>
      <c r="O1481" s="21"/>
      <c r="P1481" s="39">
        <f t="shared" si="119"/>
        <v>33.909695817490494</v>
      </c>
      <c r="Q1481" s="43">
        <f t="shared" si="120"/>
        <v>5.0000000000000001E-3</v>
      </c>
      <c r="R1481" s="40">
        <f t="shared" si="121"/>
        <v>0.91813509137740712</v>
      </c>
    </row>
    <row r="1482" spans="1:18" s="60" customFormat="1" x14ac:dyDescent="0.25">
      <c r="A1482" s="52"/>
      <c r="C1482" s="21" t="s">
        <v>2054</v>
      </c>
      <c r="D1482" s="19"/>
      <c r="E1482" s="43">
        <v>16.085197050000001</v>
      </c>
      <c r="F1482" s="43">
        <v>2.7E-2</v>
      </c>
      <c r="G1482" s="43">
        <v>6.5423110000000007E-2</v>
      </c>
      <c r="I1482" s="12"/>
      <c r="J1482" s="33"/>
      <c r="K1482" s="33">
        <v>0.81530000000000002</v>
      </c>
      <c r="L1482" s="52"/>
      <c r="M1482" s="52"/>
      <c r="N1482" s="21" t="str">
        <f t="shared" si="118"/>
        <v>ACCIONES LOFA INVERSIONES,S.A.,SICAV</v>
      </c>
      <c r="O1482" s="21"/>
      <c r="P1482" s="39">
        <f t="shared" si="119"/>
        <v>19.729175824849751</v>
      </c>
      <c r="Q1482" s="43">
        <f t="shared" si="120"/>
        <v>2.7E-2</v>
      </c>
      <c r="R1482" s="40">
        <f t="shared" si="121"/>
        <v>8.0244216852692271E-2</v>
      </c>
    </row>
    <row r="1483" spans="1:18" s="60" customFormat="1" x14ac:dyDescent="0.25">
      <c r="A1483" s="52"/>
      <c r="C1483" s="21" t="s">
        <v>2055</v>
      </c>
      <c r="D1483" s="19"/>
      <c r="E1483" s="43">
        <v>54.812339999999999</v>
      </c>
      <c r="F1483" s="43">
        <v>2E-3</v>
      </c>
      <c r="G1483" s="43">
        <v>3.9999999999999998E-6</v>
      </c>
      <c r="I1483" s="12"/>
      <c r="J1483" s="33"/>
      <c r="K1483" s="33">
        <v>0.81530000000000002</v>
      </c>
      <c r="L1483" s="52"/>
      <c r="M1483" s="52"/>
      <c r="N1483" s="21" t="str">
        <f t="shared" si="118"/>
        <v>ACCIONES LOLUMAJO,SICAV,S.A.</v>
      </c>
      <c r="O1483" s="21"/>
      <c r="P1483" s="39">
        <f t="shared" si="119"/>
        <v>67.229657794676797</v>
      </c>
      <c r="Q1483" s="43">
        <f t="shared" si="120"/>
        <v>2E-3</v>
      </c>
      <c r="R1483" s="40">
        <f t="shared" si="121"/>
        <v>4.9061695081565068E-6</v>
      </c>
    </row>
    <row r="1484" spans="1:18" s="60" customFormat="1" x14ac:dyDescent="0.25">
      <c r="A1484" s="52"/>
      <c r="C1484" s="21" t="s">
        <v>2056</v>
      </c>
      <c r="D1484" s="19"/>
      <c r="E1484" s="43">
        <v>7.2960000000000003</v>
      </c>
      <c r="F1484" s="43">
        <v>1.4999999999999999E-2</v>
      </c>
      <c r="G1484" s="43">
        <v>5.5623000000000001E-4</v>
      </c>
      <c r="I1484" s="12"/>
      <c r="J1484" s="33"/>
      <c r="K1484" s="33">
        <v>0.81530000000000002</v>
      </c>
      <c r="L1484" s="52"/>
      <c r="M1484" s="52"/>
      <c r="N1484" s="21" t="str">
        <f t="shared" si="118"/>
        <v>ACCIONES LONG INVESTOR, SICAV, S.A.</v>
      </c>
      <c r="O1484" s="21"/>
      <c r="P1484" s="39">
        <f t="shared" si="119"/>
        <v>8.9488531828774693</v>
      </c>
      <c r="Q1484" s="43">
        <f t="shared" si="120"/>
        <v>1.4999999999999999E-2</v>
      </c>
      <c r="R1484" s="40">
        <f t="shared" si="121"/>
        <v>6.8223966638047344E-4</v>
      </c>
    </row>
    <row r="1485" spans="1:18" s="60" customFormat="1" x14ac:dyDescent="0.25">
      <c r="A1485" s="52"/>
      <c r="C1485" s="21" t="s">
        <v>2057</v>
      </c>
      <c r="D1485" s="19"/>
      <c r="E1485" s="43">
        <v>38.464640000000003</v>
      </c>
      <c r="F1485" s="43">
        <v>1.4999999999999999E-2</v>
      </c>
      <c r="G1485" s="43">
        <v>6.3261000000000003E-4</v>
      </c>
      <c r="I1485" s="12"/>
      <c r="J1485" s="33"/>
      <c r="K1485" s="33">
        <v>0.81530000000000002</v>
      </c>
      <c r="L1485" s="52"/>
      <c r="M1485" s="52"/>
      <c r="N1485" s="21" t="str">
        <f t="shared" si="118"/>
        <v>ACCIONES LOPBU-6, SICAV, S.A.</v>
      </c>
      <c r="O1485" s="21"/>
      <c r="P1485" s="39">
        <f t="shared" si="119"/>
        <v>47.178510977554275</v>
      </c>
      <c r="Q1485" s="43">
        <f t="shared" si="120"/>
        <v>1.4999999999999999E-2</v>
      </c>
      <c r="R1485" s="40">
        <f t="shared" si="121"/>
        <v>7.7592297313872191E-4</v>
      </c>
    </row>
    <row r="1486" spans="1:18" s="60" customFormat="1" x14ac:dyDescent="0.25">
      <c r="A1486" s="52"/>
      <c r="C1486" s="21" t="s">
        <v>2058</v>
      </c>
      <c r="D1486" s="19"/>
      <c r="E1486" s="43">
        <v>26.936</v>
      </c>
      <c r="F1486" s="43">
        <v>1.7000000000000001E-2</v>
      </c>
      <c r="G1486" s="43">
        <v>1.612823E-2</v>
      </c>
      <c r="I1486" s="12"/>
      <c r="J1486" s="33"/>
      <c r="K1486" s="33">
        <v>0.81530000000000002</v>
      </c>
      <c r="L1486" s="52"/>
      <c r="M1486" s="52"/>
      <c r="N1486" s="21" t="str">
        <f t="shared" si="118"/>
        <v>ACCIONES LOPESA INVERSIONES, SICAV, S.A.</v>
      </c>
      <c r="O1486" s="21"/>
      <c r="P1486" s="39">
        <f t="shared" si="119"/>
        <v>33.038145467925915</v>
      </c>
      <c r="Q1486" s="43">
        <f t="shared" si="120"/>
        <v>1.7000000000000001E-2</v>
      </c>
      <c r="R1486" s="40">
        <f t="shared" si="121"/>
        <v>1.9781957561633753E-2</v>
      </c>
    </row>
    <row r="1487" spans="1:18" s="60" customFormat="1" x14ac:dyDescent="0.25">
      <c r="A1487" s="52"/>
      <c r="C1487" s="21" t="s">
        <v>2059</v>
      </c>
      <c r="D1487" s="19"/>
      <c r="E1487" s="43">
        <v>39.186014999999998</v>
      </c>
      <c r="F1487" s="43">
        <v>0.02</v>
      </c>
      <c r="G1487" s="43">
        <v>0.21941517999999999</v>
      </c>
      <c r="I1487" s="12"/>
      <c r="J1487" s="33"/>
      <c r="K1487" s="33">
        <v>0.81530000000000002</v>
      </c>
      <c r="L1487" s="52"/>
      <c r="M1487" s="52"/>
      <c r="N1487" s="21" t="str">
        <f t="shared" si="118"/>
        <v>ACCIONES LOS BOTEJARES INVERSIONES,SICAV,S.A.</v>
      </c>
      <c r="O1487" s="21"/>
      <c r="P1487" s="39">
        <f t="shared" si="119"/>
        <v>48.063307984790868</v>
      </c>
      <c r="Q1487" s="43">
        <f t="shared" si="120"/>
        <v>0.02</v>
      </c>
      <c r="R1487" s="40">
        <f t="shared" si="121"/>
        <v>0.26912201643566785</v>
      </c>
    </row>
    <row r="1488" spans="1:18" s="60" customFormat="1" x14ac:dyDescent="0.25">
      <c r="A1488" s="52"/>
      <c r="C1488" s="21" t="s">
        <v>2060</v>
      </c>
      <c r="D1488" s="19"/>
      <c r="E1488" s="43">
        <v>21.407285000000002</v>
      </c>
      <c r="F1488" s="43">
        <v>1.7999999999999999E-2</v>
      </c>
      <c r="G1488" s="43">
        <v>0.85030245999999998</v>
      </c>
      <c r="I1488" s="12"/>
      <c r="J1488" s="33"/>
      <c r="K1488" s="33">
        <v>0.81530000000000002</v>
      </c>
      <c r="L1488" s="52"/>
      <c r="M1488" s="52"/>
      <c r="N1488" s="21" t="str">
        <f t="shared" si="118"/>
        <v>ACCIONES LOSIRAM CUATRO,SICAV,S.A.</v>
      </c>
      <c r="O1488" s="21"/>
      <c r="P1488" s="39">
        <f t="shared" si="119"/>
        <v>26.256942229854044</v>
      </c>
      <c r="Q1488" s="43">
        <f t="shared" si="120"/>
        <v>1.7999999999999999E-2</v>
      </c>
      <c r="R1488" s="40">
        <f t="shared" si="121"/>
        <v>1.0429320004906169</v>
      </c>
    </row>
    <row r="1489" spans="1:18" s="60" customFormat="1" x14ac:dyDescent="0.25">
      <c r="A1489" s="52"/>
      <c r="C1489" s="21" t="s">
        <v>2061</v>
      </c>
      <c r="D1489" s="19"/>
      <c r="E1489" s="43">
        <v>28.619499999999999</v>
      </c>
      <c r="F1489" s="43">
        <v>0.02</v>
      </c>
      <c r="G1489" s="43">
        <v>3.6413E-4</v>
      </c>
      <c r="I1489" s="12"/>
      <c r="J1489" s="33"/>
      <c r="K1489" s="33">
        <v>0.81530000000000002</v>
      </c>
      <c r="L1489" s="52"/>
      <c r="M1489" s="52"/>
      <c r="N1489" s="21" t="str">
        <f t="shared" ref="N1489:N1552" si="122">C1489</f>
        <v>ACCIONES LOYOLA 1951, SICAV, S.A.</v>
      </c>
      <c r="O1489" s="21"/>
      <c r="P1489" s="39">
        <f t="shared" ref="P1489:P1552" si="123">E1489/K1489</f>
        <v>35.103029559671285</v>
      </c>
      <c r="Q1489" s="43">
        <f t="shared" ref="Q1489:Q1552" si="124">F1489</f>
        <v>0.02</v>
      </c>
      <c r="R1489" s="40">
        <f t="shared" ref="R1489:R1552" si="125">G1489/K1489</f>
        <v>4.4662087575125721E-4</v>
      </c>
    </row>
    <row r="1490" spans="1:18" s="60" customFormat="1" x14ac:dyDescent="0.25">
      <c r="A1490" s="52"/>
      <c r="C1490" s="21" t="s">
        <v>2062</v>
      </c>
      <c r="D1490" s="19"/>
      <c r="E1490" s="43">
        <v>108</v>
      </c>
      <c r="F1490" s="43">
        <v>0.03</v>
      </c>
      <c r="G1490" s="43">
        <v>3.6883959900000001</v>
      </c>
      <c r="I1490" s="12"/>
      <c r="J1490" s="33"/>
      <c r="K1490" s="33">
        <v>0.81530000000000002</v>
      </c>
      <c r="L1490" s="52"/>
      <c r="M1490" s="52"/>
      <c r="N1490" s="21" t="str">
        <f t="shared" si="122"/>
        <v>ACCIONES LUBIA DE INVERSIONES, SICAV, S.A.</v>
      </c>
      <c r="O1490" s="21"/>
      <c r="P1490" s="39">
        <f t="shared" si="123"/>
        <v>132.46657672022567</v>
      </c>
      <c r="Q1490" s="43">
        <f t="shared" si="124"/>
        <v>0.03</v>
      </c>
      <c r="R1490" s="40">
        <f t="shared" si="125"/>
        <v>4.5239739850361831</v>
      </c>
    </row>
    <row r="1491" spans="1:18" s="60" customFormat="1" x14ac:dyDescent="0.25">
      <c r="A1491" s="52"/>
      <c r="C1491" s="21" t="s">
        <v>2063</v>
      </c>
      <c r="D1491" s="19"/>
      <c r="E1491" s="43">
        <v>46.8</v>
      </c>
      <c r="F1491" s="43">
        <v>4.7E-2</v>
      </c>
      <c r="G1491" s="43">
        <v>0.57734470999999998</v>
      </c>
      <c r="I1491" s="12"/>
      <c r="J1491" s="33"/>
      <c r="K1491" s="33">
        <v>0.81530000000000002</v>
      </c>
      <c r="L1491" s="52"/>
      <c r="M1491" s="52"/>
      <c r="N1491" s="21" t="str">
        <f t="shared" si="122"/>
        <v>ACCIONES LUCKY STAR INVESTMENT, SICAV, S.A.</v>
      </c>
      <c r="O1491" s="21"/>
      <c r="P1491" s="39">
        <f t="shared" si="123"/>
        <v>57.402183245431125</v>
      </c>
      <c r="Q1491" s="43">
        <f t="shared" si="124"/>
        <v>4.7E-2</v>
      </c>
      <c r="R1491" s="40">
        <f t="shared" si="125"/>
        <v>0.70813775297436521</v>
      </c>
    </row>
    <row r="1492" spans="1:18" s="60" customFormat="1" x14ac:dyDescent="0.25">
      <c r="A1492" s="52"/>
      <c r="C1492" s="21" t="s">
        <v>2064</v>
      </c>
      <c r="D1492" s="19"/>
      <c r="E1492" s="43">
        <v>28.08</v>
      </c>
      <c r="F1492" s="43">
        <v>1.2E-2</v>
      </c>
      <c r="G1492" s="43">
        <v>1.1601999999999999E-4</v>
      </c>
      <c r="I1492" s="12"/>
      <c r="J1492" s="33"/>
      <c r="K1492" s="33">
        <v>0.81530000000000002</v>
      </c>
      <c r="L1492" s="52"/>
      <c r="M1492" s="52"/>
      <c r="N1492" s="21" t="str">
        <f t="shared" si="122"/>
        <v>ACCIONES LUVAMA 164 INVERSIONES SICAV</v>
      </c>
      <c r="O1492" s="21"/>
      <c r="P1492" s="39">
        <f t="shared" si="123"/>
        <v>34.441309947258674</v>
      </c>
      <c r="Q1492" s="43">
        <f t="shared" si="124"/>
        <v>1.2E-2</v>
      </c>
      <c r="R1492" s="40">
        <f t="shared" si="125"/>
        <v>1.4230344658407946E-4</v>
      </c>
    </row>
    <row r="1493" spans="1:18" s="60" customFormat="1" x14ac:dyDescent="0.25">
      <c r="A1493" s="52"/>
      <c r="C1493" s="21" t="s">
        <v>2065</v>
      </c>
      <c r="D1493" s="19"/>
      <c r="E1493" s="43">
        <v>33.429499999999997</v>
      </c>
      <c r="F1493" s="43">
        <v>1.6E-2</v>
      </c>
      <c r="G1493" s="43">
        <v>4.2983999999999996E-4</v>
      </c>
      <c r="I1493" s="12"/>
      <c r="J1493" s="33"/>
      <c r="K1493" s="33">
        <v>0.81530000000000002</v>
      </c>
      <c r="L1493" s="52"/>
      <c r="M1493" s="52"/>
      <c r="N1493" s="21" t="str">
        <f t="shared" si="122"/>
        <v>ACCIONES LUZALVAR INVERSIONES,SICAV,S.A.</v>
      </c>
      <c r="O1493" s="21"/>
      <c r="P1493" s="39">
        <f t="shared" si="123"/>
        <v>41.00269839322948</v>
      </c>
      <c r="Q1493" s="43">
        <f t="shared" si="124"/>
        <v>1.6E-2</v>
      </c>
      <c r="R1493" s="40">
        <f t="shared" si="125"/>
        <v>5.2721697534649818E-4</v>
      </c>
    </row>
    <row r="1494" spans="1:18" s="60" customFormat="1" x14ac:dyDescent="0.25">
      <c r="A1494" s="52"/>
      <c r="C1494" s="21" t="s">
        <v>2066</v>
      </c>
      <c r="D1494" s="19"/>
      <c r="E1494" s="43">
        <v>31.012245</v>
      </c>
      <c r="F1494" s="43">
        <v>1.4E-2</v>
      </c>
      <c r="G1494" s="43">
        <v>1.5039999999999998E-5</v>
      </c>
      <c r="I1494" s="12"/>
      <c r="J1494" s="33"/>
      <c r="K1494" s="33">
        <v>0.81530000000000002</v>
      </c>
      <c r="L1494" s="52"/>
      <c r="M1494" s="52"/>
      <c r="N1494" s="21" t="str">
        <f t="shared" si="122"/>
        <v>ACCIONES MABINVER 2000,SICAV,S.A.</v>
      </c>
      <c r="O1494" s="21"/>
      <c r="P1494" s="39">
        <f t="shared" si="123"/>
        <v>38.03783269961977</v>
      </c>
      <c r="Q1494" s="43">
        <f t="shared" si="124"/>
        <v>1.4E-2</v>
      </c>
      <c r="R1494" s="40">
        <f t="shared" si="125"/>
        <v>1.8447197350668462E-5</v>
      </c>
    </row>
    <row r="1495" spans="1:18" s="60" customFormat="1" x14ac:dyDescent="0.25">
      <c r="A1495" s="52"/>
      <c r="C1495" s="21" t="s">
        <v>2067</v>
      </c>
      <c r="D1495" s="19"/>
      <c r="E1495" s="43">
        <v>233.6</v>
      </c>
      <c r="F1495" s="43">
        <v>1.6E-2</v>
      </c>
      <c r="G1495" s="43">
        <v>3.38296E-3</v>
      </c>
      <c r="I1495" s="12"/>
      <c r="J1495" s="33"/>
      <c r="K1495" s="33">
        <v>0.81530000000000002</v>
      </c>
      <c r="L1495" s="52"/>
      <c r="M1495" s="52"/>
      <c r="N1495" s="21" t="str">
        <f t="shared" si="122"/>
        <v>ACCIONES MADRILE¡A DE INVERSION MOBILIARIA, SICAV, S.A.</v>
      </c>
      <c r="O1495" s="21"/>
      <c r="P1495" s="39">
        <f t="shared" si="123"/>
        <v>286.52029927633998</v>
      </c>
      <c r="Q1495" s="43">
        <f t="shared" si="124"/>
        <v>1.6E-2</v>
      </c>
      <c r="R1495" s="40">
        <f t="shared" si="125"/>
        <v>4.1493437998282841E-3</v>
      </c>
    </row>
    <row r="1496" spans="1:18" s="60" customFormat="1" x14ac:dyDescent="0.25">
      <c r="A1496" s="52"/>
      <c r="C1496" s="21" t="s">
        <v>2068</v>
      </c>
      <c r="D1496" s="19"/>
      <c r="E1496" s="43">
        <v>65.510525999999999</v>
      </c>
      <c r="F1496" s="43">
        <v>4.4999999999999998E-2</v>
      </c>
      <c r="G1496" s="43">
        <v>2.75727E-3</v>
      </c>
      <c r="I1496" s="12"/>
      <c r="J1496" s="33"/>
      <c r="K1496" s="33">
        <v>0.81530000000000002</v>
      </c>
      <c r="L1496" s="52"/>
      <c r="M1496" s="52"/>
      <c r="N1496" s="21" t="str">
        <f t="shared" si="122"/>
        <v>ACCIONES MAGASA  VALORES, SICAV, S.A.</v>
      </c>
      <c r="O1496" s="21"/>
      <c r="P1496" s="39">
        <f t="shared" si="123"/>
        <v>80.351436281123512</v>
      </c>
      <c r="Q1496" s="43">
        <f t="shared" si="124"/>
        <v>4.4999999999999998E-2</v>
      </c>
      <c r="R1496" s="40">
        <f t="shared" si="125"/>
        <v>3.3819084999386728E-3</v>
      </c>
    </row>
    <row r="1497" spans="1:18" s="60" customFormat="1" x14ac:dyDescent="0.25">
      <c r="A1497" s="52"/>
      <c r="C1497" s="21" t="s">
        <v>2069</v>
      </c>
      <c r="D1497" s="19"/>
      <c r="E1497" s="43">
        <v>33.656700000000001</v>
      </c>
      <c r="F1497" s="43">
        <v>1.4999999999999999E-2</v>
      </c>
      <c r="G1497" s="43">
        <v>7.1653999999999999E-4</v>
      </c>
      <c r="I1497" s="12"/>
      <c r="J1497" s="33"/>
      <c r="K1497" s="33">
        <v>0.81530000000000002</v>
      </c>
      <c r="L1497" s="52"/>
      <c r="M1497" s="52"/>
      <c r="N1497" s="21" t="str">
        <f t="shared" si="122"/>
        <v>ACCIONES MAJADAS ALTAS INVERSIONES,SICAV,S.A.</v>
      </c>
      <c r="O1497" s="21"/>
      <c r="P1497" s="39">
        <f t="shared" si="123"/>
        <v>41.281368821292773</v>
      </c>
      <c r="Q1497" s="43">
        <f t="shared" si="124"/>
        <v>1.4999999999999999E-2</v>
      </c>
      <c r="R1497" s="40">
        <f t="shared" si="125"/>
        <v>8.7886667484361584E-4</v>
      </c>
    </row>
    <row r="1498" spans="1:18" s="60" customFormat="1" x14ac:dyDescent="0.25">
      <c r="A1498" s="52"/>
      <c r="C1498" s="21" t="s">
        <v>2070</v>
      </c>
      <c r="D1498" s="19"/>
      <c r="E1498" s="43">
        <v>29.569814999999998</v>
      </c>
      <c r="F1498" s="43">
        <v>0.13900000000000001</v>
      </c>
      <c r="G1498" s="43">
        <v>0.23387574999999999</v>
      </c>
      <c r="I1498" s="12"/>
      <c r="J1498" s="33"/>
      <c r="K1498" s="33">
        <v>0.81530000000000002</v>
      </c>
      <c r="L1498" s="52"/>
      <c r="M1498" s="52"/>
      <c r="N1498" s="21" t="str">
        <f t="shared" si="122"/>
        <v>ACCIONES MALODEI INVERSIONES,SICAV,S,A.</v>
      </c>
      <c r="O1498" s="21"/>
      <c r="P1498" s="39">
        <f t="shared" si="123"/>
        <v>36.268631178707224</v>
      </c>
      <c r="Q1498" s="43">
        <f t="shared" si="124"/>
        <v>0.13900000000000001</v>
      </c>
      <c r="R1498" s="40">
        <f t="shared" si="125"/>
        <v>0.28685851833680853</v>
      </c>
    </row>
    <row r="1499" spans="1:18" s="60" customFormat="1" x14ac:dyDescent="0.25">
      <c r="A1499" s="52"/>
      <c r="C1499" s="21" t="s">
        <v>2071</v>
      </c>
      <c r="D1499" s="19"/>
      <c r="E1499" s="43">
        <v>46.32</v>
      </c>
      <c r="F1499" s="43">
        <v>1.6E-2</v>
      </c>
      <c r="G1499" s="43">
        <v>1.26767E-3</v>
      </c>
      <c r="I1499" s="12"/>
      <c r="J1499" s="33"/>
      <c r="K1499" s="33">
        <v>0.81530000000000002</v>
      </c>
      <c r="L1499" s="52"/>
      <c r="M1499" s="52"/>
      <c r="N1499" s="21" t="str">
        <f t="shared" si="122"/>
        <v>ACCIONES MANASLU INVERSIONES SICAV</v>
      </c>
      <c r="O1499" s="21"/>
      <c r="P1499" s="39">
        <f t="shared" si="123"/>
        <v>56.813442904452344</v>
      </c>
      <c r="Q1499" s="43">
        <f t="shared" si="124"/>
        <v>1.6E-2</v>
      </c>
      <c r="R1499" s="40">
        <f t="shared" si="125"/>
        <v>1.5548509751011897E-3</v>
      </c>
    </row>
    <row r="1500" spans="1:18" s="60" customFormat="1" x14ac:dyDescent="0.25">
      <c r="A1500" s="52"/>
      <c r="C1500" s="21" t="s">
        <v>2072</v>
      </c>
      <c r="D1500" s="19"/>
      <c r="E1500" s="43">
        <v>25.002120000000001</v>
      </c>
      <c r="F1500" s="43">
        <v>2.1000000000000001E-2</v>
      </c>
      <c r="G1500" s="43">
        <v>5.9355200000000006E-3</v>
      </c>
      <c r="I1500" s="12"/>
      <c r="J1500" s="33"/>
      <c r="K1500" s="33">
        <v>0.81530000000000002</v>
      </c>
      <c r="L1500" s="52"/>
      <c r="M1500" s="52"/>
      <c r="N1500" s="21" t="str">
        <f t="shared" si="122"/>
        <v>ACCIONES MANENSPA INVERSIONES, SICAV, S.A.</v>
      </c>
      <c r="O1500" s="21"/>
      <c r="P1500" s="39">
        <f t="shared" si="123"/>
        <v>30.666159695817491</v>
      </c>
      <c r="Q1500" s="43">
        <f t="shared" si="124"/>
        <v>2.1000000000000001E-2</v>
      </c>
      <c r="R1500" s="40">
        <f t="shared" si="125"/>
        <v>7.2801668097632775E-3</v>
      </c>
    </row>
    <row r="1501" spans="1:18" s="60" customFormat="1" x14ac:dyDescent="0.25">
      <c r="A1501" s="52"/>
      <c r="C1501" s="21" t="s">
        <v>2073</v>
      </c>
      <c r="D1501" s="19"/>
      <c r="E1501" s="43">
        <v>127.4145864</v>
      </c>
      <c r="F1501" s="43">
        <v>7.0000000000000001E-3</v>
      </c>
      <c r="G1501" s="43">
        <v>1.4570000000000001E-5</v>
      </c>
      <c r="I1501" s="12"/>
      <c r="J1501" s="33"/>
      <c r="K1501" s="33">
        <v>0.81530000000000002</v>
      </c>
      <c r="L1501" s="52"/>
      <c r="M1501" s="52"/>
      <c r="N1501" s="21" t="str">
        <f t="shared" si="122"/>
        <v>ACCIONES MANILA INVERSIONES GLOBALES,SICAV,S.A.</v>
      </c>
      <c r="O1501" s="21"/>
      <c r="P1501" s="39">
        <f t="shared" si="123"/>
        <v>156.27938967251319</v>
      </c>
      <c r="Q1501" s="43">
        <f t="shared" si="124"/>
        <v>7.0000000000000001E-3</v>
      </c>
      <c r="R1501" s="40">
        <f t="shared" si="125"/>
        <v>1.7870722433460076E-5</v>
      </c>
    </row>
    <row r="1502" spans="1:18" s="60" customFormat="1" x14ac:dyDescent="0.25">
      <c r="A1502" s="52"/>
      <c r="C1502" s="21" t="s">
        <v>2074</v>
      </c>
      <c r="D1502" s="19"/>
      <c r="E1502" s="43">
        <v>43.459469599999998</v>
      </c>
      <c r="F1502" s="43">
        <v>1.6E-2</v>
      </c>
      <c r="G1502" s="43">
        <v>0.18700729000000002</v>
      </c>
      <c r="I1502" s="12"/>
      <c r="J1502" s="33"/>
      <c r="K1502" s="33">
        <v>0.81530000000000002</v>
      </c>
      <c r="L1502" s="52"/>
      <c r="M1502" s="52"/>
      <c r="N1502" s="21" t="str">
        <f t="shared" si="122"/>
        <v>ACCIONES MAPEA,SICAV,S.A.</v>
      </c>
      <c r="O1502" s="21"/>
      <c r="P1502" s="39">
        <f t="shared" si="123"/>
        <v>53.304881148043663</v>
      </c>
      <c r="Q1502" s="43">
        <f t="shared" si="124"/>
        <v>1.6E-2</v>
      </c>
      <c r="R1502" s="40">
        <f t="shared" si="125"/>
        <v>0.22937236600024533</v>
      </c>
    </row>
    <row r="1503" spans="1:18" s="60" customFormat="1" x14ac:dyDescent="0.25">
      <c r="A1503" s="52"/>
      <c r="C1503" s="21" t="s">
        <v>2075</v>
      </c>
      <c r="D1503" s="19"/>
      <c r="E1503" s="43">
        <v>26.936</v>
      </c>
      <c r="F1503" s="43">
        <v>1.2E-2</v>
      </c>
      <c r="G1503" s="43">
        <v>7.4722000000000005E-4</v>
      </c>
      <c r="I1503" s="12"/>
      <c r="J1503" s="33"/>
      <c r="K1503" s="33">
        <v>0.81530000000000002</v>
      </c>
      <c r="L1503" s="52"/>
      <c r="M1503" s="52"/>
      <c r="N1503" s="21" t="str">
        <f t="shared" si="122"/>
        <v>ACCIONES MAQUEDA 2000, SICAV, S.A.</v>
      </c>
      <c r="O1503" s="21"/>
      <c r="P1503" s="39">
        <f t="shared" si="123"/>
        <v>33.038145467925915</v>
      </c>
      <c r="Q1503" s="43">
        <f t="shared" si="124"/>
        <v>1.2E-2</v>
      </c>
      <c r="R1503" s="40">
        <f t="shared" si="125"/>
        <v>9.1649699497117624E-4</v>
      </c>
    </row>
    <row r="1504" spans="1:18" s="60" customFormat="1" x14ac:dyDescent="0.25">
      <c r="A1504" s="52"/>
      <c r="C1504" s="21" t="s">
        <v>2076</v>
      </c>
      <c r="D1504" s="19"/>
      <c r="E1504" s="43">
        <v>34.222000000000001</v>
      </c>
      <c r="F1504" s="43">
        <v>4.0000000000000001E-3</v>
      </c>
      <c r="G1504" s="43">
        <v>5.1774999999999998E-4</v>
      </c>
      <c r="I1504" s="12"/>
      <c r="J1504" s="33"/>
      <c r="K1504" s="33">
        <v>0.81530000000000002</v>
      </c>
      <c r="L1504" s="52"/>
      <c r="M1504" s="52"/>
      <c r="N1504" s="21" t="str">
        <f t="shared" si="122"/>
        <v>ACCIONES MARCEN INVERSIONES,SICAV,S.A.</v>
      </c>
      <c r="O1504" s="21"/>
      <c r="P1504" s="39">
        <f t="shared" si="123"/>
        <v>41.974733227032992</v>
      </c>
      <c r="Q1504" s="43">
        <f t="shared" si="124"/>
        <v>4.0000000000000001E-3</v>
      </c>
      <c r="R1504" s="40">
        <f t="shared" si="125"/>
        <v>6.350423157120078E-4</v>
      </c>
    </row>
    <row r="1505" spans="1:18" s="60" customFormat="1" x14ac:dyDescent="0.25">
      <c r="A1505" s="52"/>
      <c r="C1505" s="21" t="s">
        <v>2077</v>
      </c>
      <c r="D1505" s="19"/>
      <c r="E1505" s="43">
        <v>31.493054999999998</v>
      </c>
      <c r="F1505" s="43">
        <v>4.2999999999999997E-2</v>
      </c>
      <c r="G1505" s="43">
        <v>0.33720890999999997</v>
      </c>
      <c r="I1505" s="12"/>
      <c r="J1505" s="33"/>
      <c r="K1505" s="33">
        <v>0.81530000000000002</v>
      </c>
      <c r="L1505" s="52"/>
      <c r="M1505" s="52"/>
      <c r="N1505" s="21" t="str">
        <f t="shared" si="122"/>
        <v>ACCIONES MARELE INVERSIONES,SICAV,S.A.</v>
      </c>
      <c r="O1505" s="21"/>
      <c r="P1505" s="39">
        <f t="shared" si="123"/>
        <v>38.627566539923954</v>
      </c>
      <c r="Q1505" s="43">
        <f t="shared" si="124"/>
        <v>4.2999999999999997E-2</v>
      </c>
      <c r="R1505" s="40">
        <f t="shared" si="125"/>
        <v>0.41360101803017291</v>
      </c>
    </row>
    <row r="1506" spans="1:18" s="60" customFormat="1" x14ac:dyDescent="0.25">
      <c r="A1506" s="52"/>
      <c r="C1506" s="21" t="s">
        <v>2078</v>
      </c>
      <c r="D1506" s="19"/>
      <c r="E1506" s="43">
        <v>28.127385</v>
      </c>
      <c r="F1506" s="43">
        <v>2.5999999999999999E-2</v>
      </c>
      <c r="G1506" s="43">
        <v>6.4762500000000002E-3</v>
      </c>
      <c r="I1506" s="12"/>
      <c r="J1506" s="33"/>
      <c r="K1506" s="33">
        <v>0.81530000000000002</v>
      </c>
      <c r="L1506" s="52"/>
      <c r="M1506" s="52"/>
      <c r="N1506" s="21" t="str">
        <f t="shared" si="122"/>
        <v>ACCIONES MARIíAN INVERSIONES,SICAV,S.A.</v>
      </c>
      <c r="O1506" s="21"/>
      <c r="P1506" s="39">
        <f t="shared" si="123"/>
        <v>34.499429657794678</v>
      </c>
      <c r="Q1506" s="43">
        <f t="shared" si="124"/>
        <v>2.5999999999999999E-2</v>
      </c>
      <c r="R1506" s="40">
        <f t="shared" si="125"/>
        <v>7.9433950692996448E-3</v>
      </c>
    </row>
    <row r="1507" spans="1:18" s="60" customFormat="1" x14ac:dyDescent="0.25">
      <c r="A1507" s="52"/>
      <c r="C1507" s="21" t="s">
        <v>2079</v>
      </c>
      <c r="D1507" s="19"/>
      <c r="E1507" s="43">
        <v>201</v>
      </c>
      <c r="F1507" s="43">
        <v>4.0000000000000001E-3</v>
      </c>
      <c r="G1507" s="43">
        <v>5.0700000000000006E-6</v>
      </c>
      <c r="I1507" s="12"/>
      <c r="J1507" s="33"/>
      <c r="K1507" s="33">
        <v>0.81530000000000002</v>
      </c>
      <c r="L1507" s="52"/>
      <c r="M1507" s="52"/>
      <c r="N1507" s="21" t="str">
        <f t="shared" si="122"/>
        <v>ACCIONES MARJAMI 2, SICAV,S.A.</v>
      </c>
      <c r="O1507" s="21"/>
      <c r="P1507" s="39">
        <f t="shared" si="123"/>
        <v>246.53501778486446</v>
      </c>
      <c r="Q1507" s="43">
        <f t="shared" si="124"/>
        <v>4.0000000000000001E-3</v>
      </c>
      <c r="R1507" s="40">
        <f t="shared" si="125"/>
        <v>6.2185698515883729E-6</v>
      </c>
    </row>
    <row r="1508" spans="1:18" s="60" customFormat="1" x14ac:dyDescent="0.25">
      <c r="A1508" s="52"/>
      <c r="C1508" s="21" t="s">
        <v>2080</v>
      </c>
      <c r="D1508" s="19"/>
      <c r="E1508" s="43">
        <v>44.4</v>
      </c>
      <c r="F1508" s="43">
        <v>1.7000000000000001E-2</v>
      </c>
      <c r="G1508" s="43">
        <v>6.56669E-2</v>
      </c>
      <c r="I1508" s="12"/>
      <c r="J1508" s="33"/>
      <c r="K1508" s="33">
        <v>0.81530000000000002</v>
      </c>
      <c r="L1508" s="52"/>
      <c r="M1508" s="52"/>
      <c r="N1508" s="21" t="str">
        <f t="shared" si="122"/>
        <v>ACCIONES MARLIN INVERSIONES, SICAV, S.A.</v>
      </c>
      <c r="O1508" s="21"/>
      <c r="P1508" s="39">
        <f t="shared" si="123"/>
        <v>54.458481540537221</v>
      </c>
      <c r="Q1508" s="43">
        <f t="shared" si="124"/>
        <v>1.7000000000000001E-2</v>
      </c>
      <c r="R1508" s="40">
        <f t="shared" si="125"/>
        <v>8.0543235618790621E-2</v>
      </c>
    </row>
    <row r="1509" spans="1:18" s="60" customFormat="1" x14ac:dyDescent="0.25">
      <c r="A1509" s="52"/>
      <c r="C1509" s="21" t="s">
        <v>2081</v>
      </c>
      <c r="D1509" s="19"/>
      <c r="E1509" s="43">
        <v>33.897105000000003</v>
      </c>
      <c r="F1509" s="43">
        <v>0.03</v>
      </c>
      <c r="G1509" s="43">
        <v>4.1258000000000001E-4</v>
      </c>
      <c r="I1509" s="12"/>
      <c r="J1509" s="33"/>
      <c r="K1509" s="33">
        <v>0.81530000000000002</v>
      </c>
      <c r="L1509" s="52"/>
      <c r="M1509" s="52"/>
      <c r="N1509" s="21" t="str">
        <f t="shared" si="122"/>
        <v>ACCIONES MARSAJORI INVERSIONES,SICAV,S.A.</v>
      </c>
      <c r="O1509" s="21"/>
      <c r="P1509" s="39">
        <f t="shared" si="123"/>
        <v>41.576235741444869</v>
      </c>
      <c r="Q1509" s="43">
        <f t="shared" si="124"/>
        <v>0.03</v>
      </c>
      <c r="R1509" s="40">
        <f t="shared" si="125"/>
        <v>5.0604685391880287E-4</v>
      </c>
    </row>
    <row r="1510" spans="1:18" s="60" customFormat="1" x14ac:dyDescent="0.25">
      <c r="A1510" s="52"/>
      <c r="C1510" s="21" t="s">
        <v>2082</v>
      </c>
      <c r="D1510" s="19"/>
      <c r="E1510" s="43">
        <v>18.3909825</v>
      </c>
      <c r="F1510" s="43">
        <v>0.02</v>
      </c>
      <c r="G1510" s="43">
        <v>2.5749000000000003E-4</v>
      </c>
      <c r="I1510" s="12"/>
      <c r="J1510" s="33"/>
      <c r="K1510" s="33">
        <v>0.81530000000000002</v>
      </c>
      <c r="L1510" s="52"/>
      <c r="M1510" s="52"/>
      <c r="N1510" s="21" t="str">
        <f t="shared" si="122"/>
        <v>ACCIONES MARU FINANCE,SICAV,S.A.</v>
      </c>
      <c r="O1510" s="21"/>
      <c r="P1510" s="39">
        <f t="shared" si="123"/>
        <v>22.55731939163498</v>
      </c>
      <c r="Q1510" s="43">
        <f t="shared" si="124"/>
        <v>0.02</v>
      </c>
      <c r="R1510" s="40">
        <f t="shared" si="125"/>
        <v>3.1582239666380478E-4</v>
      </c>
    </row>
    <row r="1511" spans="1:18" s="60" customFormat="1" x14ac:dyDescent="0.25">
      <c r="A1511" s="52"/>
      <c r="C1511" s="21" t="s">
        <v>2083</v>
      </c>
      <c r="D1511" s="19"/>
      <c r="E1511" s="43">
        <v>32.023932000000002</v>
      </c>
      <c r="F1511" s="43">
        <v>8.0000000000000002E-3</v>
      </c>
      <c r="G1511" s="43">
        <v>0.56025545999999993</v>
      </c>
      <c r="I1511" s="12"/>
      <c r="J1511" s="33"/>
      <c r="K1511" s="33">
        <v>0.81530000000000002</v>
      </c>
      <c r="L1511" s="52"/>
      <c r="M1511" s="52"/>
      <c r="N1511" s="21" t="str">
        <f t="shared" si="122"/>
        <v>ACCIONES MARVIKUM INVESTIUM,SICAV,S.A.</v>
      </c>
      <c r="O1511" s="21"/>
      <c r="P1511" s="39">
        <f t="shared" si="123"/>
        <v>39.278709677419357</v>
      </c>
      <c r="Q1511" s="43">
        <f t="shared" si="124"/>
        <v>8.0000000000000002E-3</v>
      </c>
      <c r="R1511" s="40">
        <f t="shared" si="125"/>
        <v>0.68717706365754927</v>
      </c>
    </row>
    <row r="1512" spans="1:18" s="60" customFormat="1" x14ac:dyDescent="0.25">
      <c r="A1512" s="52"/>
      <c r="C1512" s="21" t="s">
        <v>2084</v>
      </c>
      <c r="D1512" s="19"/>
      <c r="E1512" s="43">
        <v>32.280500000000004</v>
      </c>
      <c r="F1512" s="43">
        <v>8.0000000000000002E-3</v>
      </c>
      <c r="G1512" s="43">
        <v>6.1600000000000007E-5</v>
      </c>
      <c r="I1512" s="12"/>
      <c r="J1512" s="33"/>
      <c r="K1512" s="33">
        <v>0.81530000000000002</v>
      </c>
      <c r="L1512" s="52"/>
      <c r="M1512" s="52"/>
      <c r="N1512" s="21" t="str">
        <f t="shared" si="122"/>
        <v>ACCIONES MARXUQUERA INVERSIONES,SICAV,S.A.</v>
      </c>
      <c r="O1512" s="21"/>
      <c r="P1512" s="39">
        <f t="shared" si="123"/>
        <v>39.593401202011535</v>
      </c>
      <c r="Q1512" s="43">
        <f t="shared" si="124"/>
        <v>8.0000000000000002E-3</v>
      </c>
      <c r="R1512" s="40">
        <f t="shared" si="125"/>
        <v>7.5555010425610208E-5</v>
      </c>
    </row>
    <row r="1513" spans="1:18" s="60" customFormat="1" x14ac:dyDescent="0.25">
      <c r="A1513" s="52"/>
      <c r="C1513" s="21" t="s">
        <v>2085</v>
      </c>
      <c r="D1513" s="19"/>
      <c r="E1513" s="43">
        <v>21.395956000000002</v>
      </c>
      <c r="F1513" s="43">
        <v>9.4E-2</v>
      </c>
      <c r="G1513" s="43">
        <v>2.6217599999999997E-2</v>
      </c>
      <c r="I1513" s="12"/>
      <c r="J1513" s="33"/>
      <c r="K1513" s="33">
        <v>0.81530000000000002</v>
      </c>
      <c r="L1513" s="52"/>
      <c r="M1513" s="52"/>
      <c r="N1513" s="21" t="str">
        <f t="shared" si="122"/>
        <v>ACCIONES MAVER-21,SICAV,S.A.</v>
      </c>
      <c r="O1513" s="21"/>
      <c r="P1513" s="39">
        <f t="shared" si="123"/>
        <v>26.243046731264567</v>
      </c>
      <c r="Q1513" s="43">
        <f t="shared" si="124"/>
        <v>9.4E-2</v>
      </c>
      <c r="R1513" s="40">
        <f t="shared" si="125"/>
        <v>3.2156997424261001E-2</v>
      </c>
    </row>
    <row r="1514" spans="1:18" s="60" customFormat="1" x14ac:dyDescent="0.25">
      <c r="A1514" s="52"/>
      <c r="C1514" s="21" t="s">
        <v>2086</v>
      </c>
      <c r="D1514" s="19"/>
      <c r="E1514" s="43">
        <v>29.354102999999999</v>
      </c>
      <c r="F1514" s="43">
        <v>1.7000000000000001E-2</v>
      </c>
      <c r="G1514" s="43">
        <v>2.0764630000000003E-2</v>
      </c>
      <c r="I1514" s="12"/>
      <c r="J1514" s="33"/>
      <c r="K1514" s="33">
        <v>0.81530000000000002</v>
      </c>
      <c r="L1514" s="52"/>
      <c r="M1514" s="52"/>
      <c r="N1514" s="21" t="str">
        <f t="shared" si="122"/>
        <v>ACCIONES MAYMER INVEST,SICAV,S.A.</v>
      </c>
      <c r="O1514" s="21"/>
      <c r="P1514" s="39">
        <f t="shared" si="123"/>
        <v>36.004051269471354</v>
      </c>
      <c r="Q1514" s="43">
        <f t="shared" si="124"/>
        <v>1.7000000000000001E-2</v>
      </c>
      <c r="R1514" s="40">
        <f t="shared" si="125"/>
        <v>2.5468698638537964E-2</v>
      </c>
    </row>
    <row r="1515" spans="1:18" s="60" customFormat="1" x14ac:dyDescent="0.25">
      <c r="A1515" s="52"/>
      <c r="C1515" s="21" t="s">
        <v>2087</v>
      </c>
      <c r="D1515" s="19"/>
      <c r="E1515" s="43">
        <v>60.10125</v>
      </c>
      <c r="F1515" s="43">
        <v>1.2999999999999999E-2</v>
      </c>
      <c r="G1515" s="43">
        <v>2.2451199999999998E-3</v>
      </c>
      <c r="I1515" s="12"/>
      <c r="J1515" s="33"/>
      <c r="K1515" s="33">
        <v>0.81530000000000002</v>
      </c>
      <c r="L1515" s="52"/>
      <c r="M1515" s="52"/>
      <c r="N1515" s="21" t="str">
        <f t="shared" si="122"/>
        <v>ACCIONES MC 1000 CORPORATE,SICAV,S.A.</v>
      </c>
      <c r="O1515" s="21"/>
      <c r="P1515" s="39">
        <f t="shared" si="123"/>
        <v>73.716730038022817</v>
      </c>
      <c r="Q1515" s="43">
        <f t="shared" si="124"/>
        <v>1.2999999999999999E-2</v>
      </c>
      <c r="R1515" s="40">
        <f t="shared" si="125"/>
        <v>2.753734821538084E-3</v>
      </c>
    </row>
    <row r="1516" spans="1:18" s="60" customFormat="1" x14ac:dyDescent="0.25">
      <c r="A1516" s="52"/>
      <c r="C1516" s="21" t="s">
        <v>2088</v>
      </c>
      <c r="D1516" s="19"/>
      <c r="E1516" s="43">
        <v>33.416294999999998</v>
      </c>
      <c r="F1516" s="43">
        <v>1.0999999999999999E-2</v>
      </c>
      <c r="G1516" s="43">
        <v>1.5930999999999999E-4</v>
      </c>
      <c r="I1516" s="12"/>
      <c r="J1516" s="33"/>
      <c r="K1516" s="33">
        <v>0.81530000000000002</v>
      </c>
      <c r="L1516" s="52"/>
      <c r="M1516" s="52"/>
      <c r="N1516" s="21" t="str">
        <f t="shared" si="122"/>
        <v>ACCIONES MED 2001 INVERSIONES,SICAV,S.A.</v>
      </c>
      <c r="O1516" s="21"/>
      <c r="P1516" s="39">
        <f t="shared" si="123"/>
        <v>40.986501901140684</v>
      </c>
      <c r="Q1516" s="43">
        <f t="shared" si="124"/>
        <v>1.0999999999999999E-2</v>
      </c>
      <c r="R1516" s="40">
        <f t="shared" si="125"/>
        <v>1.9540046608610326E-4</v>
      </c>
    </row>
    <row r="1517" spans="1:18" s="60" customFormat="1" x14ac:dyDescent="0.25">
      <c r="A1517" s="52"/>
      <c r="C1517" s="21" t="s">
        <v>2089</v>
      </c>
      <c r="D1517" s="19"/>
      <c r="E1517" s="43">
        <v>39.186014999999998</v>
      </c>
      <c r="F1517" s="43">
        <v>1.7999999999999999E-2</v>
      </c>
      <c r="G1517" s="43">
        <v>0.11595910000000001</v>
      </c>
      <c r="I1517" s="12"/>
      <c r="J1517" s="33"/>
      <c r="K1517" s="33">
        <v>0.81530000000000002</v>
      </c>
      <c r="L1517" s="52"/>
      <c r="M1517" s="52"/>
      <c r="N1517" s="21" t="str">
        <f t="shared" si="122"/>
        <v>ACCIONES MEGEVE INVERSIONES,SICAV,S.A.</v>
      </c>
      <c r="O1517" s="21"/>
      <c r="P1517" s="39">
        <f t="shared" si="123"/>
        <v>48.063307984790868</v>
      </c>
      <c r="Q1517" s="43">
        <f t="shared" si="124"/>
        <v>1.7999999999999999E-2</v>
      </c>
      <c r="R1517" s="40">
        <f t="shared" si="125"/>
        <v>0.14222875015331782</v>
      </c>
    </row>
    <row r="1518" spans="1:18" s="60" customFormat="1" x14ac:dyDescent="0.25">
      <c r="A1518" s="52"/>
      <c r="C1518" s="21" t="s">
        <v>2090</v>
      </c>
      <c r="D1518" s="19"/>
      <c r="E1518" s="43">
        <v>30.303000000000001</v>
      </c>
      <c r="F1518" s="43">
        <v>1.4999999999999999E-2</v>
      </c>
      <c r="G1518" s="43">
        <v>2.9195999999999996E-4</v>
      </c>
      <c r="I1518" s="12"/>
      <c r="J1518" s="33"/>
      <c r="K1518" s="33">
        <v>0.81530000000000002</v>
      </c>
      <c r="L1518" s="52"/>
      <c r="M1518" s="52"/>
      <c r="N1518" s="21" t="str">
        <f t="shared" si="122"/>
        <v>ACCIONES MENDIBILE DE INVERSIONES,SICAV,S.A.</v>
      </c>
      <c r="O1518" s="21"/>
      <c r="P1518" s="39">
        <f t="shared" si="123"/>
        <v>37.167913651416654</v>
      </c>
      <c r="Q1518" s="43">
        <f t="shared" si="124"/>
        <v>1.4999999999999999E-2</v>
      </c>
      <c r="R1518" s="40">
        <f t="shared" si="125"/>
        <v>3.5810131240034338E-4</v>
      </c>
    </row>
    <row r="1519" spans="1:18" s="60" customFormat="1" x14ac:dyDescent="0.25">
      <c r="A1519" s="52"/>
      <c r="C1519" s="21" t="s">
        <v>2091</v>
      </c>
      <c r="D1519" s="19"/>
      <c r="E1519" s="43">
        <v>102.453</v>
      </c>
      <c r="F1519" s="43">
        <v>1.7000000000000001E-2</v>
      </c>
      <c r="G1519" s="43">
        <v>9.919900000000001E-4</v>
      </c>
      <c r="I1519" s="12"/>
      <c r="J1519" s="33"/>
      <c r="K1519" s="33">
        <v>0.81530000000000002</v>
      </c>
      <c r="L1519" s="52"/>
      <c r="M1519" s="52"/>
      <c r="N1519" s="21" t="str">
        <f t="shared" si="122"/>
        <v>ACCIONES MEÑALER,SICAV,S.A.</v>
      </c>
      <c r="O1519" s="21"/>
      <c r="P1519" s="39">
        <f t="shared" si="123"/>
        <v>125.66294615478965</v>
      </c>
      <c r="Q1519" s="43">
        <f t="shared" si="124"/>
        <v>1.7000000000000001E-2</v>
      </c>
      <c r="R1519" s="40">
        <f t="shared" si="125"/>
        <v>1.2167177725990433E-3</v>
      </c>
    </row>
    <row r="1520" spans="1:18" s="60" customFormat="1" x14ac:dyDescent="0.25">
      <c r="A1520" s="52"/>
      <c r="C1520" s="21" t="s">
        <v>2092</v>
      </c>
      <c r="D1520" s="19"/>
      <c r="E1520" s="43">
        <v>23.088000000000001</v>
      </c>
      <c r="F1520" s="43">
        <v>1.7000000000000001E-2</v>
      </c>
      <c r="G1520" s="43">
        <v>1.1087147500000001</v>
      </c>
      <c r="I1520" s="12"/>
      <c r="J1520" s="33"/>
      <c r="K1520" s="33">
        <v>0.81530000000000002</v>
      </c>
      <c r="L1520" s="52"/>
      <c r="M1520" s="52"/>
      <c r="N1520" s="21" t="str">
        <f t="shared" si="122"/>
        <v>ACCIONES MERCOR GLOBAL,SICAV,S.A.</v>
      </c>
      <c r="O1520" s="21"/>
      <c r="P1520" s="39">
        <f t="shared" si="123"/>
        <v>28.318410401079358</v>
      </c>
      <c r="Q1520" s="43">
        <f t="shared" si="124"/>
        <v>1.7000000000000001E-2</v>
      </c>
      <c r="R1520" s="40">
        <f t="shared" si="125"/>
        <v>1.3598856249233411</v>
      </c>
    </row>
    <row r="1521" spans="1:18" s="60" customFormat="1" x14ac:dyDescent="0.25">
      <c r="A1521" s="52"/>
      <c r="C1521" s="21" t="s">
        <v>2093</v>
      </c>
      <c r="D1521" s="19"/>
      <c r="E1521" s="43">
        <v>33.656700000000001</v>
      </c>
      <c r="F1521" s="43">
        <v>0.01</v>
      </c>
      <c r="G1521" s="43">
        <v>5.5360910000000006E-2</v>
      </c>
      <c r="I1521" s="12"/>
      <c r="J1521" s="33"/>
      <c r="K1521" s="33">
        <v>0.81530000000000002</v>
      </c>
      <c r="L1521" s="52"/>
      <c r="M1521" s="52"/>
      <c r="N1521" s="21" t="str">
        <f t="shared" si="122"/>
        <v>ACCIONES MERIDIONAL DE TITULOS,SICAV,S.A.</v>
      </c>
      <c r="O1521" s="21"/>
      <c r="P1521" s="39">
        <f t="shared" si="123"/>
        <v>41.281368821292773</v>
      </c>
      <c r="Q1521" s="43">
        <f t="shared" si="124"/>
        <v>0.01</v>
      </c>
      <c r="R1521" s="40">
        <f t="shared" si="125"/>
        <v>6.7902502146449162E-2</v>
      </c>
    </row>
    <row r="1522" spans="1:18" s="60" customFormat="1" x14ac:dyDescent="0.25">
      <c r="A1522" s="52"/>
      <c r="C1522" s="21" t="s">
        <v>2094</v>
      </c>
      <c r="D1522" s="19"/>
      <c r="E1522" s="43">
        <v>43.771000000000001</v>
      </c>
      <c r="F1522" s="43">
        <v>1.7000000000000001E-2</v>
      </c>
      <c r="G1522" s="43">
        <v>0.47943420000000003</v>
      </c>
      <c r="I1522" s="12"/>
      <c r="J1522" s="33"/>
      <c r="K1522" s="33">
        <v>0.81530000000000002</v>
      </c>
      <c r="L1522" s="52"/>
      <c r="M1522" s="52"/>
      <c r="N1522" s="21" t="str">
        <f t="shared" si="122"/>
        <v>ACCIONES MERRYHOUSE INVERSIONES,SICAV,S.A.</v>
      </c>
      <c r="O1522" s="21"/>
      <c r="P1522" s="39">
        <f t="shared" si="123"/>
        <v>53.686986385379612</v>
      </c>
      <c r="Q1522" s="43">
        <f t="shared" si="124"/>
        <v>1.7000000000000001E-2</v>
      </c>
      <c r="R1522" s="40">
        <f t="shared" si="125"/>
        <v>0.58804636330185212</v>
      </c>
    </row>
    <row r="1523" spans="1:18" s="60" customFormat="1" x14ac:dyDescent="0.25">
      <c r="A1523" s="52"/>
      <c r="C1523" s="21" t="s">
        <v>2095</v>
      </c>
      <c r="D1523" s="19"/>
      <c r="E1523" s="43">
        <v>35.339534999999998</v>
      </c>
      <c r="F1523" s="43">
        <v>1.6E-2</v>
      </c>
      <c r="G1523" s="43">
        <v>2.5269000000000002E-4</v>
      </c>
      <c r="I1523" s="12"/>
      <c r="J1523" s="33"/>
      <c r="K1523" s="33">
        <v>0.81530000000000002</v>
      </c>
      <c r="L1523" s="52"/>
      <c r="M1523" s="52"/>
      <c r="N1523" s="21" t="str">
        <f t="shared" si="122"/>
        <v>ACCIONES MESANA INVERSIONES,SICAV,S.A.</v>
      </c>
      <c r="O1523" s="21"/>
      <c r="P1523" s="39">
        <f t="shared" si="123"/>
        <v>43.345437262357407</v>
      </c>
      <c r="Q1523" s="43">
        <f t="shared" si="124"/>
        <v>1.6E-2</v>
      </c>
      <c r="R1523" s="40">
        <f t="shared" si="125"/>
        <v>3.0993499325401695E-4</v>
      </c>
    </row>
    <row r="1524" spans="1:18" s="60" customFormat="1" x14ac:dyDescent="0.25">
      <c r="A1524" s="52"/>
      <c r="C1524" s="21" t="s">
        <v>2096</v>
      </c>
      <c r="D1524" s="19"/>
      <c r="E1524" s="43">
        <v>42.551684999999999</v>
      </c>
      <c r="F1524" s="43">
        <v>1.0999999999999999E-2</v>
      </c>
      <c r="G1524" s="43">
        <v>2.6001999999999997E-4</v>
      </c>
      <c r="I1524" s="12"/>
      <c r="J1524" s="33"/>
      <c r="K1524" s="33">
        <v>0.81530000000000002</v>
      </c>
      <c r="L1524" s="52"/>
      <c r="M1524" s="52"/>
      <c r="N1524" s="21" t="str">
        <f t="shared" si="122"/>
        <v>ACCIONES METROVALOR,SICAV,S.A.</v>
      </c>
      <c r="O1524" s="21"/>
      <c r="P1524" s="39">
        <f t="shared" si="123"/>
        <v>52.191444866920151</v>
      </c>
      <c r="Q1524" s="43">
        <f t="shared" si="124"/>
        <v>1.0999999999999999E-2</v>
      </c>
      <c r="R1524" s="40">
        <f t="shared" si="125"/>
        <v>3.1892554887771369E-4</v>
      </c>
    </row>
    <row r="1525" spans="1:18" s="60" customFormat="1" x14ac:dyDescent="0.25">
      <c r="A1525" s="52"/>
      <c r="C1525" s="21" t="s">
        <v>2097</v>
      </c>
      <c r="D1525" s="19"/>
      <c r="E1525" s="43">
        <v>28.2006345</v>
      </c>
      <c r="F1525" s="43">
        <v>1.6E-2</v>
      </c>
      <c r="G1525" s="43">
        <v>7.7029999999999991E-4</v>
      </c>
      <c r="I1525" s="12"/>
      <c r="J1525" s="33"/>
      <c r="K1525" s="33">
        <v>0.81530000000000002</v>
      </c>
      <c r="L1525" s="52"/>
      <c r="M1525" s="52"/>
      <c r="N1525" s="21" t="str">
        <f t="shared" si="122"/>
        <v>ACCIONES MIJALU, SICAV, S.A.</v>
      </c>
      <c r="O1525" s="21"/>
      <c r="P1525" s="39">
        <f t="shared" si="123"/>
        <v>34.589273273641602</v>
      </c>
      <c r="Q1525" s="43">
        <f t="shared" si="124"/>
        <v>1.6E-2</v>
      </c>
      <c r="R1525" s="40">
        <f t="shared" si="125"/>
        <v>9.4480559303323911E-4</v>
      </c>
    </row>
    <row r="1526" spans="1:18" s="60" customFormat="1" x14ac:dyDescent="0.25">
      <c r="A1526" s="52"/>
      <c r="C1526" s="21" t="s">
        <v>2098</v>
      </c>
      <c r="D1526" s="19"/>
      <c r="E1526" s="43">
        <v>44.114299500000001</v>
      </c>
      <c r="F1526" s="43">
        <v>3.1E-2</v>
      </c>
      <c r="G1526" s="43">
        <v>0.65132992000000001</v>
      </c>
      <c r="I1526" s="12"/>
      <c r="J1526" s="33"/>
      <c r="K1526" s="33">
        <v>0.81530000000000002</v>
      </c>
      <c r="L1526" s="52"/>
      <c r="M1526" s="52"/>
      <c r="N1526" s="21" t="str">
        <f t="shared" si="122"/>
        <v>ACCIONES MINOS INVESTMENT,SICAV,S.A.</v>
      </c>
      <c r="O1526" s="21"/>
      <c r="P1526" s="39">
        <f t="shared" si="123"/>
        <v>54.108057770145962</v>
      </c>
      <c r="Q1526" s="43">
        <f t="shared" si="124"/>
        <v>3.1E-2</v>
      </c>
      <c r="R1526" s="40">
        <f t="shared" si="125"/>
        <v>0.79888374831350417</v>
      </c>
    </row>
    <row r="1527" spans="1:18" s="60" customFormat="1" x14ac:dyDescent="0.25">
      <c r="A1527" s="52"/>
      <c r="C1527" s="21" t="s">
        <v>2099</v>
      </c>
      <c r="D1527" s="19"/>
      <c r="E1527" s="43">
        <v>46.289704999999998</v>
      </c>
      <c r="F1527" s="43">
        <v>2.1000000000000001E-2</v>
      </c>
      <c r="G1527" s="43">
        <v>0.31588978000000001</v>
      </c>
      <c r="I1527" s="12"/>
      <c r="J1527" s="33"/>
      <c r="K1527" s="33">
        <v>0.81530000000000002</v>
      </c>
      <c r="L1527" s="52"/>
      <c r="M1527" s="52"/>
      <c r="N1527" s="21" t="str">
        <f t="shared" si="122"/>
        <v>ACCIONES MIRAFLOR FINANCIERA,SICAV,S.A.</v>
      </c>
      <c r="O1527" s="21"/>
      <c r="P1527" s="39">
        <f t="shared" si="123"/>
        <v>56.776284803139944</v>
      </c>
      <c r="Q1527" s="43">
        <f t="shared" si="124"/>
        <v>2.1000000000000001E-2</v>
      </c>
      <c r="R1527" s="40">
        <f t="shared" si="125"/>
        <v>0.38745220164356681</v>
      </c>
    </row>
    <row r="1528" spans="1:18" s="60" customFormat="1" x14ac:dyDescent="0.25">
      <c r="A1528" s="52"/>
      <c r="C1528" s="21" t="s">
        <v>2100</v>
      </c>
      <c r="D1528" s="19"/>
      <c r="E1528" s="43">
        <v>21.2</v>
      </c>
      <c r="F1528" s="43">
        <v>3.0000000000000001E-3</v>
      </c>
      <c r="G1528" s="43">
        <v>0.22836589000000002</v>
      </c>
      <c r="I1528" s="12"/>
      <c r="J1528" s="33"/>
      <c r="K1528" s="33">
        <v>0.81530000000000002</v>
      </c>
      <c r="L1528" s="52"/>
      <c r="M1528" s="52"/>
      <c r="N1528" s="21" t="str">
        <f t="shared" si="122"/>
        <v>ACCIONES MIRALBIQUE INVERSIONES, SICAV, S.A.</v>
      </c>
      <c r="O1528" s="21"/>
      <c r="P1528" s="39">
        <f t="shared" si="123"/>
        <v>26.002698393229483</v>
      </c>
      <c r="Q1528" s="43">
        <f t="shared" si="124"/>
        <v>3.0000000000000001E-3</v>
      </c>
      <c r="R1528" s="40">
        <f t="shared" si="125"/>
        <v>0.28010044155525576</v>
      </c>
    </row>
    <row r="1529" spans="1:18" s="60" customFormat="1" x14ac:dyDescent="0.25">
      <c r="A1529" s="52"/>
      <c r="C1529" s="21" t="s">
        <v>2101</v>
      </c>
      <c r="D1529" s="19"/>
      <c r="E1529" s="43">
        <v>31.8</v>
      </c>
      <c r="F1529" s="43">
        <v>2.1000000000000001E-2</v>
      </c>
      <c r="G1529" s="43">
        <v>6.1655929999999998E-2</v>
      </c>
      <c r="I1529" s="12"/>
      <c r="J1529" s="33"/>
      <c r="K1529" s="33">
        <v>0.81530000000000002</v>
      </c>
      <c r="L1529" s="52"/>
      <c r="M1529" s="52"/>
      <c r="N1529" s="21" t="str">
        <f t="shared" si="122"/>
        <v>ACCIONES MIRNOVA INVESTMENT,SICAV,S.A.</v>
      </c>
      <c r="O1529" s="21"/>
      <c r="P1529" s="39">
        <f t="shared" si="123"/>
        <v>39.004047589844227</v>
      </c>
      <c r="Q1529" s="43">
        <f t="shared" si="124"/>
        <v>2.1000000000000001E-2</v>
      </c>
      <c r="R1529" s="40">
        <f t="shared" si="125"/>
        <v>7.5623610940757993E-2</v>
      </c>
    </row>
    <row r="1530" spans="1:18" s="60" customFormat="1" x14ac:dyDescent="0.25">
      <c r="A1530" s="52"/>
      <c r="C1530" s="21" t="s">
        <v>2102</v>
      </c>
      <c r="D1530" s="19"/>
      <c r="E1530" s="43">
        <v>47.25</v>
      </c>
      <c r="F1530" s="43">
        <v>2.5000000000000001E-2</v>
      </c>
      <c r="G1530" s="43">
        <v>4.1863000000000002E-4</v>
      </c>
      <c r="I1530" s="12"/>
      <c r="J1530" s="33"/>
      <c r="K1530" s="33">
        <v>0.81530000000000002</v>
      </c>
      <c r="L1530" s="52"/>
      <c r="M1530" s="52"/>
      <c r="N1530" s="21" t="str">
        <f t="shared" si="122"/>
        <v>ACCIONES MIRTA DE INVERSIONES,SICAV,S.A.</v>
      </c>
      <c r="O1530" s="21"/>
      <c r="P1530" s="39">
        <f t="shared" si="123"/>
        <v>57.954127315098738</v>
      </c>
      <c r="Q1530" s="43">
        <f t="shared" si="124"/>
        <v>2.5000000000000001E-2</v>
      </c>
      <c r="R1530" s="40">
        <f t="shared" si="125"/>
        <v>5.1346743529988965E-4</v>
      </c>
    </row>
    <row r="1531" spans="1:18" s="60" customFormat="1" x14ac:dyDescent="0.25">
      <c r="A1531" s="52"/>
      <c r="C1531" s="21" t="s">
        <v>2103</v>
      </c>
      <c r="D1531" s="19"/>
      <c r="E1531" s="43">
        <v>72.121499999999997</v>
      </c>
      <c r="F1531" s="43">
        <v>1.2999999999999999E-2</v>
      </c>
      <c r="G1531" s="43">
        <v>4.91078E-3</v>
      </c>
      <c r="I1531" s="12"/>
      <c r="J1531" s="33"/>
      <c r="K1531" s="33">
        <v>0.81530000000000002</v>
      </c>
      <c r="L1531" s="52"/>
      <c r="M1531" s="52"/>
      <c r="N1531" s="21" t="str">
        <f t="shared" si="122"/>
        <v>ACCIONES MISTE INVERSIONES,SICAV,S.A.</v>
      </c>
      <c r="O1531" s="21"/>
      <c r="P1531" s="39">
        <f t="shared" si="123"/>
        <v>88.460076045627375</v>
      </c>
      <c r="Q1531" s="43">
        <f t="shared" si="124"/>
        <v>1.2999999999999999E-2</v>
      </c>
      <c r="R1531" s="40">
        <f t="shared" si="125"/>
        <v>6.0232797743162026E-3</v>
      </c>
    </row>
    <row r="1532" spans="1:18" s="60" customFormat="1" x14ac:dyDescent="0.25">
      <c r="A1532" s="52"/>
      <c r="C1532" s="21" t="s">
        <v>2104</v>
      </c>
      <c r="D1532" s="19"/>
      <c r="E1532" s="43">
        <v>171.014568</v>
      </c>
      <c r="F1532" s="43">
        <v>2.4E-2</v>
      </c>
      <c r="G1532" s="43">
        <v>2.1260000000000003E-5</v>
      </c>
      <c r="I1532" s="12"/>
      <c r="J1532" s="33"/>
      <c r="K1532" s="33">
        <v>0.81530000000000002</v>
      </c>
      <c r="L1532" s="52"/>
      <c r="M1532" s="52"/>
      <c r="N1532" s="21" t="str">
        <f t="shared" si="122"/>
        <v>ACCIONES MOBILINVERSION,SICAV,S.A.</v>
      </c>
      <c r="O1532" s="21"/>
      <c r="P1532" s="39">
        <f t="shared" si="123"/>
        <v>209.75661474303936</v>
      </c>
      <c r="Q1532" s="43">
        <f t="shared" si="124"/>
        <v>2.4E-2</v>
      </c>
      <c r="R1532" s="40">
        <f t="shared" si="125"/>
        <v>2.6076290935851835E-5</v>
      </c>
    </row>
    <row r="1533" spans="1:18" s="60" customFormat="1" x14ac:dyDescent="0.25">
      <c r="A1533" s="52"/>
      <c r="C1533" s="21" t="s">
        <v>2105</v>
      </c>
      <c r="D1533" s="19"/>
      <c r="E1533" s="43">
        <v>68.16</v>
      </c>
      <c r="F1533" s="43">
        <v>1.2999999999999999E-2</v>
      </c>
      <c r="G1533" s="43">
        <v>6.4023510000000006E-2</v>
      </c>
      <c r="I1533" s="12"/>
      <c r="J1533" s="33"/>
      <c r="K1533" s="33">
        <v>0.81530000000000002</v>
      </c>
      <c r="L1533" s="52"/>
      <c r="M1533" s="52"/>
      <c r="N1533" s="21" t="str">
        <f t="shared" si="122"/>
        <v>ACCIONES MODENA CAPITAL SICAV</v>
      </c>
      <c r="O1533" s="21"/>
      <c r="P1533" s="39">
        <f t="shared" si="123"/>
        <v>83.601128418986875</v>
      </c>
      <c r="Q1533" s="43">
        <f t="shared" si="124"/>
        <v>1.2999999999999999E-2</v>
      </c>
      <c r="R1533" s="40">
        <f t="shared" si="125"/>
        <v>7.8527548141788306E-2</v>
      </c>
    </row>
    <row r="1534" spans="1:18" s="60" customFormat="1" x14ac:dyDescent="0.25">
      <c r="A1534" s="52"/>
      <c r="C1534" s="21" t="s">
        <v>2106</v>
      </c>
      <c r="D1534" s="19"/>
      <c r="E1534" s="43">
        <v>37.743585000000003</v>
      </c>
      <c r="F1534" s="43">
        <v>1.7000000000000001E-2</v>
      </c>
      <c r="G1534" s="43">
        <v>2.4707E-4</v>
      </c>
      <c r="I1534" s="12"/>
      <c r="J1534" s="33"/>
      <c r="K1534" s="33">
        <v>0.81530000000000002</v>
      </c>
      <c r="L1534" s="52"/>
      <c r="M1534" s="52"/>
      <c r="N1534" s="21" t="str">
        <f t="shared" si="122"/>
        <v>ACCIONES MOLOBA INVERSIONES,SICAV,S.A.</v>
      </c>
      <c r="O1534" s="21"/>
      <c r="P1534" s="39">
        <f t="shared" si="123"/>
        <v>46.294106463878329</v>
      </c>
      <c r="Q1534" s="43">
        <f t="shared" si="124"/>
        <v>1.7000000000000001E-2</v>
      </c>
      <c r="R1534" s="40">
        <f t="shared" si="125"/>
        <v>3.0304182509505704E-4</v>
      </c>
    </row>
    <row r="1535" spans="1:18" s="60" customFormat="1" x14ac:dyDescent="0.25">
      <c r="A1535" s="52"/>
      <c r="C1535" s="21" t="s">
        <v>2107</v>
      </c>
      <c r="D1535" s="19"/>
      <c r="E1535" s="43">
        <v>37.277500000000003</v>
      </c>
      <c r="F1535" s="43">
        <v>1.9E-2</v>
      </c>
      <c r="G1535" s="43">
        <v>7.0297000000000003E-4</v>
      </c>
      <c r="I1535" s="12"/>
      <c r="J1535" s="33"/>
      <c r="K1535" s="33">
        <v>0.81530000000000002</v>
      </c>
      <c r="L1535" s="52"/>
      <c r="M1535" s="52"/>
      <c r="N1535" s="21" t="str">
        <f t="shared" si="122"/>
        <v>ACCIONES MONTMARTRE DE INVERSIONES, SICAV, S.A.</v>
      </c>
      <c r="O1535" s="21"/>
      <c r="P1535" s="39">
        <f t="shared" si="123"/>
        <v>45.722433460076047</v>
      </c>
      <c r="Q1535" s="43">
        <f t="shared" si="124"/>
        <v>1.9E-2</v>
      </c>
      <c r="R1535" s="40">
        <f t="shared" si="125"/>
        <v>8.6222249478719488E-4</v>
      </c>
    </row>
    <row r="1536" spans="1:18" s="60" customFormat="1" x14ac:dyDescent="0.25">
      <c r="A1536" s="52"/>
      <c r="C1536" s="21" t="s">
        <v>2108</v>
      </c>
      <c r="D1536" s="19"/>
      <c r="E1536" s="43">
        <v>15.86673</v>
      </c>
      <c r="F1536" s="43">
        <v>4.1000000000000002E-2</v>
      </c>
      <c r="G1536" s="43">
        <v>5.7059999999999999E-5</v>
      </c>
      <c r="I1536" s="12"/>
      <c r="J1536" s="33"/>
      <c r="K1536" s="33">
        <v>0.81530000000000002</v>
      </c>
      <c r="L1536" s="52"/>
      <c r="M1536" s="52"/>
      <c r="N1536" s="21" t="str">
        <f t="shared" si="122"/>
        <v>ACCIONES MONTRIGALES,SICAV,S.A.</v>
      </c>
      <c r="O1536" s="21"/>
      <c r="P1536" s="39">
        <f t="shared" si="123"/>
        <v>19.461216730038021</v>
      </c>
      <c r="Q1536" s="43">
        <f t="shared" si="124"/>
        <v>4.1000000000000002E-2</v>
      </c>
      <c r="R1536" s="40">
        <f t="shared" si="125"/>
        <v>6.9986508033852566E-5</v>
      </c>
    </row>
    <row r="1537" spans="1:18" s="60" customFormat="1" x14ac:dyDescent="0.25">
      <c r="A1537" s="52"/>
      <c r="C1537" s="21" t="s">
        <v>2109</v>
      </c>
      <c r="D1537" s="19"/>
      <c r="E1537" s="43">
        <v>2849.9426199999998</v>
      </c>
      <c r="F1537" s="43">
        <v>2.1000000000000001E-2</v>
      </c>
      <c r="G1537" s="43">
        <v>24.158148010000001</v>
      </c>
      <c r="I1537" s="12"/>
      <c r="J1537" s="33"/>
      <c r="K1537" s="33">
        <v>0.81530000000000002</v>
      </c>
      <c r="L1537" s="52"/>
      <c r="M1537" s="52"/>
      <c r="N1537" s="21" t="str">
        <f t="shared" si="122"/>
        <v>ACCIONES MORINVEST,S.A. SICAV</v>
      </c>
      <c r="O1537" s="21"/>
      <c r="P1537" s="39">
        <f t="shared" si="123"/>
        <v>3495.5753955599162</v>
      </c>
      <c r="Q1537" s="43">
        <f t="shared" si="124"/>
        <v>2.1000000000000001E-2</v>
      </c>
      <c r="R1537" s="40">
        <f t="shared" si="125"/>
        <v>29.63099228504845</v>
      </c>
    </row>
    <row r="1538" spans="1:18" s="60" customFormat="1" x14ac:dyDescent="0.25">
      <c r="A1538" s="52"/>
      <c r="C1538" s="21" t="s">
        <v>2110</v>
      </c>
      <c r="D1538" s="19"/>
      <c r="E1538" s="43">
        <v>49.5</v>
      </c>
      <c r="F1538" s="43">
        <v>2.1999999999999999E-2</v>
      </c>
      <c r="G1538" s="43">
        <v>0.14337286999999999</v>
      </c>
      <c r="I1538" s="12"/>
      <c r="J1538" s="33"/>
      <c r="K1538" s="33">
        <v>0.81530000000000002</v>
      </c>
      <c r="L1538" s="52"/>
      <c r="M1538" s="52"/>
      <c r="N1538" s="21" t="str">
        <f t="shared" si="122"/>
        <v>ACCIONES MORO 2, SICAV, S.A.</v>
      </c>
      <c r="O1538" s="21"/>
      <c r="P1538" s="39">
        <f t="shared" si="123"/>
        <v>60.713847663436773</v>
      </c>
      <c r="Q1538" s="43">
        <f t="shared" si="124"/>
        <v>2.1999999999999999E-2</v>
      </c>
      <c r="R1538" s="40">
        <f t="shared" si="125"/>
        <v>0.17585290077272167</v>
      </c>
    </row>
    <row r="1539" spans="1:18" s="60" customFormat="1" x14ac:dyDescent="0.25">
      <c r="A1539" s="52"/>
      <c r="C1539" s="21" t="s">
        <v>2111</v>
      </c>
      <c r="D1539" s="19"/>
      <c r="E1539" s="43">
        <v>29.4</v>
      </c>
      <c r="F1539" s="43">
        <v>9.7000000000000003E-2</v>
      </c>
      <c r="G1539" s="43">
        <v>2.5969699999999997E-3</v>
      </c>
      <c r="I1539" s="12"/>
      <c r="J1539" s="33"/>
      <c r="K1539" s="33">
        <v>0.81530000000000002</v>
      </c>
      <c r="L1539" s="52"/>
      <c r="M1539" s="52"/>
      <c r="N1539" s="21" t="str">
        <f t="shared" si="122"/>
        <v>ACCIONES MOSEFRA,S.A. SICAV</v>
      </c>
      <c r="O1539" s="21"/>
      <c r="P1539" s="39">
        <f t="shared" si="123"/>
        <v>36.060345884950323</v>
      </c>
      <c r="Q1539" s="43">
        <f t="shared" si="124"/>
        <v>9.7000000000000003E-2</v>
      </c>
      <c r="R1539" s="40">
        <f t="shared" si="125"/>
        <v>3.1852937568993002E-3</v>
      </c>
    </row>
    <row r="1540" spans="1:18" s="60" customFormat="1" x14ac:dyDescent="0.25">
      <c r="A1540" s="52"/>
      <c r="C1540" s="21" t="s">
        <v>2112</v>
      </c>
      <c r="D1540" s="19"/>
      <c r="E1540" s="43">
        <v>36.200000000000003</v>
      </c>
      <c r="F1540" s="43">
        <v>0.02</v>
      </c>
      <c r="G1540" s="43">
        <v>1.3943299999999998E-3</v>
      </c>
      <c r="I1540" s="12"/>
      <c r="J1540" s="33"/>
      <c r="K1540" s="33">
        <v>0.81530000000000002</v>
      </c>
      <c r="L1540" s="52"/>
      <c r="M1540" s="52"/>
      <c r="N1540" s="21" t="str">
        <f t="shared" si="122"/>
        <v>ACCIONES MOSEL FINANCE, SICAV, S.A.</v>
      </c>
      <c r="O1540" s="21"/>
      <c r="P1540" s="39">
        <f t="shared" si="123"/>
        <v>44.400834048816385</v>
      </c>
      <c r="Q1540" s="43">
        <f t="shared" si="124"/>
        <v>0.02</v>
      </c>
      <c r="R1540" s="40">
        <f t="shared" si="125"/>
        <v>1.7102048325769654E-3</v>
      </c>
    </row>
    <row r="1541" spans="1:18" s="60" customFormat="1" x14ac:dyDescent="0.25">
      <c r="A1541" s="52"/>
      <c r="C1541" s="21" t="s">
        <v>2113</v>
      </c>
      <c r="D1541" s="19"/>
      <c r="E1541" s="43">
        <v>51.6</v>
      </c>
      <c r="F1541" s="43">
        <v>0.114</v>
      </c>
      <c r="G1541" s="43">
        <v>7.0047852300000004</v>
      </c>
      <c r="I1541" s="12"/>
      <c r="J1541" s="33"/>
      <c r="K1541" s="33">
        <v>0.81530000000000002</v>
      </c>
      <c r="L1541" s="52"/>
      <c r="M1541" s="52"/>
      <c r="N1541" s="21" t="str">
        <f t="shared" si="122"/>
        <v>ACCIONES MOTERFIN,SICAV,S.A.</v>
      </c>
      <c r="O1541" s="21"/>
      <c r="P1541" s="39">
        <f t="shared" si="123"/>
        <v>63.28958665521894</v>
      </c>
      <c r="Q1541" s="43">
        <f t="shared" si="124"/>
        <v>0.114</v>
      </c>
      <c r="R1541" s="40">
        <f t="shared" si="125"/>
        <v>8.591665926652766</v>
      </c>
    </row>
    <row r="1542" spans="1:18" s="60" customFormat="1" x14ac:dyDescent="0.25">
      <c r="A1542" s="52"/>
      <c r="C1542" s="21" t="s">
        <v>2114</v>
      </c>
      <c r="D1542" s="19"/>
      <c r="E1542" s="43">
        <v>26.415095000000001</v>
      </c>
      <c r="F1542" s="43">
        <v>1.4999999999999999E-2</v>
      </c>
      <c r="G1542" s="43">
        <v>1.3418999999999999E-4</v>
      </c>
      <c r="I1542" s="12"/>
      <c r="J1542" s="33"/>
      <c r="K1542" s="33">
        <v>0.81530000000000002</v>
      </c>
      <c r="L1542" s="52"/>
      <c r="M1542" s="52"/>
      <c r="N1542" s="21" t="str">
        <f t="shared" si="122"/>
        <v>ACCIONES MUFOLLSA, SICAV, S.A.</v>
      </c>
      <c r="O1542" s="21"/>
      <c r="P1542" s="39">
        <f t="shared" si="123"/>
        <v>32.39923341101435</v>
      </c>
      <c r="Q1542" s="43">
        <f t="shared" si="124"/>
        <v>1.4999999999999999E-2</v>
      </c>
      <c r="R1542" s="40">
        <f t="shared" si="125"/>
        <v>1.6458972157488039E-4</v>
      </c>
    </row>
    <row r="1543" spans="1:18" s="60" customFormat="1" x14ac:dyDescent="0.25">
      <c r="A1543" s="52"/>
      <c r="C1543" s="21" t="s">
        <v>2115</v>
      </c>
      <c r="D1543" s="19"/>
      <c r="E1543" s="43">
        <v>27.417000000000002</v>
      </c>
      <c r="F1543" s="43">
        <v>1.4999999999999999E-2</v>
      </c>
      <c r="G1543" s="43">
        <v>3.5454000000000003E-4</v>
      </c>
      <c r="I1543" s="12"/>
      <c r="J1543" s="33"/>
      <c r="K1543" s="33">
        <v>0.81530000000000002</v>
      </c>
      <c r="L1543" s="52"/>
      <c r="M1543" s="52"/>
      <c r="N1543" s="21" t="str">
        <f t="shared" si="122"/>
        <v>ACCIONES MUGUR INVEST, SICAV, S.A.</v>
      </c>
      <c r="O1543" s="21"/>
      <c r="P1543" s="39">
        <f t="shared" si="123"/>
        <v>33.628112351281736</v>
      </c>
      <c r="Q1543" s="43">
        <f t="shared" si="124"/>
        <v>1.4999999999999999E-2</v>
      </c>
      <c r="R1543" s="40">
        <f t="shared" si="125"/>
        <v>4.3485833435545201E-4</v>
      </c>
    </row>
    <row r="1544" spans="1:18" s="60" customFormat="1" x14ac:dyDescent="0.25">
      <c r="A1544" s="52"/>
      <c r="C1544" s="21" t="s">
        <v>2116</v>
      </c>
      <c r="D1544" s="19"/>
      <c r="E1544" s="43">
        <v>120.4</v>
      </c>
      <c r="F1544" s="43">
        <v>0.08</v>
      </c>
      <c r="G1544" s="43">
        <v>3.9975000000000002E-3</v>
      </c>
      <c r="I1544" s="12"/>
      <c r="J1544" s="33"/>
      <c r="K1544" s="33">
        <v>0.81530000000000002</v>
      </c>
      <c r="L1544" s="52"/>
      <c r="M1544" s="52"/>
      <c r="N1544" s="21" t="str">
        <f t="shared" si="122"/>
        <v>ACCIONES MULTICARTERA, S.A., SICAV</v>
      </c>
      <c r="O1544" s="21"/>
      <c r="P1544" s="39">
        <f t="shared" si="123"/>
        <v>147.67570219551087</v>
      </c>
      <c r="Q1544" s="43">
        <f t="shared" si="124"/>
        <v>0.08</v>
      </c>
      <c r="R1544" s="40">
        <f t="shared" si="125"/>
        <v>4.9031031522139088E-3</v>
      </c>
    </row>
    <row r="1545" spans="1:18" s="60" customFormat="1" x14ac:dyDescent="0.25">
      <c r="A1545" s="52"/>
      <c r="C1545" s="21" t="s">
        <v>2117</v>
      </c>
      <c r="D1545" s="19"/>
      <c r="E1545" s="43">
        <v>30.291029999999999</v>
      </c>
      <c r="F1545" s="43">
        <v>2.1999999999999999E-2</v>
      </c>
      <c r="G1545" s="43">
        <v>0.71222576999999998</v>
      </c>
      <c r="I1545" s="12"/>
      <c r="J1545" s="33"/>
      <c r="K1545" s="33">
        <v>0.81530000000000002</v>
      </c>
      <c r="L1545" s="52"/>
      <c r="M1545" s="52"/>
      <c r="N1545" s="21" t="str">
        <f t="shared" si="122"/>
        <v>ACCIONES MULTIGESTORES TRADING,SICAV,S.A.</v>
      </c>
      <c r="O1545" s="21"/>
      <c r="P1545" s="39">
        <f t="shared" si="123"/>
        <v>37.153231939163497</v>
      </c>
      <c r="Q1545" s="43">
        <f t="shared" si="124"/>
        <v>2.1999999999999999E-2</v>
      </c>
      <c r="R1545" s="40">
        <f t="shared" si="125"/>
        <v>0.87357508892432223</v>
      </c>
    </row>
    <row r="1546" spans="1:18" s="60" customFormat="1" x14ac:dyDescent="0.25">
      <c r="A1546" s="52"/>
      <c r="C1546" s="21" t="s">
        <v>2118</v>
      </c>
      <c r="D1546" s="19"/>
      <c r="E1546" s="43">
        <v>57.697200000000002</v>
      </c>
      <c r="F1546" s="43">
        <v>1.2999999999999999E-2</v>
      </c>
      <c r="G1546" s="43">
        <v>5.3613309999999997E-2</v>
      </c>
      <c r="I1546" s="12"/>
      <c r="J1546" s="33"/>
      <c r="K1546" s="33">
        <v>0.81530000000000002</v>
      </c>
      <c r="L1546" s="52"/>
      <c r="M1546" s="52"/>
      <c r="N1546" s="21" t="str">
        <f t="shared" si="122"/>
        <v>ACCIONES MUNGERE INVERSIONES FINANCIERAS,SICAV,S.A.</v>
      </c>
      <c r="O1546" s="21"/>
      <c r="P1546" s="39">
        <f t="shared" si="123"/>
        <v>70.768060836501903</v>
      </c>
      <c r="Q1546" s="43">
        <f t="shared" si="124"/>
        <v>1.2999999999999999E-2</v>
      </c>
      <c r="R1546" s="40">
        <f t="shared" si="125"/>
        <v>6.5758996688335583E-2</v>
      </c>
    </row>
    <row r="1547" spans="1:18" s="60" customFormat="1" x14ac:dyDescent="0.25">
      <c r="A1547" s="52"/>
      <c r="C1547" s="21" t="s">
        <v>2119</v>
      </c>
      <c r="D1547" s="19"/>
      <c r="E1547" s="43">
        <v>0.39040000000000002</v>
      </c>
      <c r="F1547" s="43">
        <v>0.23400000000000001</v>
      </c>
      <c r="G1547" s="43">
        <v>0.57191641000000004</v>
      </c>
      <c r="I1547" s="12"/>
      <c r="J1547" s="33"/>
      <c r="K1547" s="33">
        <v>0.81530000000000002</v>
      </c>
      <c r="L1547" s="52"/>
      <c r="M1547" s="52"/>
      <c r="N1547" s="21" t="str">
        <f t="shared" si="122"/>
        <v>ACCIONES MURMENDI, SICAV, S.A.</v>
      </c>
      <c r="O1547" s="21"/>
      <c r="P1547" s="39">
        <f t="shared" si="123"/>
        <v>0.47884214399607505</v>
      </c>
      <c r="Q1547" s="43">
        <f t="shared" si="124"/>
        <v>0.23400000000000001</v>
      </c>
      <c r="R1547" s="40">
        <f t="shared" si="125"/>
        <v>0.70147971298908385</v>
      </c>
    </row>
    <row r="1548" spans="1:18" s="60" customFormat="1" x14ac:dyDescent="0.25">
      <c r="A1548" s="52"/>
      <c r="C1548" s="21" t="s">
        <v>2120</v>
      </c>
      <c r="D1548" s="19"/>
      <c r="E1548" s="43">
        <v>41.34966</v>
      </c>
      <c r="F1548" s="43">
        <v>1.7000000000000001E-2</v>
      </c>
      <c r="G1548" s="43">
        <v>2.4589E-3</v>
      </c>
      <c r="I1548" s="12"/>
      <c r="J1548" s="33"/>
      <c r="K1548" s="33">
        <v>0.81530000000000002</v>
      </c>
      <c r="L1548" s="52"/>
      <c r="M1548" s="52"/>
      <c r="N1548" s="21" t="str">
        <f t="shared" si="122"/>
        <v>ACCIONES MUVI FINANCIERA,SICAV,S.A.</v>
      </c>
      <c r="O1548" s="21"/>
      <c r="P1548" s="39">
        <f t="shared" si="123"/>
        <v>50.717110266159693</v>
      </c>
      <c r="Q1548" s="43">
        <f t="shared" si="124"/>
        <v>1.7000000000000001E-2</v>
      </c>
      <c r="R1548" s="40">
        <f t="shared" si="125"/>
        <v>3.0159450509015086E-3</v>
      </c>
    </row>
    <row r="1549" spans="1:18" s="60" customFormat="1" x14ac:dyDescent="0.25">
      <c r="A1549" s="52"/>
      <c r="C1549" s="21" t="s">
        <v>2121</v>
      </c>
      <c r="D1549" s="19"/>
      <c r="E1549" s="43">
        <v>40</v>
      </c>
      <c r="F1549" s="43">
        <v>2.1000000000000001E-2</v>
      </c>
      <c r="G1549" s="43">
        <v>0.23951718</v>
      </c>
      <c r="I1549" s="12"/>
      <c r="J1549" s="33"/>
      <c r="K1549" s="33">
        <v>0.81530000000000002</v>
      </c>
      <c r="L1549" s="52"/>
      <c r="M1549" s="52"/>
      <c r="N1549" s="21" t="str">
        <f t="shared" si="122"/>
        <v>ACCIONES N. IBAðETA AHORRO, SICAV, S.A.</v>
      </c>
      <c r="O1549" s="21"/>
      <c r="P1549" s="39">
        <f t="shared" si="123"/>
        <v>49.06169508156507</v>
      </c>
      <c r="Q1549" s="43">
        <f t="shared" si="124"/>
        <v>2.1000000000000001E-2</v>
      </c>
      <c r="R1549" s="40">
        <f t="shared" si="125"/>
        <v>0.29377797129890837</v>
      </c>
    </row>
    <row r="1550" spans="1:18" s="60" customFormat="1" x14ac:dyDescent="0.25">
      <c r="A1550" s="52"/>
      <c r="C1550" s="21" t="s">
        <v>2122</v>
      </c>
      <c r="D1550" s="19"/>
      <c r="E1550" s="43">
        <v>36.781965</v>
      </c>
      <c r="F1550" s="43">
        <v>1.0999999999999999E-2</v>
      </c>
      <c r="G1550" s="43">
        <v>0.16299017000000002</v>
      </c>
      <c r="I1550" s="12"/>
      <c r="J1550" s="33"/>
      <c r="K1550" s="33">
        <v>0.81530000000000002</v>
      </c>
      <c r="L1550" s="52"/>
      <c r="M1550" s="52"/>
      <c r="N1550" s="21" t="str">
        <f t="shared" si="122"/>
        <v>ACCIONES NANTENI INVERSIONES,SICAV,S.A.</v>
      </c>
      <c r="O1550" s="21"/>
      <c r="P1550" s="39">
        <f t="shared" si="123"/>
        <v>45.11463878326996</v>
      </c>
      <c r="Q1550" s="43">
        <f t="shared" si="124"/>
        <v>1.0999999999999999E-2</v>
      </c>
      <c r="R1550" s="40">
        <f t="shared" si="125"/>
        <v>0.19991435054581139</v>
      </c>
    </row>
    <row r="1551" spans="1:18" s="60" customFormat="1" x14ac:dyDescent="0.25">
      <c r="A1551" s="52"/>
      <c r="C1551" s="21" t="s">
        <v>2123</v>
      </c>
      <c r="D1551" s="19"/>
      <c r="E1551" s="43">
        <v>65.000032500000003</v>
      </c>
      <c r="F1551" s="43">
        <v>3.3000000000000002E-2</v>
      </c>
      <c r="G1551" s="43">
        <v>0.11413007999999999</v>
      </c>
      <c r="I1551" s="12"/>
      <c r="J1551" s="33"/>
      <c r="K1551" s="33">
        <v>0.81530000000000002</v>
      </c>
      <c r="L1551" s="52"/>
      <c r="M1551" s="52"/>
      <c r="N1551" s="21" t="str">
        <f t="shared" si="122"/>
        <v>ACCIONES NASHIRA CAPITAL,SICAV,S.A.</v>
      </c>
      <c r="O1551" s="21"/>
      <c r="P1551" s="39">
        <f t="shared" si="123"/>
        <v>79.725294370170488</v>
      </c>
      <c r="Q1551" s="43">
        <f t="shared" si="124"/>
        <v>3.3000000000000002E-2</v>
      </c>
      <c r="R1551" s="40">
        <f t="shared" si="125"/>
        <v>0.13998537961486568</v>
      </c>
    </row>
    <row r="1552" spans="1:18" s="60" customFormat="1" x14ac:dyDescent="0.25">
      <c r="A1552" s="52"/>
      <c r="C1552" s="21" t="s">
        <v>2124</v>
      </c>
      <c r="D1552" s="19"/>
      <c r="E1552" s="43">
        <v>39.186014999999998</v>
      </c>
      <c r="F1552" s="43">
        <v>1.4999999999999999E-2</v>
      </c>
      <c r="G1552" s="43">
        <v>2.1187000000000002E-4</v>
      </c>
      <c r="I1552" s="12"/>
      <c r="J1552" s="33"/>
      <c r="K1552" s="33">
        <v>0.81530000000000002</v>
      </c>
      <c r="L1552" s="52"/>
      <c r="M1552" s="52"/>
      <c r="N1552" s="21" t="str">
        <f t="shared" si="122"/>
        <v>ACCIONES NEMOSA INVERSIONES,SICAV,S.A.</v>
      </c>
      <c r="O1552" s="21"/>
      <c r="P1552" s="39">
        <f t="shared" si="123"/>
        <v>48.063307984790868</v>
      </c>
      <c r="Q1552" s="43">
        <f t="shared" si="124"/>
        <v>1.4999999999999999E-2</v>
      </c>
      <c r="R1552" s="40">
        <f t="shared" si="125"/>
        <v>2.5986753342327977E-4</v>
      </c>
    </row>
    <row r="1553" spans="1:18" s="60" customFormat="1" x14ac:dyDescent="0.25">
      <c r="A1553" s="52"/>
      <c r="C1553" s="21" t="s">
        <v>2125</v>
      </c>
      <c r="D1553" s="19"/>
      <c r="E1553" s="43">
        <v>22.4146</v>
      </c>
      <c r="F1553" s="43">
        <v>2E-3</v>
      </c>
      <c r="G1553" s="43">
        <v>1.0009999999999999E-5</v>
      </c>
      <c r="I1553" s="12"/>
      <c r="J1553" s="33"/>
      <c r="K1553" s="33">
        <v>0.81530000000000002</v>
      </c>
      <c r="L1553" s="52"/>
      <c r="M1553" s="52"/>
      <c r="N1553" s="21" t="str">
        <f t="shared" ref="N1553:N1616" si="126">C1553</f>
        <v>ACCIONES NEREI INVERSIONES, SICAV, S.A.</v>
      </c>
      <c r="O1553" s="21"/>
      <c r="P1553" s="39">
        <f t="shared" ref="P1553:P1616" si="127">E1553/K1553</f>
        <v>27.49245676438121</v>
      </c>
      <c r="Q1553" s="43">
        <f t="shared" ref="Q1553:Q1616" si="128">F1553</f>
        <v>2E-3</v>
      </c>
      <c r="R1553" s="40">
        <f t="shared" ref="R1553:R1616" si="129">G1553/K1553</f>
        <v>1.2277689194161657E-5</v>
      </c>
    </row>
    <row r="1554" spans="1:18" s="60" customFormat="1" x14ac:dyDescent="0.25">
      <c r="A1554" s="52"/>
      <c r="C1554" s="21" t="s">
        <v>2126</v>
      </c>
      <c r="D1554" s="19"/>
      <c r="E1554" s="43">
        <v>24.05</v>
      </c>
      <c r="F1554" s="43">
        <v>8.9999999999999993E-3</v>
      </c>
      <c r="G1554" s="43">
        <v>8.9099999999999997E-5</v>
      </c>
      <c r="I1554" s="12"/>
      <c r="J1554" s="33"/>
      <c r="K1554" s="33">
        <v>0.81530000000000002</v>
      </c>
      <c r="L1554" s="52"/>
      <c r="M1554" s="52"/>
      <c r="N1554" s="21" t="str">
        <f t="shared" si="126"/>
        <v>ACCIONES NESS DE INVERSIONES,SICAV,S.A.</v>
      </c>
      <c r="O1554" s="21"/>
      <c r="P1554" s="39">
        <f t="shared" si="127"/>
        <v>29.498344167790997</v>
      </c>
      <c r="Q1554" s="43">
        <f t="shared" si="128"/>
        <v>8.9999999999999993E-3</v>
      </c>
      <c r="R1554" s="40">
        <f t="shared" si="129"/>
        <v>1.0928492579418618E-4</v>
      </c>
    </row>
    <row r="1555" spans="1:18" s="60" customFormat="1" x14ac:dyDescent="0.25">
      <c r="A1555" s="52"/>
      <c r="C1555" s="21" t="s">
        <v>2127</v>
      </c>
      <c r="D1555" s="19"/>
      <c r="E1555" s="43">
        <v>43.2729</v>
      </c>
      <c r="F1555" s="43">
        <v>2.1999999999999999E-2</v>
      </c>
      <c r="G1555" s="43">
        <v>0.24194234000000001</v>
      </c>
      <c r="I1555" s="12"/>
      <c r="J1555" s="33"/>
      <c r="K1555" s="33">
        <v>0.81530000000000002</v>
      </c>
      <c r="L1555" s="52"/>
      <c r="M1555" s="52"/>
      <c r="N1555" s="21" t="str">
        <f t="shared" si="126"/>
        <v>ACCIONES NICOMAT INVERSIONES, SICAV, S.A.</v>
      </c>
      <c r="O1555" s="21"/>
      <c r="P1555" s="39">
        <f t="shared" si="127"/>
        <v>53.076045627376423</v>
      </c>
      <c r="Q1555" s="43">
        <f t="shared" si="128"/>
        <v>2.1999999999999999E-2</v>
      </c>
      <c r="R1555" s="40">
        <f t="shared" si="129"/>
        <v>0.29675253281000857</v>
      </c>
    </row>
    <row r="1556" spans="1:18" s="60" customFormat="1" x14ac:dyDescent="0.25">
      <c r="A1556" s="52"/>
      <c r="C1556" s="21" t="s">
        <v>2128</v>
      </c>
      <c r="D1556" s="19"/>
      <c r="E1556" s="43">
        <v>30.303000000000001</v>
      </c>
      <c r="F1556" s="43">
        <v>2.3E-2</v>
      </c>
      <c r="G1556" s="43">
        <v>3.7985000000000004E-4</v>
      </c>
      <c r="I1556" s="12"/>
      <c r="J1556" s="33"/>
      <c r="K1556" s="33">
        <v>0.81530000000000002</v>
      </c>
      <c r="L1556" s="52"/>
      <c r="M1556" s="52"/>
      <c r="N1556" s="21" t="str">
        <f t="shared" si="126"/>
        <v>ACCIONES NIGHTHAWK INVERSIONES, SICAV, S.A.</v>
      </c>
      <c r="O1556" s="21"/>
      <c r="P1556" s="39">
        <f t="shared" si="127"/>
        <v>37.167913651416654</v>
      </c>
      <c r="Q1556" s="43">
        <f t="shared" si="128"/>
        <v>2.3E-2</v>
      </c>
      <c r="R1556" s="40">
        <f t="shared" si="129"/>
        <v>4.6590212191831233E-4</v>
      </c>
    </row>
    <row r="1557" spans="1:18" s="60" customFormat="1" x14ac:dyDescent="0.25">
      <c r="A1557" s="52"/>
      <c r="C1557" s="21" t="s">
        <v>2129</v>
      </c>
      <c r="D1557" s="19"/>
      <c r="E1557" s="43">
        <v>29.821999999999999</v>
      </c>
      <c r="F1557" s="43">
        <v>3.4000000000000002E-2</v>
      </c>
      <c r="G1557" s="43">
        <v>1.2708492</v>
      </c>
      <c r="I1557" s="12"/>
      <c r="J1557" s="33"/>
      <c r="K1557" s="33">
        <v>0.81530000000000002</v>
      </c>
      <c r="L1557" s="52"/>
      <c r="M1557" s="52"/>
      <c r="N1557" s="21" t="str">
        <f t="shared" si="126"/>
        <v>ACCIONES NIKARIC DE INVERSIONES,SICAV,S.A.</v>
      </c>
      <c r="O1557" s="21"/>
      <c r="P1557" s="39">
        <f t="shared" si="127"/>
        <v>36.577946768060833</v>
      </c>
      <c r="Q1557" s="43">
        <f t="shared" si="128"/>
        <v>3.4000000000000002E-2</v>
      </c>
      <c r="R1557" s="40">
        <f t="shared" si="129"/>
        <v>1.5587503986262725</v>
      </c>
    </row>
    <row r="1558" spans="1:18" s="60" customFormat="1" x14ac:dyDescent="0.25">
      <c r="A1558" s="52"/>
      <c r="C1558" s="21" t="s">
        <v>2130</v>
      </c>
      <c r="D1558" s="19"/>
      <c r="E1558" s="43">
        <v>27.468499999999999</v>
      </c>
      <c r="F1558" s="43">
        <v>1.7000000000000001E-2</v>
      </c>
      <c r="G1558" s="43">
        <v>7.1107460000000011E-2</v>
      </c>
      <c r="I1558" s="12"/>
      <c r="J1558" s="33"/>
      <c r="K1558" s="33">
        <v>0.81530000000000002</v>
      </c>
      <c r="L1558" s="52"/>
      <c r="M1558" s="52"/>
      <c r="N1558" s="21" t="str">
        <f t="shared" si="126"/>
        <v>ACCIONES NIMBUS 2002,SICAV,S.A.</v>
      </c>
      <c r="O1558" s="21"/>
      <c r="P1558" s="39">
        <f t="shared" si="127"/>
        <v>33.691279283699252</v>
      </c>
      <c r="Q1558" s="43">
        <f t="shared" si="128"/>
        <v>1.7000000000000001E-2</v>
      </c>
      <c r="R1558" s="40">
        <f t="shared" si="129"/>
        <v>8.7216313013614627E-2</v>
      </c>
    </row>
    <row r="1559" spans="1:18" s="60" customFormat="1" x14ac:dyDescent="0.25">
      <c r="A1559" s="52"/>
      <c r="C1559" s="21" t="s">
        <v>2131</v>
      </c>
      <c r="D1559" s="19"/>
      <c r="E1559" s="43">
        <v>25.984310000000001</v>
      </c>
      <c r="F1559" s="43">
        <v>2E-3</v>
      </c>
      <c r="G1559" s="43">
        <v>4.1448940000000004E-2</v>
      </c>
      <c r="I1559" s="12"/>
      <c r="J1559" s="33"/>
      <c r="K1559" s="33">
        <v>0.81530000000000002</v>
      </c>
      <c r="L1559" s="52"/>
      <c r="M1559" s="52"/>
      <c r="N1559" s="21" t="str">
        <f t="shared" si="126"/>
        <v>ACCIONES NOALVA INVERSIONES,SICAV,S.A.</v>
      </c>
      <c r="O1559" s="21"/>
      <c r="P1559" s="39">
        <f t="shared" si="127"/>
        <v>31.870857353121551</v>
      </c>
      <c r="Q1559" s="43">
        <f t="shared" si="128"/>
        <v>2E-3</v>
      </c>
      <c r="R1559" s="40">
        <f t="shared" si="129"/>
        <v>5.0838881393352145E-2</v>
      </c>
    </row>
    <row r="1560" spans="1:18" s="60" customFormat="1" x14ac:dyDescent="0.25">
      <c r="A1560" s="52"/>
      <c r="C1560" s="21" t="s">
        <v>2132</v>
      </c>
      <c r="D1560" s="19"/>
      <c r="E1560" s="43">
        <v>44.64</v>
      </c>
      <c r="F1560" s="43">
        <v>0.21099999999999999</v>
      </c>
      <c r="G1560" s="43">
        <v>8.1087587699999997</v>
      </c>
      <c r="I1560" s="12"/>
      <c r="J1560" s="33"/>
      <c r="K1560" s="33">
        <v>0.81530000000000002</v>
      </c>
      <c r="L1560" s="52"/>
      <c r="M1560" s="52"/>
      <c r="N1560" s="21" t="str">
        <f t="shared" si="126"/>
        <v>ACCIONES NOCEDAL INVERSIONES 2002, SICAV, S.A.</v>
      </c>
      <c r="O1560" s="21"/>
      <c r="P1560" s="39">
        <f t="shared" si="127"/>
        <v>54.752851711026615</v>
      </c>
      <c r="Q1560" s="43">
        <f t="shared" si="128"/>
        <v>0.21099999999999999</v>
      </c>
      <c r="R1560" s="40">
        <f t="shared" si="129"/>
        <v>9.9457362565926637</v>
      </c>
    </row>
    <row r="1561" spans="1:18" s="60" customFormat="1" x14ac:dyDescent="0.25">
      <c r="A1561" s="52"/>
      <c r="C1561" s="21" t="s">
        <v>2133</v>
      </c>
      <c r="D1561" s="19"/>
      <c r="E1561" s="43">
        <v>39.666825000000003</v>
      </c>
      <c r="F1561" s="43">
        <v>0</v>
      </c>
      <c r="G1561" s="43">
        <v>0</v>
      </c>
      <c r="I1561" s="12"/>
      <c r="J1561" s="33"/>
      <c r="K1561" s="33">
        <v>0.81530000000000002</v>
      </c>
      <c r="L1561" s="52"/>
      <c r="M1561" s="52"/>
      <c r="N1561" s="21" t="str">
        <f t="shared" si="126"/>
        <v>ACCIONES NOLITA 2005, SICAV, S.A.</v>
      </c>
      <c r="O1561" s="21"/>
      <c r="P1561" s="39">
        <f t="shared" si="127"/>
        <v>48.653041825095059</v>
      </c>
      <c r="Q1561" s="43">
        <f t="shared" si="128"/>
        <v>0</v>
      </c>
      <c r="R1561" s="40">
        <f t="shared" si="129"/>
        <v>0</v>
      </c>
    </row>
    <row r="1562" spans="1:18" s="60" customFormat="1" x14ac:dyDescent="0.25">
      <c r="A1562" s="52"/>
      <c r="C1562" s="21" t="s">
        <v>2134</v>
      </c>
      <c r="D1562" s="19"/>
      <c r="E1562" s="43">
        <v>25.536000000000001</v>
      </c>
      <c r="F1562" s="43">
        <v>7.0000000000000001E-3</v>
      </c>
      <c r="G1562" s="43">
        <v>9.0930000000000012E-5</v>
      </c>
      <c r="I1562" s="12"/>
      <c r="J1562" s="33"/>
      <c r="K1562" s="33">
        <v>0.81530000000000002</v>
      </c>
      <c r="L1562" s="52"/>
      <c r="M1562" s="52"/>
      <c r="N1562" s="21" t="str">
        <f t="shared" si="126"/>
        <v>ACCIONES NORAY CAPITAL SICAV</v>
      </c>
      <c r="O1562" s="21"/>
      <c r="P1562" s="39">
        <f t="shared" si="127"/>
        <v>31.320986140071142</v>
      </c>
      <c r="Q1562" s="43">
        <f t="shared" si="128"/>
        <v>7.0000000000000001E-3</v>
      </c>
      <c r="R1562" s="40">
        <f t="shared" si="129"/>
        <v>1.1152949834416781E-4</v>
      </c>
    </row>
    <row r="1563" spans="1:18" s="60" customFormat="1" x14ac:dyDescent="0.25">
      <c r="A1563" s="52"/>
      <c r="C1563" s="21" t="s">
        <v>2135</v>
      </c>
      <c r="D1563" s="19"/>
      <c r="E1563" s="43">
        <v>37.743585000000003</v>
      </c>
      <c r="F1563" s="43">
        <v>1.7000000000000001E-2</v>
      </c>
      <c r="G1563" s="43">
        <v>0.19345581000000001</v>
      </c>
      <c r="I1563" s="12"/>
      <c r="J1563" s="33"/>
      <c r="K1563" s="33">
        <v>0.81530000000000002</v>
      </c>
      <c r="L1563" s="52"/>
      <c r="M1563" s="52"/>
      <c r="N1563" s="21" t="str">
        <f t="shared" si="126"/>
        <v>ACCIONES NORCAFIX S.A. SICAV</v>
      </c>
      <c r="O1563" s="21"/>
      <c r="P1563" s="39">
        <f t="shared" si="127"/>
        <v>46.294106463878329</v>
      </c>
      <c r="Q1563" s="43">
        <f t="shared" si="128"/>
        <v>1.7000000000000001E-2</v>
      </c>
      <c r="R1563" s="40">
        <f t="shared" si="129"/>
        <v>0.23728174904942967</v>
      </c>
    </row>
    <row r="1564" spans="1:18" s="60" customFormat="1" x14ac:dyDescent="0.25">
      <c r="A1564" s="52"/>
      <c r="C1564" s="21" t="s">
        <v>2136</v>
      </c>
      <c r="D1564" s="19"/>
      <c r="E1564" s="43">
        <v>18.591412800000001</v>
      </c>
      <c r="F1564" s="43">
        <v>1.9E-2</v>
      </c>
      <c r="G1564" s="43">
        <v>4.9033094100000003</v>
      </c>
      <c r="I1564" s="12"/>
      <c r="J1564" s="33"/>
      <c r="K1564" s="33">
        <v>0.81530000000000002</v>
      </c>
      <c r="L1564" s="52"/>
      <c r="M1564" s="52"/>
      <c r="N1564" s="21" t="str">
        <f t="shared" si="126"/>
        <v>ACCIONES NOTIFIX,SICAV,S.A.</v>
      </c>
      <c r="O1564" s="21"/>
      <c r="P1564" s="39">
        <f t="shared" si="127"/>
        <v>22.803155648227648</v>
      </c>
      <c r="Q1564" s="43">
        <f t="shared" si="128"/>
        <v>1.9E-2</v>
      </c>
      <c r="R1564" s="40">
        <f t="shared" si="129"/>
        <v>6.0141167790997185</v>
      </c>
    </row>
    <row r="1565" spans="1:18" s="60" customFormat="1" x14ac:dyDescent="0.25">
      <c r="A1565" s="52"/>
      <c r="C1565" s="21" t="s">
        <v>2137</v>
      </c>
      <c r="D1565" s="19"/>
      <c r="E1565" s="43">
        <v>21.6</v>
      </c>
      <c r="F1565" s="43">
        <v>8.9999999999999993E-3</v>
      </c>
      <c r="G1565" s="43">
        <v>8.6299999999999997E-5</v>
      </c>
      <c r="I1565" s="12"/>
      <c r="J1565" s="33"/>
      <c r="K1565" s="33">
        <v>0.81530000000000002</v>
      </c>
      <c r="L1565" s="52"/>
      <c r="M1565" s="52"/>
      <c r="N1565" s="21" t="str">
        <f t="shared" si="126"/>
        <v>ACCIONES NOUPIAL INVESTMENT, SICAV, S.A.</v>
      </c>
      <c r="O1565" s="21"/>
      <c r="P1565" s="39">
        <f t="shared" si="127"/>
        <v>26.493315344045136</v>
      </c>
      <c r="Q1565" s="43">
        <f t="shared" si="128"/>
        <v>8.9999999999999993E-3</v>
      </c>
      <c r="R1565" s="40">
        <f t="shared" si="129"/>
        <v>1.0585060713847663E-4</v>
      </c>
    </row>
    <row r="1566" spans="1:18" s="60" customFormat="1" x14ac:dyDescent="0.25">
      <c r="A1566" s="52"/>
      <c r="C1566" s="21" t="s">
        <v>2138</v>
      </c>
      <c r="D1566" s="19"/>
      <c r="E1566" s="43">
        <v>36.075000000000003</v>
      </c>
      <c r="F1566" s="43">
        <v>2.1000000000000001E-2</v>
      </c>
      <c r="G1566" s="43">
        <v>0.40206734999999999</v>
      </c>
      <c r="I1566" s="12"/>
      <c r="J1566" s="33"/>
      <c r="K1566" s="33">
        <v>0.81530000000000002</v>
      </c>
      <c r="L1566" s="52"/>
      <c r="M1566" s="52"/>
      <c r="N1566" s="21" t="str">
        <f t="shared" si="126"/>
        <v>ACCIONES NOVAFILLOLA,SICAV,S.A.</v>
      </c>
      <c r="O1566" s="21"/>
      <c r="P1566" s="39">
        <f t="shared" si="127"/>
        <v>44.247516251686498</v>
      </c>
      <c r="Q1566" s="43">
        <f t="shared" si="128"/>
        <v>2.1000000000000001E-2</v>
      </c>
      <c r="R1566" s="40">
        <f t="shared" si="129"/>
        <v>0.49315264319882252</v>
      </c>
    </row>
    <row r="1567" spans="1:18" s="60" customFormat="1" x14ac:dyDescent="0.25">
      <c r="A1567" s="52"/>
      <c r="C1567" s="21" t="s">
        <v>2139</v>
      </c>
      <c r="D1567" s="19"/>
      <c r="E1567" s="43">
        <v>36.72</v>
      </c>
      <c r="F1567" s="43">
        <v>3.3000000000000002E-2</v>
      </c>
      <c r="G1567" s="43">
        <v>4.7392000000000002E-4</v>
      </c>
      <c r="I1567" s="12"/>
      <c r="J1567" s="33"/>
      <c r="K1567" s="33">
        <v>0.81530000000000002</v>
      </c>
      <c r="L1567" s="52"/>
      <c r="M1567" s="52"/>
      <c r="N1567" s="21" t="str">
        <f t="shared" si="126"/>
        <v>ACCIONES NOVAVILLA 2008 SICAV</v>
      </c>
      <c r="O1567" s="21"/>
      <c r="P1567" s="39">
        <f t="shared" si="127"/>
        <v>45.038636084876728</v>
      </c>
      <c r="Q1567" s="43">
        <f t="shared" si="128"/>
        <v>3.3000000000000002E-2</v>
      </c>
      <c r="R1567" s="40">
        <f t="shared" si="129"/>
        <v>5.8128296332638288E-4</v>
      </c>
    </row>
    <row r="1568" spans="1:18" s="60" customFormat="1" x14ac:dyDescent="0.25">
      <c r="A1568" s="52"/>
      <c r="C1568" s="21" t="s">
        <v>2140</v>
      </c>
      <c r="D1568" s="19"/>
      <c r="E1568" s="43">
        <v>44.8</v>
      </c>
      <c r="F1568" s="43">
        <v>3.1E-2</v>
      </c>
      <c r="G1568" s="43">
        <v>0.26680171000000003</v>
      </c>
      <c r="I1568" s="12"/>
      <c r="J1568" s="33"/>
      <c r="K1568" s="33">
        <v>0.81530000000000002</v>
      </c>
      <c r="L1568" s="52"/>
      <c r="M1568" s="52"/>
      <c r="N1568" s="21" t="str">
        <f t="shared" si="126"/>
        <v>ACCIONES NOVELDA INVERSIONES, SICAV, S.A.</v>
      </c>
      <c r="O1568" s="21"/>
      <c r="P1568" s="39">
        <f t="shared" si="127"/>
        <v>54.949098491352871</v>
      </c>
      <c r="Q1568" s="43">
        <f t="shared" si="128"/>
        <v>3.1E-2</v>
      </c>
      <c r="R1568" s="40">
        <f t="shared" si="129"/>
        <v>0.32724360358150378</v>
      </c>
    </row>
    <row r="1569" spans="1:18" s="60" customFormat="1" x14ac:dyDescent="0.25">
      <c r="A1569" s="52"/>
      <c r="C1569" s="21" t="s">
        <v>2141</v>
      </c>
      <c r="D1569" s="19"/>
      <c r="E1569" s="43">
        <v>17.28</v>
      </c>
      <c r="F1569" s="43">
        <v>8.0000000000000002E-3</v>
      </c>
      <c r="G1569" s="43">
        <v>3.7299999999999999E-5</v>
      </c>
      <c r="I1569" s="12"/>
      <c r="J1569" s="33"/>
      <c r="K1569" s="33">
        <v>0.81530000000000002</v>
      </c>
      <c r="L1569" s="52"/>
      <c r="M1569" s="52"/>
      <c r="N1569" s="21" t="str">
        <f t="shared" si="126"/>
        <v>ACCIONES NUEVA GESTION SIGLO XXI, SICAV, S.A.</v>
      </c>
      <c r="O1569" s="21"/>
      <c r="P1569" s="39">
        <f t="shared" si="127"/>
        <v>21.194652275236109</v>
      </c>
      <c r="Q1569" s="43">
        <f t="shared" si="128"/>
        <v>8.0000000000000002E-3</v>
      </c>
      <c r="R1569" s="40">
        <f t="shared" si="129"/>
        <v>4.575003066355942E-5</v>
      </c>
    </row>
    <row r="1570" spans="1:18" s="60" customFormat="1" x14ac:dyDescent="0.25">
      <c r="A1570" s="52"/>
      <c r="C1570" s="21" t="s">
        <v>2142</v>
      </c>
      <c r="D1570" s="19"/>
      <c r="E1570" s="43">
        <v>12.96</v>
      </c>
      <c r="F1570" s="43">
        <v>1.4999999999999999E-2</v>
      </c>
      <c r="G1570" s="43">
        <v>3.9895999999999996E-4</v>
      </c>
      <c r="I1570" s="12"/>
      <c r="J1570" s="33"/>
      <c r="K1570" s="33">
        <v>0.81530000000000002</v>
      </c>
      <c r="L1570" s="52"/>
      <c r="M1570" s="52"/>
      <c r="N1570" s="21" t="str">
        <f t="shared" si="126"/>
        <v>ACCIONES NUEVA OLTAL BURSATIL, SICAV, S.A.</v>
      </c>
      <c r="O1570" s="21"/>
      <c r="P1570" s="39">
        <f t="shared" si="127"/>
        <v>15.895989206427082</v>
      </c>
      <c r="Q1570" s="43">
        <f t="shared" si="128"/>
        <v>1.4999999999999999E-2</v>
      </c>
      <c r="R1570" s="40">
        <f t="shared" si="129"/>
        <v>4.8934134674352996E-4</v>
      </c>
    </row>
    <row r="1571" spans="1:18" s="60" customFormat="1" x14ac:dyDescent="0.25">
      <c r="A1571" s="52"/>
      <c r="C1571" s="21" t="s">
        <v>2143</v>
      </c>
      <c r="D1571" s="19"/>
      <c r="E1571" s="43">
        <v>12.88</v>
      </c>
      <c r="F1571" s="43">
        <v>1.4999999999999999E-2</v>
      </c>
      <c r="G1571" s="43">
        <v>4.9561000000000006E-4</v>
      </c>
      <c r="I1571" s="12"/>
      <c r="J1571" s="33"/>
      <c r="K1571" s="33">
        <v>0.81530000000000002</v>
      </c>
      <c r="L1571" s="52"/>
      <c r="M1571" s="52"/>
      <c r="N1571" s="21" t="str">
        <f t="shared" si="126"/>
        <v>ACCIONES NUEVA RIMATRA BURSATIL, SICAV, S.A.</v>
      </c>
      <c r="O1571" s="21"/>
      <c r="P1571" s="39">
        <f t="shared" si="127"/>
        <v>15.797865816263952</v>
      </c>
      <c r="Q1571" s="43">
        <f t="shared" si="128"/>
        <v>1.4999999999999999E-2</v>
      </c>
      <c r="R1571" s="40">
        <f t="shared" si="129"/>
        <v>6.0788666748436159E-4</v>
      </c>
    </row>
    <row r="1572" spans="1:18" s="60" customFormat="1" x14ac:dyDescent="0.25">
      <c r="A1572" s="52"/>
      <c r="C1572" s="21" t="s">
        <v>2144</v>
      </c>
      <c r="D1572" s="19"/>
      <c r="E1572" s="43">
        <v>45.195350399999995</v>
      </c>
      <c r="F1572" s="43">
        <v>2E-3</v>
      </c>
      <c r="G1572" s="43">
        <v>3.6299999999999995E-5</v>
      </c>
      <c r="I1572" s="12"/>
      <c r="J1572" s="33"/>
      <c r="K1572" s="33">
        <v>0.81530000000000002</v>
      </c>
      <c r="L1572" s="52"/>
      <c r="M1572" s="52"/>
      <c r="N1572" s="21" t="str">
        <f t="shared" si="126"/>
        <v>ACCIONES OBIS INVERSIONES,SICAV,S.A.</v>
      </c>
      <c r="O1572" s="21"/>
      <c r="P1572" s="39">
        <f t="shared" si="127"/>
        <v>55.434012510732238</v>
      </c>
      <c r="Q1572" s="43">
        <f t="shared" si="128"/>
        <v>2E-3</v>
      </c>
      <c r="R1572" s="40">
        <f t="shared" si="129"/>
        <v>4.4523488286520294E-5</v>
      </c>
    </row>
    <row r="1573" spans="1:18" s="60" customFormat="1" x14ac:dyDescent="0.25">
      <c r="A1573" s="52"/>
      <c r="C1573" s="21" t="s">
        <v>2145</v>
      </c>
      <c r="D1573" s="19"/>
      <c r="E1573" s="43">
        <v>69.717415200000005</v>
      </c>
      <c r="F1573" s="43">
        <v>1.2999999999999999E-2</v>
      </c>
      <c r="G1573" s="43">
        <v>0.22683726999999998</v>
      </c>
      <c r="I1573" s="12"/>
      <c r="J1573" s="33"/>
      <c r="K1573" s="33">
        <v>0.81530000000000002</v>
      </c>
      <c r="L1573" s="52"/>
      <c r="M1573" s="52"/>
      <c r="N1573" s="21" t="str">
        <f t="shared" si="126"/>
        <v>ACCIONES OKER INVERSIONES,SICAV,S.A.</v>
      </c>
      <c r="O1573" s="21"/>
      <c r="P1573" s="39">
        <f t="shared" si="127"/>
        <v>85.511364160431739</v>
      </c>
      <c r="Q1573" s="43">
        <f t="shared" si="128"/>
        <v>1.2999999999999999E-2</v>
      </c>
      <c r="R1573" s="40">
        <f t="shared" si="129"/>
        <v>0.27822552434686615</v>
      </c>
    </row>
    <row r="1574" spans="1:18" s="60" customFormat="1" x14ac:dyDescent="0.25">
      <c r="A1574" s="52"/>
      <c r="C1574" s="21" t="s">
        <v>2146</v>
      </c>
      <c r="D1574" s="19"/>
      <c r="E1574" s="43">
        <v>30.303000000000001</v>
      </c>
      <c r="F1574" s="43">
        <v>2.1999999999999999E-2</v>
      </c>
      <c r="G1574" s="43">
        <v>0.22494235000000001</v>
      </c>
      <c r="I1574" s="12"/>
      <c r="J1574" s="33"/>
      <c r="K1574" s="33">
        <v>0.81530000000000002</v>
      </c>
      <c r="L1574" s="52"/>
      <c r="M1574" s="52"/>
      <c r="N1574" s="21" t="str">
        <f t="shared" si="126"/>
        <v>ACCIONES OLEIROS DE INVERSIONES,SICAV,S.A.</v>
      </c>
      <c r="O1574" s="21"/>
      <c r="P1574" s="39">
        <f t="shared" si="127"/>
        <v>37.167913651416654</v>
      </c>
      <c r="Q1574" s="43">
        <f t="shared" si="128"/>
        <v>2.1999999999999999E-2</v>
      </c>
      <c r="R1574" s="40">
        <f t="shared" si="129"/>
        <v>0.27590132466576722</v>
      </c>
    </row>
    <row r="1575" spans="1:18" s="60" customFormat="1" x14ac:dyDescent="0.25">
      <c r="A1575" s="52"/>
      <c r="C1575" s="21" t="s">
        <v>2147</v>
      </c>
      <c r="D1575" s="19"/>
      <c r="E1575" s="43">
        <v>30.2509625</v>
      </c>
      <c r="F1575" s="43">
        <v>0</v>
      </c>
      <c r="G1575" s="43">
        <v>0</v>
      </c>
      <c r="I1575" s="12"/>
      <c r="J1575" s="33"/>
      <c r="K1575" s="33">
        <v>0.81530000000000002</v>
      </c>
      <c r="L1575" s="52"/>
      <c r="M1575" s="52"/>
      <c r="N1575" s="21" t="str">
        <f t="shared" si="126"/>
        <v>ACCIONES OMBU INVERSIONES, SICAV,S.A.</v>
      </c>
      <c r="O1575" s="21"/>
      <c r="P1575" s="39">
        <f t="shared" si="127"/>
        <v>37.104087452471482</v>
      </c>
      <c r="Q1575" s="43">
        <f t="shared" si="128"/>
        <v>0</v>
      </c>
      <c r="R1575" s="40">
        <f t="shared" si="129"/>
        <v>0</v>
      </c>
    </row>
    <row r="1576" spans="1:18" s="60" customFormat="1" x14ac:dyDescent="0.25">
      <c r="A1576" s="52"/>
      <c r="C1576" s="21" t="s">
        <v>2148</v>
      </c>
      <c r="D1576" s="19"/>
      <c r="E1576" s="43">
        <v>19.961500000000001</v>
      </c>
      <c r="F1576" s="43">
        <v>4.5999999999999999E-2</v>
      </c>
      <c r="G1576" s="43">
        <v>1.1977100000000001E-3</v>
      </c>
      <c r="I1576" s="12"/>
      <c r="J1576" s="33"/>
      <c r="K1576" s="33">
        <v>0.81530000000000002</v>
      </c>
      <c r="L1576" s="52"/>
      <c r="M1576" s="52"/>
      <c r="N1576" s="21" t="str">
        <f t="shared" si="126"/>
        <v>ACCIONES ONDA GLOBAL DE INVERSIONES,SICAV,S.A.</v>
      </c>
      <c r="O1576" s="21"/>
      <c r="P1576" s="39">
        <f t="shared" si="127"/>
        <v>24.483625659266529</v>
      </c>
      <c r="Q1576" s="43">
        <f t="shared" si="128"/>
        <v>4.5999999999999999E-2</v>
      </c>
      <c r="R1576" s="40">
        <f t="shared" si="129"/>
        <v>1.4690420704035324E-3</v>
      </c>
    </row>
    <row r="1577" spans="1:18" s="60" customFormat="1" x14ac:dyDescent="0.25">
      <c r="A1577" s="52"/>
      <c r="C1577" s="21" t="s">
        <v>2149</v>
      </c>
      <c r="D1577" s="19"/>
      <c r="E1577" s="43">
        <v>86.8</v>
      </c>
      <c r="F1577" s="43">
        <v>4.7E-2</v>
      </c>
      <c r="G1577" s="43">
        <v>3.6240395800000003</v>
      </c>
      <c r="I1577" s="12"/>
      <c r="J1577" s="33"/>
      <c r="K1577" s="33">
        <v>0.81530000000000002</v>
      </c>
      <c r="L1577" s="52"/>
      <c r="M1577" s="52"/>
      <c r="N1577" s="21" t="str">
        <f t="shared" si="126"/>
        <v>ACCIONES OPORTUNIDAD BURSATIL,S.A., SICAV</v>
      </c>
      <c r="O1577" s="21"/>
      <c r="P1577" s="39">
        <f t="shared" si="127"/>
        <v>106.46387832699619</v>
      </c>
      <c r="Q1577" s="43">
        <f t="shared" si="128"/>
        <v>4.7E-2</v>
      </c>
      <c r="R1577" s="40">
        <f t="shared" si="129"/>
        <v>4.4450381209370784</v>
      </c>
    </row>
    <row r="1578" spans="1:18" s="60" customFormat="1" x14ac:dyDescent="0.25">
      <c r="A1578" s="52"/>
      <c r="C1578" s="21" t="s">
        <v>2150</v>
      </c>
      <c r="D1578" s="19"/>
      <c r="E1578" s="43">
        <v>66.111320000000006</v>
      </c>
      <c r="F1578" s="43">
        <v>1.4999999999999999E-2</v>
      </c>
      <c r="G1578" s="43">
        <v>9.431895449999999</v>
      </c>
      <c r="I1578" s="12"/>
      <c r="J1578" s="33"/>
      <c r="K1578" s="33">
        <v>0.81530000000000002</v>
      </c>
      <c r="L1578" s="52"/>
      <c r="M1578" s="52"/>
      <c r="N1578" s="21" t="str">
        <f t="shared" si="126"/>
        <v>ACCIONES ORIA-SARA,SICAV,S.A.</v>
      </c>
      <c r="O1578" s="21"/>
      <c r="P1578" s="39">
        <f t="shared" si="127"/>
        <v>81.088335581994357</v>
      </c>
      <c r="Q1578" s="43">
        <f t="shared" si="128"/>
        <v>1.4999999999999999E-2</v>
      </c>
      <c r="R1578" s="40">
        <f t="shared" si="129"/>
        <v>11.568619465227522</v>
      </c>
    </row>
    <row r="1579" spans="1:18" s="60" customFormat="1" x14ac:dyDescent="0.25">
      <c r="A1579" s="52"/>
      <c r="C1579" s="21" t="s">
        <v>2151</v>
      </c>
      <c r="D1579" s="19"/>
      <c r="E1579" s="43">
        <v>31.012245</v>
      </c>
      <c r="F1579" s="43">
        <v>1.2E-2</v>
      </c>
      <c r="G1579" s="43">
        <v>0.33935529999999997</v>
      </c>
      <c r="I1579" s="12"/>
      <c r="J1579" s="33"/>
      <c r="K1579" s="33">
        <v>0.81530000000000002</v>
      </c>
      <c r="L1579" s="52"/>
      <c r="M1579" s="52"/>
      <c r="N1579" s="21" t="str">
        <f t="shared" si="126"/>
        <v>ACCIONES OROBAL GESTION,SICAV,S.A.</v>
      </c>
      <c r="O1579" s="21"/>
      <c r="P1579" s="39">
        <f t="shared" si="127"/>
        <v>38.03783269961977</v>
      </c>
      <c r="Q1579" s="43">
        <f t="shared" si="128"/>
        <v>1.2E-2</v>
      </c>
      <c r="R1579" s="40">
        <f t="shared" si="129"/>
        <v>0.41623365632282588</v>
      </c>
    </row>
    <row r="1580" spans="1:18" s="60" customFormat="1" x14ac:dyDescent="0.25">
      <c r="A1580" s="52"/>
      <c r="C1580" s="21" t="s">
        <v>2152</v>
      </c>
      <c r="D1580" s="19"/>
      <c r="E1580" s="43">
        <v>29.8</v>
      </c>
      <c r="F1580" s="43">
        <v>3.0000000000000001E-3</v>
      </c>
      <c r="G1580" s="43">
        <v>0.36074383000000004</v>
      </c>
      <c r="I1580" s="12"/>
      <c r="J1580" s="33"/>
      <c r="K1580" s="33">
        <v>0.81530000000000002</v>
      </c>
      <c r="L1580" s="52"/>
      <c r="M1580" s="52"/>
      <c r="N1580" s="21" t="str">
        <f t="shared" si="126"/>
        <v>ACCIONES ORSEVEN,S.A.,SICAV, S.A.</v>
      </c>
      <c r="O1580" s="21"/>
      <c r="P1580" s="39">
        <f t="shared" si="127"/>
        <v>36.550962835765972</v>
      </c>
      <c r="Q1580" s="43">
        <f t="shared" si="128"/>
        <v>3.0000000000000001E-3</v>
      </c>
      <c r="R1580" s="40">
        <f t="shared" si="129"/>
        <v>0.44246759475039865</v>
      </c>
    </row>
    <row r="1581" spans="1:18" s="60" customFormat="1" x14ac:dyDescent="0.25">
      <c r="A1581" s="52"/>
      <c r="C1581" s="21" t="s">
        <v>2153</v>
      </c>
      <c r="D1581" s="19"/>
      <c r="E1581" s="43">
        <v>36.4</v>
      </c>
      <c r="F1581" s="43">
        <v>0.01</v>
      </c>
      <c r="G1581" s="43">
        <v>8.7090000000000008E-5</v>
      </c>
      <c r="I1581" s="12"/>
      <c r="J1581" s="33"/>
      <c r="K1581" s="33">
        <v>0.81530000000000002</v>
      </c>
      <c r="L1581" s="52"/>
      <c r="M1581" s="52"/>
      <c r="N1581" s="21" t="str">
        <f t="shared" si="126"/>
        <v>ACCIONES OSMA DE INVERSIONES, SICAV, S.A.</v>
      </c>
      <c r="O1581" s="21"/>
      <c r="P1581" s="39">
        <f t="shared" si="127"/>
        <v>44.64614252422421</v>
      </c>
      <c r="Q1581" s="43">
        <f t="shared" si="128"/>
        <v>0.01</v>
      </c>
      <c r="R1581" s="40">
        <f t="shared" si="129"/>
        <v>1.0681957561633755E-4</v>
      </c>
    </row>
    <row r="1582" spans="1:18" s="60" customFormat="1" x14ac:dyDescent="0.25">
      <c r="A1582" s="52"/>
      <c r="C1582" s="21" t="s">
        <v>2154</v>
      </c>
      <c r="D1582" s="19"/>
      <c r="E1582" s="43">
        <v>39.6</v>
      </c>
      <c r="F1582" s="43">
        <v>0.01</v>
      </c>
      <c r="G1582" s="43">
        <v>0.96562738000000004</v>
      </c>
      <c r="I1582" s="12"/>
      <c r="J1582" s="33"/>
      <c r="K1582" s="33">
        <v>0.81530000000000002</v>
      </c>
      <c r="L1582" s="52"/>
      <c r="M1582" s="52"/>
      <c r="N1582" s="21" t="str">
        <f t="shared" si="126"/>
        <v>ACCIONES OSMOSIS INVESTMENT, SICAV, S.A.</v>
      </c>
      <c r="O1582" s="21"/>
      <c r="P1582" s="39">
        <f t="shared" si="127"/>
        <v>48.57107813074942</v>
      </c>
      <c r="Q1582" s="43">
        <f t="shared" si="128"/>
        <v>0.01</v>
      </c>
      <c r="R1582" s="40">
        <f t="shared" si="129"/>
        <v>1.184382901999264</v>
      </c>
    </row>
    <row r="1583" spans="1:18" s="60" customFormat="1" x14ac:dyDescent="0.25">
      <c r="A1583" s="52"/>
      <c r="C1583" s="21" t="s">
        <v>2155</v>
      </c>
      <c r="D1583" s="19"/>
      <c r="E1583" s="43">
        <v>54.813023999999999</v>
      </c>
      <c r="F1583" s="43">
        <v>2E-3</v>
      </c>
      <c r="G1583" s="43">
        <v>4.0299999999999997E-5</v>
      </c>
      <c r="I1583" s="12"/>
      <c r="J1583" s="33"/>
      <c r="K1583" s="33">
        <v>0.81530000000000002</v>
      </c>
      <c r="L1583" s="52"/>
      <c r="M1583" s="52"/>
      <c r="N1583" s="21" t="str">
        <f t="shared" si="126"/>
        <v>ACCIONES OTAGO INVERSIONES, SICAV, S.A.</v>
      </c>
      <c r="O1583" s="21"/>
      <c r="P1583" s="39">
        <f t="shared" si="127"/>
        <v>67.230496749662692</v>
      </c>
      <c r="Q1583" s="43">
        <f t="shared" si="128"/>
        <v>2E-3</v>
      </c>
      <c r="R1583" s="40">
        <f t="shared" si="129"/>
        <v>4.9429657794676798E-5</v>
      </c>
    </row>
    <row r="1584" spans="1:18" s="60" customFormat="1" x14ac:dyDescent="0.25">
      <c r="A1584" s="52"/>
      <c r="C1584" s="21" t="s">
        <v>2156</v>
      </c>
      <c r="D1584" s="19"/>
      <c r="E1584" s="43">
        <v>21.997042860000001</v>
      </c>
      <c r="F1584" s="43">
        <v>1.2999999999999999E-2</v>
      </c>
      <c r="G1584" s="43">
        <v>9.7280000000000004E-5</v>
      </c>
      <c r="I1584" s="12"/>
      <c r="J1584" s="33"/>
      <c r="K1584" s="33">
        <v>0.81530000000000002</v>
      </c>
      <c r="L1584" s="52"/>
      <c r="M1584" s="52"/>
      <c r="N1584" s="21" t="str">
        <f t="shared" si="126"/>
        <v>ACCIONES P.C.J. YEGOMI, SICAV, S.A.</v>
      </c>
      <c r="O1584" s="21"/>
      <c r="P1584" s="39">
        <f t="shared" si="127"/>
        <v>26.980305237335951</v>
      </c>
      <c r="Q1584" s="43">
        <f t="shared" si="128"/>
        <v>1.2999999999999999E-2</v>
      </c>
      <c r="R1584" s="40">
        <f t="shared" si="129"/>
        <v>1.1931804243836624E-4</v>
      </c>
    </row>
    <row r="1585" spans="1:18" s="60" customFormat="1" x14ac:dyDescent="0.25">
      <c r="A1585" s="52"/>
      <c r="C1585" s="21" t="s">
        <v>2157</v>
      </c>
      <c r="D1585" s="19"/>
      <c r="E1585" s="43">
        <v>38.945610000000002</v>
      </c>
      <c r="F1585" s="43">
        <v>0.02</v>
      </c>
      <c r="G1585" s="43">
        <v>1.3948370000000002E-2</v>
      </c>
      <c r="I1585" s="12"/>
      <c r="J1585" s="33"/>
      <c r="K1585" s="33">
        <v>0.81530000000000002</v>
      </c>
      <c r="L1585" s="52"/>
      <c r="M1585" s="52"/>
      <c r="N1585" s="21" t="str">
        <f t="shared" si="126"/>
        <v>ACCIONES PACJOR SIGLO XXI,SICAV,S.A.</v>
      </c>
      <c r="O1585" s="21"/>
      <c r="P1585" s="39">
        <f t="shared" si="127"/>
        <v>47.768441064638786</v>
      </c>
      <c r="Q1585" s="43">
        <f t="shared" si="128"/>
        <v>0.02</v>
      </c>
      <c r="R1585" s="40">
        <f t="shared" si="129"/>
        <v>1.7108266895621244E-2</v>
      </c>
    </row>
    <row r="1586" spans="1:18" s="60" customFormat="1" x14ac:dyDescent="0.25">
      <c r="A1586" s="52"/>
      <c r="C1586" s="21" t="s">
        <v>2158</v>
      </c>
      <c r="D1586" s="19"/>
      <c r="E1586" s="43">
        <v>100.8</v>
      </c>
      <c r="F1586" s="43">
        <v>1.2999999999999999E-2</v>
      </c>
      <c r="G1586" s="43">
        <v>0.63447175</v>
      </c>
      <c r="I1586" s="12"/>
      <c r="J1586" s="33"/>
      <c r="K1586" s="33">
        <v>0.81530000000000002</v>
      </c>
      <c r="L1586" s="52"/>
      <c r="M1586" s="52"/>
      <c r="N1586" s="21" t="str">
        <f t="shared" si="126"/>
        <v>ACCIONES PADINVER S.A., SICAV</v>
      </c>
      <c r="O1586" s="21"/>
      <c r="P1586" s="39">
        <f t="shared" si="127"/>
        <v>123.63547160554397</v>
      </c>
      <c r="Q1586" s="43">
        <f t="shared" si="128"/>
        <v>1.2999999999999999E-2</v>
      </c>
      <c r="R1586" s="40">
        <f t="shared" si="129"/>
        <v>0.7782064884091745</v>
      </c>
    </row>
    <row r="1587" spans="1:18" s="60" customFormat="1" x14ac:dyDescent="0.25">
      <c r="A1587" s="52"/>
      <c r="C1587" s="21" t="s">
        <v>2159</v>
      </c>
      <c r="D1587" s="19"/>
      <c r="E1587" s="43">
        <v>26.454999999999998</v>
      </c>
      <c r="F1587" s="43">
        <v>1.7000000000000001E-2</v>
      </c>
      <c r="G1587" s="43">
        <v>1.7552E-4</v>
      </c>
      <c r="I1587" s="12"/>
      <c r="J1587" s="33"/>
      <c r="K1587" s="33">
        <v>0.81530000000000002</v>
      </c>
      <c r="L1587" s="52"/>
      <c r="M1587" s="52"/>
      <c r="N1587" s="21" t="str">
        <f t="shared" si="126"/>
        <v>ACCIONES PAGASARRI DE INVERSIONES, SICAV, S.A.</v>
      </c>
      <c r="O1587" s="21"/>
      <c r="P1587" s="39">
        <f t="shared" si="127"/>
        <v>32.448178584570094</v>
      </c>
      <c r="Q1587" s="43">
        <f t="shared" si="128"/>
        <v>1.7000000000000001E-2</v>
      </c>
      <c r="R1587" s="40">
        <f t="shared" si="129"/>
        <v>2.1528271801790752E-4</v>
      </c>
    </row>
    <row r="1588" spans="1:18" s="60" customFormat="1" x14ac:dyDescent="0.25">
      <c r="A1588" s="52"/>
      <c r="C1588" s="21" t="s">
        <v>2160</v>
      </c>
      <c r="D1588" s="19"/>
      <c r="E1588" s="43">
        <v>31.68975</v>
      </c>
      <c r="F1588" s="43">
        <v>0.114</v>
      </c>
      <c r="G1588" s="43">
        <v>4.1598100000000008E-3</v>
      </c>
      <c r="I1588" s="12"/>
      <c r="J1588" s="33"/>
      <c r="K1588" s="33">
        <v>0.81530000000000002</v>
      </c>
      <c r="L1588" s="52"/>
      <c r="M1588" s="52"/>
      <c r="N1588" s="21" t="str">
        <f t="shared" si="126"/>
        <v>ACCIONES PALSORI INVERSIONES,SICAV,S.A.</v>
      </c>
      <c r="O1588" s="21"/>
      <c r="P1588" s="39">
        <f t="shared" si="127"/>
        <v>38.868821292775664</v>
      </c>
      <c r="Q1588" s="43">
        <f t="shared" si="128"/>
        <v>0.114</v>
      </c>
      <c r="R1588" s="40">
        <f t="shared" si="129"/>
        <v>5.10218324543113E-3</v>
      </c>
    </row>
    <row r="1589" spans="1:18" s="60" customFormat="1" x14ac:dyDescent="0.25">
      <c r="A1589" s="52"/>
      <c r="C1589" s="21" t="s">
        <v>2161</v>
      </c>
      <c r="D1589" s="19"/>
      <c r="E1589" s="43">
        <v>35.834499999999998</v>
      </c>
      <c r="F1589" s="43">
        <v>2E-3</v>
      </c>
      <c r="G1589" s="43">
        <v>2.919E-5</v>
      </c>
      <c r="I1589" s="12"/>
      <c r="J1589" s="33"/>
      <c r="K1589" s="33">
        <v>0.81530000000000002</v>
      </c>
      <c r="L1589" s="52"/>
      <c r="M1589" s="52"/>
      <c r="N1589" s="21" t="str">
        <f t="shared" si="126"/>
        <v>ACCIONES PANDO 2000, SICAV, S.A.</v>
      </c>
      <c r="O1589" s="21"/>
      <c r="P1589" s="39">
        <f t="shared" si="127"/>
        <v>43.952532810008584</v>
      </c>
      <c r="Q1589" s="43">
        <f t="shared" si="128"/>
        <v>2E-3</v>
      </c>
      <c r="R1589" s="40">
        <f t="shared" si="129"/>
        <v>3.5802771985772109E-5</v>
      </c>
    </row>
    <row r="1590" spans="1:18" s="60" customFormat="1" x14ac:dyDescent="0.25">
      <c r="A1590" s="52"/>
      <c r="C1590" s="21" t="s">
        <v>2162</v>
      </c>
      <c r="D1590" s="19"/>
      <c r="E1590" s="43">
        <v>31.986499999999999</v>
      </c>
      <c r="F1590" s="43">
        <v>1.4999999999999999E-2</v>
      </c>
      <c r="G1590" s="43">
        <v>7.2890999999999993E-4</v>
      </c>
      <c r="I1590" s="12"/>
      <c r="J1590" s="33"/>
      <c r="K1590" s="33">
        <v>0.81530000000000002</v>
      </c>
      <c r="L1590" s="52"/>
      <c r="M1590" s="52"/>
      <c r="N1590" s="21" t="str">
        <f t="shared" si="126"/>
        <v>ACCIONES PANIKIRITO DE INVERSIONES,SICAV,S.A.</v>
      </c>
      <c r="O1590" s="21"/>
      <c r="P1590" s="39">
        <f t="shared" si="127"/>
        <v>39.232797743162024</v>
      </c>
      <c r="Q1590" s="43">
        <f t="shared" si="128"/>
        <v>1.4999999999999999E-2</v>
      </c>
      <c r="R1590" s="40">
        <f t="shared" si="129"/>
        <v>8.9403900404758975E-4</v>
      </c>
    </row>
    <row r="1591" spans="1:18" s="60" customFormat="1" x14ac:dyDescent="0.25">
      <c r="A1591" s="52"/>
      <c r="C1591" s="21" t="s">
        <v>2163</v>
      </c>
      <c r="D1591" s="19"/>
      <c r="E1591" s="43">
        <v>27.846912499999998</v>
      </c>
      <c r="F1591" s="43">
        <v>2.9000000000000001E-2</v>
      </c>
      <c r="G1591" s="43">
        <v>0.34776135999999996</v>
      </c>
      <c r="I1591" s="12"/>
      <c r="J1591" s="33"/>
      <c r="K1591" s="33">
        <v>0.81530000000000002</v>
      </c>
      <c r="L1591" s="52"/>
      <c r="M1591" s="52"/>
      <c r="N1591" s="21" t="str">
        <f t="shared" si="126"/>
        <v>ACCIONES PARKIA INVESTMENT,SICAV,S.A.</v>
      </c>
      <c r="O1591" s="21"/>
      <c r="P1591" s="39">
        <f t="shared" si="127"/>
        <v>34.155418250950568</v>
      </c>
      <c r="Q1591" s="43">
        <f t="shared" si="128"/>
        <v>2.9000000000000001E-2</v>
      </c>
      <c r="R1591" s="40">
        <f t="shared" si="129"/>
        <v>0.42654404513675942</v>
      </c>
    </row>
    <row r="1592" spans="1:18" s="60" customFormat="1" x14ac:dyDescent="0.25">
      <c r="A1592" s="52"/>
      <c r="C1592" s="21" t="s">
        <v>2164</v>
      </c>
      <c r="D1592" s="19"/>
      <c r="E1592" s="43">
        <v>12.53</v>
      </c>
      <c r="F1592" s="43">
        <v>1.6E-2</v>
      </c>
      <c r="G1592" s="43">
        <v>1.3902000000000001E-4</v>
      </c>
      <c r="I1592" s="12"/>
      <c r="J1592" s="33"/>
      <c r="K1592" s="33">
        <v>0.81530000000000002</v>
      </c>
      <c r="L1592" s="52"/>
      <c r="M1592" s="52"/>
      <c r="N1592" s="21" t="str">
        <f t="shared" si="126"/>
        <v>ACCIONES PARKING STOP INVERSIONES,SICAV,S.A.</v>
      </c>
      <c r="O1592" s="21"/>
      <c r="P1592" s="39">
        <f t="shared" si="127"/>
        <v>15.368575984300257</v>
      </c>
      <c r="Q1592" s="43">
        <f t="shared" si="128"/>
        <v>1.6E-2</v>
      </c>
      <c r="R1592" s="40">
        <f t="shared" si="129"/>
        <v>1.7051392125597939E-4</v>
      </c>
    </row>
    <row r="1593" spans="1:18" s="60" customFormat="1" x14ac:dyDescent="0.25">
      <c r="A1593" s="52"/>
      <c r="C1593" s="21" t="s">
        <v>2165</v>
      </c>
      <c r="D1593" s="19"/>
      <c r="E1593" s="43">
        <v>30.78464</v>
      </c>
      <c r="F1593" s="43">
        <v>0.01</v>
      </c>
      <c r="G1593" s="43">
        <v>1.2490000000000001E-5</v>
      </c>
      <c r="I1593" s="12"/>
      <c r="J1593" s="33"/>
      <c r="K1593" s="33">
        <v>0.81530000000000002</v>
      </c>
      <c r="L1593" s="52"/>
      <c r="M1593" s="52"/>
      <c r="N1593" s="21" t="str">
        <f t="shared" si="126"/>
        <v>ACCIONES PARTNER GM INVERSIONES, SICAV, S.A.</v>
      </c>
      <c r="O1593" s="21"/>
      <c r="P1593" s="39">
        <f t="shared" si="127"/>
        <v>37.758665521893782</v>
      </c>
      <c r="Q1593" s="43">
        <f t="shared" si="128"/>
        <v>0.01</v>
      </c>
      <c r="R1593" s="40">
        <f t="shared" si="129"/>
        <v>1.5319514289218691E-5</v>
      </c>
    </row>
    <row r="1594" spans="1:18" s="60" customFormat="1" x14ac:dyDescent="0.25">
      <c r="A1594" s="52"/>
      <c r="C1594" s="21" t="s">
        <v>2166</v>
      </c>
      <c r="D1594" s="19"/>
      <c r="E1594" s="43">
        <v>33.09111</v>
      </c>
      <c r="F1594" s="43">
        <v>1.2E-2</v>
      </c>
      <c r="G1594" s="43">
        <v>1.0823E-4</v>
      </c>
      <c r="I1594" s="12"/>
      <c r="J1594" s="33"/>
      <c r="K1594" s="33">
        <v>0.81530000000000002</v>
      </c>
      <c r="L1594" s="52"/>
      <c r="M1594" s="52"/>
      <c r="N1594" s="21" t="str">
        <f t="shared" si="126"/>
        <v>ACCIONES PASHMINA 2000,SICAV,S.A.</v>
      </c>
      <c r="O1594" s="21"/>
      <c r="P1594" s="39">
        <f t="shared" si="127"/>
        <v>40.587648718263218</v>
      </c>
      <c r="Q1594" s="43">
        <f t="shared" si="128"/>
        <v>1.2E-2</v>
      </c>
      <c r="R1594" s="40">
        <f t="shared" si="129"/>
        <v>1.3274868146694467E-4</v>
      </c>
    </row>
    <row r="1595" spans="1:18" s="60" customFormat="1" x14ac:dyDescent="0.25">
      <c r="A1595" s="52"/>
      <c r="C1595" s="21" t="s">
        <v>2167</v>
      </c>
      <c r="D1595" s="19"/>
      <c r="E1595" s="43">
        <v>68.29992</v>
      </c>
      <c r="F1595" s="43">
        <v>1.2999999999999999E-2</v>
      </c>
      <c r="G1595" s="43">
        <v>4.4113999999999997E-4</v>
      </c>
      <c r="I1595" s="12"/>
      <c r="J1595" s="33"/>
      <c r="K1595" s="33">
        <v>0.81530000000000002</v>
      </c>
      <c r="L1595" s="52"/>
      <c r="M1595" s="52"/>
      <c r="N1595" s="21" t="str">
        <f t="shared" si="126"/>
        <v>ACCIONES PATRICOMPA, S.A., SICAV</v>
      </c>
      <c r="O1595" s="21"/>
      <c r="P1595" s="39">
        <f t="shared" si="127"/>
        <v>83.772746228382189</v>
      </c>
      <c r="Q1595" s="43">
        <f t="shared" si="128"/>
        <v>1.2999999999999999E-2</v>
      </c>
      <c r="R1595" s="40">
        <f t="shared" si="129"/>
        <v>5.4107690420704033E-4</v>
      </c>
    </row>
    <row r="1596" spans="1:18" s="60" customFormat="1" x14ac:dyDescent="0.25">
      <c r="A1596" s="52"/>
      <c r="C1596" s="21" t="s">
        <v>2168</v>
      </c>
      <c r="D1596" s="19"/>
      <c r="E1596" s="43">
        <v>30.771840000000001</v>
      </c>
      <c r="F1596" s="43">
        <v>1.2E-2</v>
      </c>
      <c r="G1596" s="43">
        <v>1.6003999999999999E-4</v>
      </c>
      <c r="I1596" s="12"/>
      <c r="J1596" s="33"/>
      <c r="K1596" s="33">
        <v>0.81530000000000002</v>
      </c>
      <c r="L1596" s="52"/>
      <c r="M1596" s="52"/>
      <c r="N1596" s="21" t="str">
        <f t="shared" si="126"/>
        <v>ACCIONES PATRIMONIAL GLOCESA,SICAV,S.A.</v>
      </c>
      <c r="O1596" s="21"/>
      <c r="P1596" s="39">
        <f t="shared" si="127"/>
        <v>37.742965779467681</v>
      </c>
      <c r="Q1596" s="43">
        <f t="shared" si="128"/>
        <v>1.2E-2</v>
      </c>
      <c r="R1596" s="40">
        <f t="shared" si="129"/>
        <v>1.9629584202134182E-4</v>
      </c>
    </row>
    <row r="1597" spans="1:18" s="60" customFormat="1" x14ac:dyDescent="0.25">
      <c r="A1597" s="52"/>
      <c r="C1597" s="21" t="s">
        <v>2169</v>
      </c>
      <c r="D1597" s="19"/>
      <c r="E1597" s="43">
        <v>128.75</v>
      </c>
      <c r="F1597" s="43">
        <v>2.4E-2</v>
      </c>
      <c r="G1597" s="43">
        <v>17.611776859999999</v>
      </c>
      <c r="I1597" s="12"/>
      <c r="J1597" s="33"/>
      <c r="K1597" s="33">
        <v>0.81530000000000002</v>
      </c>
      <c r="L1597" s="52"/>
      <c r="M1597" s="52"/>
      <c r="N1597" s="21" t="str">
        <f t="shared" si="126"/>
        <v>ACCIONES PATRIMONIO DE VALORES, SICAV, S.A.</v>
      </c>
      <c r="O1597" s="21"/>
      <c r="P1597" s="39">
        <f t="shared" si="127"/>
        <v>157.91733104378756</v>
      </c>
      <c r="Q1597" s="43">
        <f t="shared" si="128"/>
        <v>2.4E-2</v>
      </c>
      <c r="R1597" s="40">
        <f t="shared" si="129"/>
        <v>21.601590653747085</v>
      </c>
    </row>
    <row r="1598" spans="1:18" s="60" customFormat="1" x14ac:dyDescent="0.25">
      <c r="A1598" s="52"/>
      <c r="C1598" s="21" t="s">
        <v>2170</v>
      </c>
      <c r="D1598" s="19"/>
      <c r="E1598" s="43">
        <v>52.8</v>
      </c>
      <c r="F1598" s="43">
        <v>0.02</v>
      </c>
      <c r="G1598" s="43">
        <v>0.12782963999999999</v>
      </c>
      <c r="I1598" s="12"/>
      <c r="J1598" s="33"/>
      <c r="K1598" s="33">
        <v>0.81530000000000002</v>
      </c>
      <c r="L1598" s="52"/>
      <c r="M1598" s="52"/>
      <c r="N1598" s="21" t="str">
        <f t="shared" si="126"/>
        <v>ACCIONES PE¡ALARA DE INVERSIONES, S.A., SICAV</v>
      </c>
      <c r="O1598" s="21"/>
      <c r="P1598" s="39">
        <f t="shared" si="127"/>
        <v>64.761437507665889</v>
      </c>
      <c r="Q1598" s="43">
        <f t="shared" si="128"/>
        <v>0.02</v>
      </c>
      <c r="R1598" s="40">
        <f t="shared" si="129"/>
        <v>0.15678847050165581</v>
      </c>
    </row>
    <row r="1599" spans="1:18" s="60" customFormat="1" x14ac:dyDescent="0.25">
      <c r="A1599" s="52"/>
      <c r="C1599" s="21" t="s">
        <v>2171</v>
      </c>
      <c r="D1599" s="19"/>
      <c r="E1599" s="43">
        <v>40.147635000000001</v>
      </c>
      <c r="F1599" s="43">
        <v>1.4999999999999999E-2</v>
      </c>
      <c r="G1599" s="43">
        <v>4.3728500000000002E-3</v>
      </c>
      <c r="I1599" s="12"/>
      <c r="J1599" s="33"/>
      <c r="K1599" s="33">
        <v>0.81530000000000002</v>
      </c>
      <c r="L1599" s="52"/>
      <c r="M1599" s="52"/>
      <c r="N1599" s="21" t="str">
        <f t="shared" si="126"/>
        <v>ACCIONES PE¡OTE INVERSIONES,SICAV,S.A.</v>
      </c>
      <c r="O1599" s="21"/>
      <c r="P1599" s="39">
        <f t="shared" si="127"/>
        <v>49.242775665399236</v>
      </c>
      <c r="Q1599" s="43">
        <f t="shared" si="128"/>
        <v>1.4999999999999999E-2</v>
      </c>
      <c r="R1599" s="40">
        <f t="shared" si="129"/>
        <v>5.3634858334355448E-3</v>
      </c>
    </row>
    <row r="1600" spans="1:18" s="60" customFormat="1" x14ac:dyDescent="0.25">
      <c r="A1600" s="52"/>
      <c r="C1600" s="21" t="s">
        <v>2172</v>
      </c>
      <c r="D1600" s="19"/>
      <c r="E1600" s="43">
        <v>24.96</v>
      </c>
      <c r="F1600" s="43">
        <v>1.0999999999999999E-2</v>
      </c>
      <c r="G1600" s="43">
        <v>8.5563999999999996E-4</v>
      </c>
      <c r="I1600" s="12"/>
      <c r="J1600" s="33"/>
      <c r="K1600" s="33">
        <v>0.81530000000000002</v>
      </c>
      <c r="L1600" s="52"/>
      <c r="M1600" s="52"/>
      <c r="N1600" s="21" t="str">
        <f t="shared" si="126"/>
        <v>ACCIONES PEGASIDES,SICAV,S.A.</v>
      </c>
      <c r="O1600" s="21"/>
      <c r="P1600" s="39">
        <f t="shared" si="127"/>
        <v>30.614497730896602</v>
      </c>
      <c r="Q1600" s="43">
        <f t="shared" si="128"/>
        <v>1.0999999999999999E-2</v>
      </c>
      <c r="R1600" s="40">
        <f t="shared" si="129"/>
        <v>1.0494787194897583E-3</v>
      </c>
    </row>
    <row r="1601" spans="1:18" s="60" customFormat="1" x14ac:dyDescent="0.25">
      <c r="A1601" s="52"/>
      <c r="C1601" s="21" t="s">
        <v>2173</v>
      </c>
      <c r="D1601" s="19"/>
      <c r="E1601" s="43">
        <v>28</v>
      </c>
      <c r="F1601" s="43">
        <v>2.1000000000000001E-2</v>
      </c>
      <c r="G1601" s="43">
        <v>0.28807273999999999</v>
      </c>
      <c r="I1601" s="12"/>
      <c r="J1601" s="33"/>
      <c r="K1601" s="33">
        <v>0.81530000000000002</v>
      </c>
      <c r="L1601" s="52"/>
      <c r="M1601" s="52"/>
      <c r="N1601" s="21" t="str">
        <f t="shared" si="126"/>
        <v>ACCIONES PENYA EL FRARE, SICAV, S.A.</v>
      </c>
      <c r="O1601" s="21"/>
      <c r="P1601" s="39">
        <f t="shared" si="127"/>
        <v>34.343186557095549</v>
      </c>
      <c r="Q1601" s="43">
        <f t="shared" si="128"/>
        <v>2.1000000000000001E-2</v>
      </c>
      <c r="R1601" s="40">
        <f t="shared" si="129"/>
        <v>0.35333342327977429</v>
      </c>
    </row>
    <row r="1602" spans="1:18" s="60" customFormat="1" x14ac:dyDescent="0.25">
      <c r="A1602" s="52"/>
      <c r="C1602" s="21" t="s">
        <v>2174</v>
      </c>
      <c r="D1602" s="19"/>
      <c r="E1602" s="43">
        <v>67.599999999999994</v>
      </c>
      <c r="F1602" s="43">
        <v>4.0000000000000001E-3</v>
      </c>
      <c r="G1602" s="43">
        <v>4.6948967000000001</v>
      </c>
      <c r="I1602" s="12"/>
      <c r="J1602" s="33"/>
      <c r="K1602" s="33">
        <v>0.81530000000000002</v>
      </c>
      <c r="L1602" s="52"/>
      <c r="M1602" s="52"/>
      <c r="N1602" s="21" t="str">
        <f t="shared" si="126"/>
        <v>ACCIONES PEÑASANTA DE VALORES,S.A. SICAV</v>
      </c>
      <c r="O1602" s="21"/>
      <c r="P1602" s="39">
        <f t="shared" si="127"/>
        <v>82.914264687844963</v>
      </c>
      <c r="Q1602" s="43">
        <f t="shared" si="128"/>
        <v>4.0000000000000001E-3</v>
      </c>
      <c r="R1602" s="40">
        <f t="shared" si="129"/>
        <v>5.7584897583711516</v>
      </c>
    </row>
    <row r="1603" spans="1:18" s="60" customFormat="1" x14ac:dyDescent="0.25">
      <c r="A1603" s="52"/>
      <c r="C1603" s="21" t="s">
        <v>2175</v>
      </c>
      <c r="D1603" s="19"/>
      <c r="E1603" s="43">
        <v>15.7</v>
      </c>
      <c r="F1603" s="43">
        <v>1.6E-2</v>
      </c>
      <c r="G1603" s="43">
        <v>0.18053873000000001</v>
      </c>
      <c r="I1603" s="12"/>
      <c r="J1603" s="33"/>
      <c r="K1603" s="33">
        <v>0.81530000000000002</v>
      </c>
      <c r="L1603" s="52"/>
      <c r="M1603" s="52"/>
      <c r="N1603" s="21" t="str">
        <f t="shared" si="126"/>
        <v>ACCIONES PEREL VALORES, SICAV, S.A.</v>
      </c>
      <c r="O1603" s="21"/>
      <c r="P1603" s="39">
        <f t="shared" si="127"/>
        <v>19.256715319514289</v>
      </c>
      <c r="Q1603" s="43">
        <f t="shared" si="128"/>
        <v>1.6E-2</v>
      </c>
      <c r="R1603" s="40">
        <f t="shared" si="129"/>
        <v>0.2214384030418251</v>
      </c>
    </row>
    <row r="1604" spans="1:18" s="60" customFormat="1" x14ac:dyDescent="0.25">
      <c r="A1604" s="52"/>
      <c r="C1604" s="21" t="s">
        <v>2176</v>
      </c>
      <c r="D1604" s="19"/>
      <c r="E1604" s="43">
        <v>31.948129000000002</v>
      </c>
      <c r="F1604" s="43">
        <v>0.03</v>
      </c>
      <c r="G1604" s="43">
        <v>5.5241569800000008</v>
      </c>
      <c r="I1604" s="12"/>
      <c r="J1604" s="33"/>
      <c r="K1604" s="33">
        <v>0.81530000000000002</v>
      </c>
      <c r="L1604" s="52"/>
      <c r="M1604" s="52"/>
      <c r="N1604" s="21" t="str">
        <f t="shared" si="126"/>
        <v>ACCIONES PERSEO DE INVERSIONES,SICAV,S.A.</v>
      </c>
      <c r="O1604" s="21"/>
      <c r="P1604" s="39">
        <f t="shared" si="127"/>
        <v>39.185734085612658</v>
      </c>
      <c r="Q1604" s="43">
        <f t="shared" si="128"/>
        <v>0.03</v>
      </c>
      <c r="R1604" s="40">
        <f t="shared" si="129"/>
        <v>6.7756126333864843</v>
      </c>
    </row>
    <row r="1605" spans="1:18" s="60" customFormat="1" x14ac:dyDescent="0.25">
      <c r="A1605" s="52"/>
      <c r="C1605" s="21" t="s">
        <v>2177</v>
      </c>
      <c r="D1605" s="19"/>
      <c r="E1605" s="43">
        <v>32</v>
      </c>
      <c r="F1605" s="43">
        <v>1.0999999999999999E-2</v>
      </c>
      <c r="G1605" s="43">
        <v>2.8268430000000001E-2</v>
      </c>
      <c r="I1605" s="12"/>
      <c r="J1605" s="33"/>
      <c r="K1605" s="33">
        <v>0.81530000000000002</v>
      </c>
      <c r="L1605" s="52"/>
      <c r="M1605" s="52"/>
      <c r="N1605" s="21" t="str">
        <f t="shared" si="126"/>
        <v>ACCIONES PERSEUS INVERSIONES, SICAV, S.A.</v>
      </c>
      <c r="O1605" s="21"/>
      <c r="P1605" s="39">
        <f t="shared" si="127"/>
        <v>39.249356065252051</v>
      </c>
      <c r="Q1605" s="43">
        <f t="shared" si="128"/>
        <v>1.0999999999999999E-2</v>
      </c>
      <c r="R1605" s="40">
        <f t="shared" si="129"/>
        <v>3.4672427327364162E-2</v>
      </c>
    </row>
    <row r="1606" spans="1:18" s="60" customFormat="1" x14ac:dyDescent="0.25">
      <c r="A1606" s="52"/>
      <c r="C1606" s="21" t="s">
        <v>2178</v>
      </c>
      <c r="D1606" s="19"/>
      <c r="E1606" s="43">
        <v>42.551684999999999</v>
      </c>
      <c r="F1606" s="43">
        <v>1.7999999999999999E-2</v>
      </c>
      <c r="G1606" s="43">
        <v>7.3411560199999997</v>
      </c>
      <c r="I1606" s="12"/>
      <c r="J1606" s="33"/>
      <c r="K1606" s="33">
        <v>0.81530000000000002</v>
      </c>
      <c r="L1606" s="52"/>
      <c r="M1606" s="52"/>
      <c r="N1606" s="21" t="str">
        <f t="shared" si="126"/>
        <v>ACCIONES PETRES 2002,SICAV,S.A.</v>
      </c>
      <c r="O1606" s="21"/>
      <c r="P1606" s="39">
        <f t="shared" si="127"/>
        <v>52.191444866920151</v>
      </c>
      <c r="Q1606" s="43">
        <f t="shared" si="128"/>
        <v>1.7999999999999999E-2</v>
      </c>
      <c r="R1606" s="40">
        <f t="shared" si="129"/>
        <v>9.0042389549858939</v>
      </c>
    </row>
    <row r="1607" spans="1:18" s="60" customFormat="1" x14ac:dyDescent="0.25">
      <c r="A1607" s="52"/>
      <c r="C1607" s="21" t="s">
        <v>2179</v>
      </c>
      <c r="D1607" s="19"/>
      <c r="E1607" s="43">
        <v>42.25</v>
      </c>
      <c r="F1607" s="43">
        <v>2.1000000000000001E-2</v>
      </c>
      <c r="G1607" s="43">
        <v>2.9729999999999999E-3</v>
      </c>
      <c r="I1607" s="12"/>
      <c r="J1607" s="33"/>
      <c r="K1607" s="33">
        <v>0.81530000000000002</v>
      </c>
      <c r="L1607" s="52"/>
      <c r="M1607" s="52"/>
      <c r="N1607" s="21" t="str">
        <f t="shared" si="126"/>
        <v>ACCIONES PEÝA CABRA,SICAV,S.A.</v>
      </c>
      <c r="O1607" s="21"/>
      <c r="P1607" s="39">
        <f t="shared" si="127"/>
        <v>51.821415429903105</v>
      </c>
      <c r="Q1607" s="43">
        <f t="shared" si="128"/>
        <v>2.1000000000000001E-2</v>
      </c>
      <c r="R1607" s="40">
        <f t="shared" si="129"/>
        <v>3.6465104869373233E-3</v>
      </c>
    </row>
    <row r="1608" spans="1:18" s="60" customFormat="1" x14ac:dyDescent="0.25">
      <c r="A1608" s="52"/>
      <c r="C1608" s="21" t="s">
        <v>2180</v>
      </c>
      <c r="D1608" s="19"/>
      <c r="E1608" s="43">
        <v>37.262774999999998</v>
      </c>
      <c r="F1608" s="43">
        <v>5.1999999999999998E-2</v>
      </c>
      <c r="G1608" s="43">
        <v>0.35308091999999996</v>
      </c>
      <c r="I1608" s="12"/>
      <c r="J1608" s="33"/>
      <c r="K1608" s="33">
        <v>0.81530000000000002</v>
      </c>
      <c r="L1608" s="52"/>
      <c r="M1608" s="52"/>
      <c r="N1608" s="21" t="str">
        <f t="shared" si="126"/>
        <v>ACCIONES PISTRINCS 2004,SICAV,S.A.</v>
      </c>
      <c r="O1608" s="21"/>
      <c r="P1608" s="39">
        <f t="shared" si="127"/>
        <v>45.704372623574137</v>
      </c>
      <c r="Q1608" s="43">
        <f t="shared" si="128"/>
        <v>5.1999999999999998E-2</v>
      </c>
      <c r="R1608" s="40">
        <f t="shared" si="129"/>
        <v>0.43306871090396165</v>
      </c>
    </row>
    <row r="1609" spans="1:18" s="60" customFormat="1" x14ac:dyDescent="0.25">
      <c r="A1609" s="52"/>
      <c r="C1609" s="21" t="s">
        <v>2181</v>
      </c>
      <c r="D1609" s="19"/>
      <c r="E1609" s="43">
        <v>37.037015400000001</v>
      </c>
      <c r="F1609" s="43">
        <v>3.0000000000000001E-3</v>
      </c>
      <c r="G1609" s="43">
        <v>1.3519999999999999E-5</v>
      </c>
      <c r="I1609" s="12"/>
      <c r="J1609" s="33"/>
      <c r="K1609" s="33">
        <v>0.81530000000000002</v>
      </c>
      <c r="L1609" s="52"/>
      <c r="M1609" s="52"/>
      <c r="N1609" s="21" t="str">
        <f t="shared" si="126"/>
        <v>ACCIONES PLATINIUM INVESTMENT,SICAV,S.A.</v>
      </c>
      <c r="O1609" s="21"/>
      <c r="P1609" s="39">
        <f t="shared" si="127"/>
        <v>45.42746890715074</v>
      </c>
      <c r="Q1609" s="43">
        <f t="shared" si="128"/>
        <v>3.0000000000000001E-3</v>
      </c>
      <c r="R1609" s="40">
        <f t="shared" si="129"/>
        <v>1.6582852937568991E-5</v>
      </c>
    </row>
    <row r="1610" spans="1:18" s="60" customFormat="1" x14ac:dyDescent="0.25">
      <c r="A1610" s="52"/>
      <c r="C1610" s="21" t="s">
        <v>2182</v>
      </c>
      <c r="D1610" s="19"/>
      <c r="E1610" s="43">
        <v>42</v>
      </c>
      <c r="F1610" s="43">
        <v>1.7999999999999999E-2</v>
      </c>
      <c r="G1610" s="43">
        <v>2.3895858799999998</v>
      </c>
      <c r="I1610" s="12"/>
      <c r="J1610" s="33"/>
      <c r="K1610" s="33">
        <v>0.81530000000000002</v>
      </c>
      <c r="L1610" s="52"/>
      <c r="M1610" s="52"/>
      <c r="N1610" s="21" t="str">
        <f t="shared" si="126"/>
        <v>ACCIONES PLENCIA DE INVERSIONES, SICAV, S.A.</v>
      </c>
      <c r="O1610" s="21"/>
      <c r="P1610" s="39">
        <f t="shared" si="127"/>
        <v>51.514779835643317</v>
      </c>
      <c r="Q1610" s="43">
        <f t="shared" si="128"/>
        <v>1.7999999999999999E-2</v>
      </c>
      <c r="R1610" s="40">
        <f t="shared" si="129"/>
        <v>2.9309283453943329</v>
      </c>
    </row>
    <row r="1611" spans="1:18" s="60" customFormat="1" x14ac:dyDescent="0.25">
      <c r="A1611" s="52"/>
      <c r="C1611" s="21" t="s">
        <v>2183</v>
      </c>
      <c r="D1611" s="19"/>
      <c r="E1611" s="43">
        <v>131.08000000000001</v>
      </c>
      <c r="F1611" s="43">
        <v>2.7E-2</v>
      </c>
      <c r="G1611" s="43">
        <v>1.42438E-3</v>
      </c>
      <c r="I1611" s="12"/>
      <c r="J1611" s="33"/>
      <c r="K1611" s="33">
        <v>0.81530000000000002</v>
      </c>
      <c r="L1611" s="52"/>
      <c r="M1611" s="52"/>
      <c r="N1611" s="21" t="str">
        <f t="shared" si="126"/>
        <v>ACCIONES PLUSCAPITAL, SICAV, S.A.</v>
      </c>
      <c r="O1611" s="21"/>
      <c r="P1611" s="39">
        <f t="shared" si="127"/>
        <v>160.77517478228873</v>
      </c>
      <c r="Q1611" s="43">
        <f t="shared" si="128"/>
        <v>2.7E-2</v>
      </c>
      <c r="R1611" s="40">
        <f t="shared" si="129"/>
        <v>1.7470624310069913E-3</v>
      </c>
    </row>
    <row r="1612" spans="1:18" s="60" customFormat="1" x14ac:dyDescent="0.25">
      <c r="A1612" s="52"/>
      <c r="C1612" s="21" t="s">
        <v>2184</v>
      </c>
      <c r="D1612" s="19"/>
      <c r="E1612" s="43">
        <v>25.974</v>
      </c>
      <c r="F1612" s="43">
        <v>8.9999999999999993E-3</v>
      </c>
      <c r="G1612" s="43">
        <v>2.9583034100000001</v>
      </c>
      <c r="I1612" s="12"/>
      <c r="J1612" s="33"/>
      <c r="K1612" s="33">
        <v>0.81530000000000002</v>
      </c>
      <c r="L1612" s="52"/>
      <c r="M1612" s="52"/>
      <c r="N1612" s="21" t="str">
        <f t="shared" si="126"/>
        <v>ACCIONES POLEY DE VALORES, SICAV, S.A.</v>
      </c>
      <c r="O1612" s="21"/>
      <c r="P1612" s="39">
        <f t="shared" si="127"/>
        <v>31.858211701214277</v>
      </c>
      <c r="Q1612" s="43">
        <f t="shared" si="128"/>
        <v>8.9999999999999993E-3</v>
      </c>
      <c r="R1612" s="40">
        <f t="shared" si="129"/>
        <v>3.6284844965043543</v>
      </c>
    </row>
    <row r="1613" spans="1:18" s="60" customFormat="1" x14ac:dyDescent="0.25">
      <c r="A1613" s="52"/>
      <c r="C1613" s="21" t="s">
        <v>2185</v>
      </c>
      <c r="D1613" s="19"/>
      <c r="E1613" s="43">
        <v>43.9940967</v>
      </c>
      <c r="F1613" s="43">
        <v>8.9999999999999993E-3</v>
      </c>
      <c r="G1613" s="43">
        <v>1.24332E-3</v>
      </c>
      <c r="I1613" s="12"/>
      <c r="J1613" s="33"/>
      <c r="K1613" s="33">
        <v>0.81530000000000002</v>
      </c>
      <c r="L1613" s="52"/>
      <c r="M1613" s="52"/>
      <c r="N1613" s="21" t="str">
        <f t="shared" si="126"/>
        <v>ACCIONES POMERANA INVERSIONES,SICAV,S.A.</v>
      </c>
      <c r="O1613" s="21"/>
      <c r="P1613" s="39">
        <f t="shared" si="127"/>
        <v>53.960623942107198</v>
      </c>
      <c r="Q1613" s="43">
        <f t="shared" si="128"/>
        <v>8.9999999999999993E-3</v>
      </c>
      <c r="R1613" s="40">
        <f t="shared" si="129"/>
        <v>1.5249846682202869E-3</v>
      </c>
    </row>
    <row r="1614" spans="1:18" s="60" customFormat="1" x14ac:dyDescent="0.25">
      <c r="A1614" s="52"/>
      <c r="C1614" s="21" t="s">
        <v>2186</v>
      </c>
      <c r="D1614" s="19"/>
      <c r="E1614" s="43">
        <v>82.492800000000003</v>
      </c>
      <c r="F1614" s="43">
        <v>2.8000000000000001E-2</v>
      </c>
      <c r="G1614" s="43">
        <v>0.48398604000000001</v>
      </c>
      <c r="I1614" s="12"/>
      <c r="J1614" s="33"/>
      <c r="K1614" s="33">
        <v>0.81530000000000002</v>
      </c>
      <c r="L1614" s="52"/>
      <c r="M1614" s="52"/>
      <c r="N1614" s="21" t="str">
        <f t="shared" si="126"/>
        <v>ACCIONES PORTFOLIO 25, SICAV, S.A.</v>
      </c>
      <c r="O1614" s="21"/>
      <c r="P1614" s="39">
        <f t="shared" si="127"/>
        <v>101.18091500061327</v>
      </c>
      <c r="Q1614" s="43">
        <f t="shared" si="128"/>
        <v>2.8000000000000001E-2</v>
      </c>
      <c r="R1614" s="40">
        <f t="shared" si="129"/>
        <v>0.5936293879553538</v>
      </c>
    </row>
    <row r="1615" spans="1:18" s="60" customFormat="1" x14ac:dyDescent="0.25">
      <c r="A1615" s="52"/>
      <c r="C1615" s="21" t="s">
        <v>2187</v>
      </c>
      <c r="D1615" s="19"/>
      <c r="E1615" s="43">
        <v>32.054000000000002</v>
      </c>
      <c r="F1615" s="43">
        <v>2.5999999999999999E-2</v>
      </c>
      <c r="G1615" s="43">
        <v>2.5222869999999998E-2</v>
      </c>
      <c r="I1615" s="12"/>
      <c r="J1615" s="33"/>
      <c r="K1615" s="33">
        <v>0.81530000000000002</v>
      </c>
      <c r="L1615" s="52"/>
      <c r="M1615" s="52"/>
      <c r="N1615" s="21" t="str">
        <f t="shared" si="126"/>
        <v>ACCIONES PORTSIDE INVERSIONES,SICAV,S.A.</v>
      </c>
      <c r="O1615" s="21"/>
      <c r="P1615" s="39">
        <f t="shared" si="127"/>
        <v>39.315589353612168</v>
      </c>
      <c r="Q1615" s="43">
        <f t="shared" si="128"/>
        <v>2.5999999999999999E-2</v>
      </c>
      <c r="R1615" s="40">
        <f t="shared" si="129"/>
        <v>3.0936918925548874E-2</v>
      </c>
    </row>
    <row r="1616" spans="1:18" s="60" customFormat="1" x14ac:dyDescent="0.25">
      <c r="A1616" s="52"/>
      <c r="C1616" s="21" t="s">
        <v>2188</v>
      </c>
      <c r="D1616" s="19"/>
      <c r="E1616" s="43">
        <v>28.5825</v>
      </c>
      <c r="F1616" s="43">
        <v>6.0000000000000001E-3</v>
      </c>
      <c r="G1616" s="43">
        <v>0.30428891999999996</v>
      </c>
      <c r="I1616" s="12"/>
      <c r="J1616" s="33"/>
      <c r="K1616" s="33">
        <v>0.81530000000000002</v>
      </c>
      <c r="L1616" s="52"/>
      <c r="M1616" s="52"/>
      <c r="N1616" s="21" t="str">
        <f t="shared" si="126"/>
        <v>ACCIONES POSITIVE RETURNS, SICAV, S.A.</v>
      </c>
      <c r="O1616" s="21"/>
      <c r="P1616" s="39">
        <f t="shared" si="127"/>
        <v>35.057647491720836</v>
      </c>
      <c r="Q1616" s="43">
        <f t="shared" si="128"/>
        <v>6.0000000000000001E-3</v>
      </c>
      <c r="R1616" s="40">
        <f t="shared" si="129"/>
        <v>0.37322325524346861</v>
      </c>
    </row>
    <row r="1617" spans="1:18" s="60" customFormat="1" x14ac:dyDescent="0.25">
      <c r="A1617" s="52"/>
      <c r="C1617" s="21" t="s">
        <v>2189</v>
      </c>
      <c r="D1617" s="19"/>
      <c r="E1617" s="43">
        <v>31.012245</v>
      </c>
      <c r="F1617" s="43">
        <v>5.0000000000000001E-3</v>
      </c>
      <c r="G1617" s="43">
        <v>6.2650000000000005E-5</v>
      </c>
      <c r="I1617" s="12"/>
      <c r="J1617" s="33"/>
      <c r="K1617" s="33">
        <v>0.81530000000000002</v>
      </c>
      <c r="L1617" s="52"/>
      <c r="M1617" s="52"/>
      <c r="N1617" s="21" t="str">
        <f t="shared" ref="N1617:N1680" si="130">C1617</f>
        <v>ACCIONES POWERPIPO,SICAV,S.A.</v>
      </c>
      <c r="O1617" s="21"/>
      <c r="P1617" s="39">
        <f t="shared" ref="P1617:P1680" si="131">E1617/K1617</f>
        <v>38.03783269961977</v>
      </c>
      <c r="Q1617" s="43">
        <f t="shared" ref="Q1617:Q1680" si="132">F1617</f>
        <v>5.0000000000000001E-3</v>
      </c>
      <c r="R1617" s="40">
        <f t="shared" ref="R1617:R1680" si="133">G1617/K1617</f>
        <v>7.6842879921501297E-5</v>
      </c>
    </row>
    <row r="1618" spans="1:18" s="60" customFormat="1" x14ac:dyDescent="0.25">
      <c r="A1618" s="52"/>
      <c r="C1618" s="21" t="s">
        <v>2190</v>
      </c>
      <c r="D1618" s="19"/>
      <c r="E1618" s="43">
        <v>27.795144000000001</v>
      </c>
      <c r="F1618" s="43">
        <v>0.02</v>
      </c>
      <c r="G1618" s="43">
        <v>1.00406E-3</v>
      </c>
      <c r="I1618" s="12"/>
      <c r="J1618" s="33"/>
      <c r="K1618" s="33">
        <v>0.81530000000000002</v>
      </c>
      <c r="L1618" s="52"/>
      <c r="M1618" s="52"/>
      <c r="N1618" s="21" t="str">
        <f t="shared" si="130"/>
        <v>ACCIONES PRASIUM, SICAV, S.A.</v>
      </c>
      <c r="O1618" s="21"/>
      <c r="P1618" s="39">
        <f t="shared" si="131"/>
        <v>34.091921991904819</v>
      </c>
      <c r="Q1618" s="43">
        <f t="shared" si="132"/>
        <v>0.02</v>
      </c>
      <c r="R1618" s="40">
        <f t="shared" si="133"/>
        <v>1.2315221390899055E-3</v>
      </c>
    </row>
    <row r="1619" spans="1:18" s="60" customFormat="1" x14ac:dyDescent="0.25">
      <c r="A1619" s="52"/>
      <c r="C1619" s="21" t="s">
        <v>2191</v>
      </c>
      <c r="D1619" s="19"/>
      <c r="E1619" s="43">
        <v>31.9010532</v>
      </c>
      <c r="F1619" s="43">
        <v>8.9999999999999993E-3</v>
      </c>
      <c r="G1619" s="43">
        <v>0.14534623999999999</v>
      </c>
      <c r="I1619" s="12"/>
      <c r="J1619" s="33"/>
      <c r="K1619" s="33">
        <v>0.81530000000000002</v>
      </c>
      <c r="L1619" s="52"/>
      <c r="M1619" s="52"/>
      <c r="N1619" s="21" t="str">
        <f t="shared" si="130"/>
        <v>ACCIONES PRESEA CANTERAS, SICAV, S.A.</v>
      </c>
      <c r="O1619" s="21"/>
      <c r="P1619" s="39">
        <f t="shared" si="131"/>
        <v>39.127993621979641</v>
      </c>
      <c r="Q1619" s="43">
        <f t="shared" si="132"/>
        <v>8.9999999999999993E-3</v>
      </c>
      <c r="R1619" s="40">
        <f t="shared" si="133"/>
        <v>0.17827332270329938</v>
      </c>
    </row>
    <row r="1620" spans="1:18" s="60" customFormat="1" x14ac:dyDescent="0.25">
      <c r="A1620" s="52"/>
      <c r="C1620" s="21" t="s">
        <v>2192</v>
      </c>
      <c r="D1620" s="19"/>
      <c r="E1620" s="43">
        <v>25.012</v>
      </c>
      <c r="F1620" s="43">
        <v>8.9999999999999993E-3</v>
      </c>
      <c r="G1620" s="43">
        <v>8.5210000000000006E-4</v>
      </c>
      <c r="I1620" s="12"/>
      <c r="J1620" s="33"/>
      <c r="K1620" s="33">
        <v>0.81530000000000002</v>
      </c>
      <c r="L1620" s="52"/>
      <c r="M1620" s="52"/>
      <c r="N1620" s="21" t="str">
        <f t="shared" si="130"/>
        <v>ACCIONES PRESTO INVERSIONES,SICAV,S.A.</v>
      </c>
      <c r="O1620" s="21"/>
      <c r="P1620" s="39">
        <f t="shared" si="131"/>
        <v>30.678277934502638</v>
      </c>
      <c r="Q1620" s="43">
        <f t="shared" si="132"/>
        <v>8.9999999999999993E-3</v>
      </c>
      <c r="R1620" s="40">
        <f t="shared" si="133"/>
        <v>1.0451367594750398E-3</v>
      </c>
    </row>
    <row r="1621" spans="1:18" s="60" customFormat="1" x14ac:dyDescent="0.25">
      <c r="A1621" s="52"/>
      <c r="C1621" s="21" t="s">
        <v>2193</v>
      </c>
      <c r="D1621" s="19"/>
      <c r="E1621" s="43">
        <v>23.766072000000001</v>
      </c>
      <c r="F1621" s="43">
        <v>0.13700000000000001</v>
      </c>
      <c r="G1621" s="43">
        <v>0.24200729999999998</v>
      </c>
      <c r="I1621" s="12"/>
      <c r="J1621" s="33"/>
      <c r="K1621" s="33">
        <v>0.81530000000000002</v>
      </c>
      <c r="L1621" s="52"/>
      <c r="M1621" s="52"/>
      <c r="N1621" s="21" t="str">
        <f t="shared" si="130"/>
        <v>ACCIONES PREVIGALIA INSTITUCIONES, SICAV, S.A.</v>
      </c>
      <c r="O1621" s="21"/>
      <c r="P1621" s="39">
        <f t="shared" si="131"/>
        <v>29.150094443763031</v>
      </c>
      <c r="Q1621" s="43">
        <f t="shared" si="132"/>
        <v>0.13700000000000001</v>
      </c>
      <c r="R1621" s="40">
        <f t="shared" si="133"/>
        <v>0.29683220900282103</v>
      </c>
    </row>
    <row r="1622" spans="1:18" s="60" customFormat="1" x14ac:dyDescent="0.25">
      <c r="A1622" s="52"/>
      <c r="C1622" s="21" t="s">
        <v>2194</v>
      </c>
      <c r="D1622" s="19"/>
      <c r="E1622" s="43">
        <v>35.113</v>
      </c>
      <c r="F1622" s="43">
        <v>1.4E-2</v>
      </c>
      <c r="G1622" s="43">
        <v>1.8399000000000001E-4</v>
      </c>
      <c r="I1622" s="12"/>
      <c r="J1622" s="33"/>
      <c r="K1622" s="33">
        <v>0.81530000000000002</v>
      </c>
      <c r="L1622" s="52"/>
      <c r="M1622" s="52"/>
      <c r="N1622" s="21" t="str">
        <f t="shared" si="130"/>
        <v>ACCIONES PREZANES DE INVERSIONES, SICAV, S.A.</v>
      </c>
      <c r="O1622" s="21"/>
      <c r="P1622" s="39">
        <f t="shared" si="131"/>
        <v>43.067582484974857</v>
      </c>
      <c r="Q1622" s="43">
        <f t="shared" si="132"/>
        <v>1.4E-2</v>
      </c>
      <c r="R1622" s="40">
        <f t="shared" si="133"/>
        <v>2.2567153195142891E-4</v>
      </c>
    </row>
    <row r="1623" spans="1:18" s="60" customFormat="1" x14ac:dyDescent="0.25">
      <c r="A1623" s="52"/>
      <c r="C1623" s="21" t="s">
        <v>2195</v>
      </c>
      <c r="D1623" s="19"/>
      <c r="E1623" s="43">
        <v>32.363782</v>
      </c>
      <c r="F1623" s="43">
        <v>1.4E-2</v>
      </c>
      <c r="G1623" s="43">
        <v>3.2948999999999999E-4</v>
      </c>
      <c r="I1623" s="12"/>
      <c r="J1623" s="33"/>
      <c r="K1623" s="33">
        <v>0.81530000000000002</v>
      </c>
      <c r="L1623" s="52"/>
      <c r="M1623" s="52"/>
      <c r="N1623" s="21" t="str">
        <f t="shared" si="130"/>
        <v>ACCIONES PRIPUSA,SICAV,S.A.</v>
      </c>
      <c r="O1623" s="21"/>
      <c r="P1623" s="39">
        <f t="shared" si="131"/>
        <v>39.6955501042561</v>
      </c>
      <c r="Q1623" s="43">
        <f t="shared" si="132"/>
        <v>1.4E-2</v>
      </c>
      <c r="R1623" s="40">
        <f t="shared" si="133"/>
        <v>4.0413344781062185E-4</v>
      </c>
    </row>
    <row r="1624" spans="1:18" s="60" customFormat="1" x14ac:dyDescent="0.25">
      <c r="A1624" s="52"/>
      <c r="C1624" s="21" t="s">
        <v>2196</v>
      </c>
      <c r="D1624" s="19"/>
      <c r="E1624" s="43">
        <v>47.137999999999998</v>
      </c>
      <c r="F1624" s="43">
        <v>2.1000000000000001E-2</v>
      </c>
      <c r="G1624" s="43">
        <v>0.56119514000000004</v>
      </c>
      <c r="I1624" s="12"/>
      <c r="J1624" s="33"/>
      <c r="K1624" s="33">
        <v>0.81530000000000002</v>
      </c>
      <c r="L1624" s="52"/>
      <c r="M1624" s="52"/>
      <c r="N1624" s="21" t="str">
        <f t="shared" si="130"/>
        <v>ACCIONES PRITUR INVERSIONES,SICAV,S.A.</v>
      </c>
      <c r="O1624" s="21"/>
      <c r="P1624" s="39">
        <f t="shared" si="131"/>
        <v>57.816754568870351</v>
      </c>
      <c r="Q1624" s="43">
        <f t="shared" si="132"/>
        <v>2.1000000000000001E-2</v>
      </c>
      <c r="R1624" s="40">
        <f t="shared" si="133"/>
        <v>0.68832962099840556</v>
      </c>
    </row>
    <row r="1625" spans="1:18" s="60" customFormat="1" x14ac:dyDescent="0.25">
      <c r="A1625" s="52"/>
      <c r="C1625" s="21" t="s">
        <v>2197</v>
      </c>
      <c r="D1625" s="19"/>
      <c r="E1625" s="43">
        <v>50</v>
      </c>
      <c r="F1625" s="43">
        <v>4.4999999999999998E-2</v>
      </c>
      <c r="G1625" s="43">
        <v>2.5835466299999998</v>
      </c>
      <c r="I1625" s="12"/>
      <c r="J1625" s="33"/>
      <c r="K1625" s="33">
        <v>0.81530000000000002</v>
      </c>
      <c r="L1625" s="52"/>
      <c r="M1625" s="52"/>
      <c r="N1625" s="21" t="str">
        <f t="shared" si="130"/>
        <v>ACCIONES PRIVACLAR,SICAV,S.A.</v>
      </c>
      <c r="O1625" s="21"/>
      <c r="P1625" s="39">
        <f t="shared" si="131"/>
        <v>61.327118851956335</v>
      </c>
      <c r="Q1625" s="43">
        <f t="shared" si="132"/>
        <v>4.4999999999999998E-2</v>
      </c>
      <c r="R1625" s="40">
        <f t="shared" si="133"/>
        <v>3.1688294247516251</v>
      </c>
    </row>
    <row r="1626" spans="1:18" s="60" customFormat="1" x14ac:dyDescent="0.25">
      <c r="A1626" s="52"/>
      <c r="C1626" s="21" t="s">
        <v>2198</v>
      </c>
      <c r="D1626" s="19"/>
      <c r="E1626" s="43">
        <v>39.302199999999999</v>
      </c>
      <c r="F1626" s="43">
        <v>1.6E-2</v>
      </c>
      <c r="G1626" s="43">
        <v>3.212E-4</v>
      </c>
      <c r="I1626" s="12"/>
      <c r="J1626" s="33"/>
      <c r="K1626" s="33">
        <v>0.81530000000000002</v>
      </c>
      <c r="L1626" s="52"/>
      <c r="M1626" s="52"/>
      <c r="N1626" s="21" t="str">
        <f t="shared" si="130"/>
        <v>ACCIONES PROFIT INVESTORS, SICAV, S.A.</v>
      </c>
      <c r="O1626" s="21"/>
      <c r="P1626" s="39">
        <f t="shared" si="131"/>
        <v>48.205813810867163</v>
      </c>
      <c r="Q1626" s="43">
        <f t="shared" si="132"/>
        <v>1.6E-2</v>
      </c>
      <c r="R1626" s="40">
        <f t="shared" si="133"/>
        <v>3.939654115049675E-4</v>
      </c>
    </row>
    <row r="1627" spans="1:18" s="60" customFormat="1" x14ac:dyDescent="0.25">
      <c r="A1627" s="52"/>
      <c r="C1627" s="21" t="s">
        <v>2199</v>
      </c>
      <c r="D1627" s="19"/>
      <c r="E1627" s="43">
        <v>33.175890000000003</v>
      </c>
      <c r="F1627" s="43">
        <v>1.7999999999999999E-2</v>
      </c>
      <c r="G1627" s="43">
        <v>2.3825711000000003</v>
      </c>
      <c r="I1627" s="12"/>
      <c r="J1627" s="33"/>
      <c r="K1627" s="33">
        <v>0.81530000000000002</v>
      </c>
      <c r="L1627" s="52"/>
      <c r="M1627" s="52"/>
      <c r="N1627" s="21" t="str">
        <f t="shared" si="130"/>
        <v>ACCIONES PROINCREA INVESTMENT, SICAV, S.A.</v>
      </c>
      <c r="O1627" s="21"/>
      <c r="P1627" s="39">
        <f t="shared" si="131"/>
        <v>40.691634980988596</v>
      </c>
      <c r="Q1627" s="43">
        <f t="shared" si="132"/>
        <v>1.7999999999999999E-2</v>
      </c>
      <c r="R1627" s="40">
        <f t="shared" si="133"/>
        <v>2.9223244204587271</v>
      </c>
    </row>
    <row r="1628" spans="1:18" s="60" customFormat="1" x14ac:dyDescent="0.25">
      <c r="A1628" s="52"/>
      <c r="C1628" s="21" t="s">
        <v>2200</v>
      </c>
      <c r="D1628" s="19"/>
      <c r="E1628" s="43">
        <v>449.92505999999997</v>
      </c>
      <c r="F1628" s="43">
        <v>0.104</v>
      </c>
      <c r="G1628" s="43">
        <v>9.5127302199999999</v>
      </c>
      <c r="I1628" s="12"/>
      <c r="J1628" s="33"/>
      <c r="K1628" s="33">
        <v>0.81530000000000002</v>
      </c>
      <c r="L1628" s="52"/>
      <c r="M1628" s="52"/>
      <c r="N1628" s="21" t="str">
        <f t="shared" si="130"/>
        <v>ACCIONES PROMOCINVER, SICAV, S.A.</v>
      </c>
      <c r="O1628" s="21"/>
      <c r="P1628" s="39">
        <f t="shared" si="131"/>
        <v>551.85215258187168</v>
      </c>
      <c r="Q1628" s="43">
        <f t="shared" si="132"/>
        <v>0.104</v>
      </c>
      <c r="R1628" s="40">
        <f t="shared" si="133"/>
        <v>11.667766736170734</v>
      </c>
    </row>
    <row r="1629" spans="1:18" s="60" customFormat="1" x14ac:dyDescent="0.25">
      <c r="A1629" s="52"/>
      <c r="C1629" s="21" t="s">
        <v>2201</v>
      </c>
      <c r="D1629" s="19"/>
      <c r="E1629" s="43">
        <v>38.224395000000001</v>
      </c>
      <c r="F1629" s="43">
        <v>1.7000000000000001E-2</v>
      </c>
      <c r="G1629" s="43">
        <v>3.8005999999999999E-4</v>
      </c>
      <c r="I1629" s="12"/>
      <c r="J1629" s="33"/>
      <c r="K1629" s="33">
        <v>0.81530000000000002</v>
      </c>
      <c r="L1629" s="52"/>
      <c r="M1629" s="52"/>
      <c r="N1629" s="21" t="str">
        <f t="shared" si="130"/>
        <v>ACCIONES PRONUSERO,SICAV,S.A.</v>
      </c>
      <c r="O1629" s="21"/>
      <c r="P1629" s="39">
        <f t="shared" si="131"/>
        <v>46.883840304182513</v>
      </c>
      <c r="Q1629" s="43">
        <f t="shared" si="132"/>
        <v>1.7000000000000001E-2</v>
      </c>
      <c r="R1629" s="40">
        <f t="shared" si="133"/>
        <v>4.6615969581749049E-4</v>
      </c>
    </row>
    <row r="1630" spans="1:18" s="60" customFormat="1" x14ac:dyDescent="0.25">
      <c r="A1630" s="52"/>
      <c r="C1630" s="21" t="s">
        <v>2202</v>
      </c>
      <c r="D1630" s="19"/>
      <c r="E1630" s="43">
        <v>30.050750000000001</v>
      </c>
      <c r="F1630" s="43">
        <v>4.0000000000000001E-3</v>
      </c>
      <c r="G1630" s="43">
        <v>6.2574470000000007E-2</v>
      </c>
      <c r="I1630" s="12"/>
      <c r="J1630" s="33"/>
      <c r="K1630" s="33">
        <v>0.81530000000000002</v>
      </c>
      <c r="L1630" s="52"/>
      <c r="M1630" s="52"/>
      <c r="N1630" s="21" t="str">
        <f t="shared" si="130"/>
        <v>ACCIONES PROSPECT INVERSIONES,SICAV,S.A.</v>
      </c>
      <c r="O1630" s="21"/>
      <c r="P1630" s="39">
        <f t="shared" si="131"/>
        <v>36.858518336808537</v>
      </c>
      <c r="Q1630" s="43">
        <f t="shared" si="132"/>
        <v>4.0000000000000001E-3</v>
      </c>
      <c r="R1630" s="40">
        <f t="shared" si="133"/>
        <v>7.6750239175763527E-2</v>
      </c>
    </row>
    <row r="1631" spans="1:18" s="60" customFormat="1" x14ac:dyDescent="0.25">
      <c r="A1631" s="52"/>
      <c r="C1631" s="21" t="s">
        <v>2203</v>
      </c>
      <c r="D1631" s="19"/>
      <c r="E1631" s="43">
        <v>34.6</v>
      </c>
      <c r="F1631" s="43">
        <v>0.02</v>
      </c>
      <c r="G1631" s="43">
        <v>1.8496999999999999E-4</v>
      </c>
      <c r="I1631" s="12"/>
      <c r="J1631" s="33"/>
      <c r="K1631" s="33">
        <v>0.81530000000000002</v>
      </c>
      <c r="L1631" s="52"/>
      <c r="M1631" s="52"/>
      <c r="N1631" s="21" t="str">
        <f t="shared" si="130"/>
        <v>ACCIONES PSJ INDEX GESTION, SICAV, S.A.</v>
      </c>
      <c r="O1631" s="21"/>
      <c r="P1631" s="39">
        <f t="shared" si="131"/>
        <v>42.438366245553787</v>
      </c>
      <c r="Q1631" s="43">
        <f t="shared" si="132"/>
        <v>0.02</v>
      </c>
      <c r="R1631" s="40">
        <f t="shared" si="133"/>
        <v>2.2687354348092725E-4</v>
      </c>
    </row>
    <row r="1632" spans="1:18" s="60" customFormat="1" x14ac:dyDescent="0.25">
      <c r="A1632" s="52"/>
      <c r="C1632" s="21" t="s">
        <v>2204</v>
      </c>
      <c r="D1632" s="19"/>
      <c r="E1632" s="43">
        <v>38.153857600000002</v>
      </c>
      <c r="F1632" s="43">
        <v>7.0000000000000001E-3</v>
      </c>
      <c r="G1632" s="43">
        <v>1.639E-4</v>
      </c>
      <c r="I1632" s="12"/>
      <c r="J1632" s="33"/>
      <c r="K1632" s="33">
        <v>0.81530000000000002</v>
      </c>
      <c r="L1632" s="52"/>
      <c r="M1632" s="52"/>
      <c r="N1632" s="21" t="str">
        <f t="shared" si="130"/>
        <v>ACCIONES QUASAR DE VALORS, SICAV, S.A.</v>
      </c>
      <c r="O1632" s="21"/>
      <c r="P1632" s="39">
        <f t="shared" si="131"/>
        <v>46.797323193916348</v>
      </c>
      <c r="Q1632" s="43">
        <f t="shared" si="132"/>
        <v>7.0000000000000001E-3</v>
      </c>
      <c r="R1632" s="40">
        <f t="shared" si="133"/>
        <v>2.0103029559671287E-4</v>
      </c>
    </row>
    <row r="1633" spans="1:18" s="60" customFormat="1" x14ac:dyDescent="0.25">
      <c r="A1633" s="52"/>
      <c r="C1633" s="21" t="s">
        <v>2205</v>
      </c>
      <c r="D1633" s="19"/>
      <c r="E1633" s="43">
        <v>80</v>
      </c>
      <c r="F1633" s="43">
        <v>8.0000000000000002E-3</v>
      </c>
      <c r="G1633" s="43">
        <v>20.045738010000001</v>
      </c>
      <c r="I1633" s="12"/>
      <c r="J1633" s="33"/>
      <c r="K1633" s="33">
        <v>0.81530000000000002</v>
      </c>
      <c r="L1633" s="52"/>
      <c r="M1633" s="52"/>
      <c r="N1633" s="21" t="str">
        <f t="shared" si="130"/>
        <v>ACCIONES QUERCUS ILEX INVERSIONES, SICAV, S.A.</v>
      </c>
      <c r="O1633" s="21"/>
      <c r="P1633" s="39">
        <f t="shared" si="131"/>
        <v>98.123390163130139</v>
      </c>
      <c r="Q1633" s="43">
        <f t="shared" si="132"/>
        <v>8.0000000000000002E-3</v>
      </c>
      <c r="R1633" s="40">
        <f t="shared" si="133"/>
        <v>24.586947148288974</v>
      </c>
    </row>
    <row r="1634" spans="1:18" s="60" customFormat="1" x14ac:dyDescent="0.25">
      <c r="A1634" s="52"/>
      <c r="C1634" s="21" t="s">
        <v>2206</v>
      </c>
      <c r="D1634" s="19"/>
      <c r="E1634" s="43">
        <v>20.651499999999999</v>
      </c>
      <c r="F1634" s="43">
        <v>8.9999999999999993E-3</v>
      </c>
      <c r="G1634" s="43">
        <v>4.4949999999999998E-4</v>
      </c>
      <c r="I1634" s="12"/>
      <c r="J1634" s="33"/>
      <c r="K1634" s="33">
        <v>0.81530000000000002</v>
      </c>
      <c r="L1634" s="52"/>
      <c r="M1634" s="52"/>
      <c r="N1634" s="21" t="str">
        <f t="shared" si="130"/>
        <v>ACCIONES QUERQUS INVERSIONES,SICAV,S.A.</v>
      </c>
      <c r="O1634" s="21"/>
      <c r="P1634" s="39">
        <f t="shared" si="131"/>
        <v>25.329939899423522</v>
      </c>
      <c r="Q1634" s="43">
        <f t="shared" si="132"/>
        <v>8.9999999999999993E-3</v>
      </c>
      <c r="R1634" s="40">
        <f t="shared" si="133"/>
        <v>5.5133079847908737E-4</v>
      </c>
    </row>
    <row r="1635" spans="1:18" s="60" customFormat="1" x14ac:dyDescent="0.25">
      <c r="A1635" s="52"/>
      <c r="C1635" s="21" t="s">
        <v>2207</v>
      </c>
      <c r="D1635" s="19"/>
      <c r="E1635" s="43">
        <v>36.318689999999997</v>
      </c>
      <c r="F1635" s="43">
        <v>1.9E-2</v>
      </c>
      <c r="G1635" s="43">
        <v>1.2204751899999999</v>
      </c>
      <c r="I1635" s="12"/>
      <c r="J1635" s="33"/>
      <c r="K1635" s="33">
        <v>0.81530000000000002</v>
      </c>
      <c r="L1635" s="52"/>
      <c r="M1635" s="52"/>
      <c r="N1635" s="21" t="str">
        <f t="shared" si="130"/>
        <v>ACCIONES QUINCUNCE,SICAV,S.A.</v>
      </c>
      <c r="O1635" s="21"/>
      <c r="P1635" s="39">
        <f t="shared" si="131"/>
        <v>44.546412363547155</v>
      </c>
      <c r="Q1635" s="43">
        <f t="shared" si="132"/>
        <v>1.9E-2</v>
      </c>
      <c r="R1635" s="40">
        <f t="shared" si="133"/>
        <v>1.4969645406598797</v>
      </c>
    </row>
    <row r="1636" spans="1:18" s="60" customFormat="1" x14ac:dyDescent="0.25">
      <c r="A1636" s="52"/>
      <c r="C1636" s="21" t="s">
        <v>2208</v>
      </c>
      <c r="D1636" s="19"/>
      <c r="E1636" s="43">
        <v>45.1</v>
      </c>
      <c r="F1636" s="43">
        <v>1.7999999999999999E-2</v>
      </c>
      <c r="G1636" s="43">
        <v>1.21097E-3</v>
      </c>
      <c r="I1636" s="12"/>
      <c r="J1636" s="33"/>
      <c r="K1636" s="33">
        <v>0.81530000000000002</v>
      </c>
      <c r="L1636" s="52"/>
      <c r="M1636" s="52"/>
      <c r="N1636" s="21" t="str">
        <f t="shared" si="130"/>
        <v>ACCIONES QUINTO REAL MANAGEMENT, SICAV, S.A.</v>
      </c>
      <c r="O1636" s="21"/>
      <c r="P1636" s="39">
        <f t="shared" si="131"/>
        <v>55.317061204464615</v>
      </c>
      <c r="Q1636" s="43">
        <f t="shared" si="132"/>
        <v>1.7999999999999999E-2</v>
      </c>
      <c r="R1636" s="40">
        <f t="shared" si="133"/>
        <v>1.4853060223230712E-3</v>
      </c>
    </row>
    <row r="1637" spans="1:18" s="60" customFormat="1" x14ac:dyDescent="0.25">
      <c r="A1637" s="52"/>
      <c r="C1637" s="21" t="s">
        <v>2209</v>
      </c>
      <c r="D1637" s="19"/>
      <c r="E1637" s="43">
        <v>20.399999999999999</v>
      </c>
      <c r="F1637" s="43">
        <v>1.9E-2</v>
      </c>
      <c r="G1637" s="43">
        <v>2.1182946600000001</v>
      </c>
      <c r="I1637" s="12"/>
      <c r="J1637" s="33"/>
      <c r="K1637" s="33">
        <v>0.81530000000000002</v>
      </c>
      <c r="L1637" s="52"/>
      <c r="M1637" s="52"/>
      <c r="N1637" s="21" t="str">
        <f t="shared" si="130"/>
        <v>ACCIONES QUORUM 98, SICAV, S.A.</v>
      </c>
      <c r="O1637" s="21"/>
      <c r="P1637" s="39">
        <f t="shared" si="131"/>
        <v>25.021464491598181</v>
      </c>
      <c r="Q1637" s="43">
        <f t="shared" si="132"/>
        <v>1.9E-2</v>
      </c>
      <c r="R1637" s="40">
        <f t="shared" si="133"/>
        <v>2.5981781675456888</v>
      </c>
    </row>
    <row r="1638" spans="1:18" s="60" customFormat="1" x14ac:dyDescent="0.25">
      <c r="A1638" s="52"/>
      <c r="C1638" s="21" t="s">
        <v>2210</v>
      </c>
      <c r="D1638" s="19"/>
      <c r="E1638" s="43">
        <v>37.758499999999998</v>
      </c>
      <c r="F1638" s="43">
        <v>1.6E-2</v>
      </c>
      <c r="G1638" s="43">
        <v>0.25397623999999996</v>
      </c>
      <c r="I1638" s="12"/>
      <c r="J1638" s="33"/>
      <c r="K1638" s="33">
        <v>0.81530000000000002</v>
      </c>
      <c r="L1638" s="52"/>
      <c r="M1638" s="52"/>
      <c r="N1638" s="21" t="str">
        <f t="shared" si="130"/>
        <v>ACCIONES RADISA INVERSIONES, SICAV, S.A.</v>
      </c>
      <c r="O1638" s="21"/>
      <c r="P1638" s="39">
        <f t="shared" si="131"/>
        <v>46.312400343431861</v>
      </c>
      <c r="Q1638" s="43">
        <f t="shared" si="132"/>
        <v>1.6E-2</v>
      </c>
      <c r="R1638" s="40">
        <f t="shared" si="133"/>
        <v>0.31151262112105965</v>
      </c>
    </row>
    <row r="1639" spans="1:18" s="60" customFormat="1" x14ac:dyDescent="0.25">
      <c r="A1639" s="52"/>
      <c r="C1639" s="21" t="s">
        <v>2211</v>
      </c>
      <c r="D1639" s="19"/>
      <c r="E1639" s="43">
        <v>40.644500000000001</v>
      </c>
      <c r="F1639" s="43">
        <v>0.11799999999999999</v>
      </c>
      <c r="G1639" s="43">
        <v>9.7198259999999995E-2</v>
      </c>
      <c r="I1639" s="12"/>
      <c r="J1639" s="33"/>
      <c r="K1639" s="33">
        <v>0.81530000000000002</v>
      </c>
      <c r="L1639" s="52"/>
      <c r="M1639" s="52"/>
      <c r="N1639" s="21" t="str">
        <f t="shared" si="130"/>
        <v>ACCIONES RAFRA 2000, SICAV, S.A.</v>
      </c>
      <c r="O1639" s="21"/>
      <c r="P1639" s="39">
        <f t="shared" si="131"/>
        <v>49.852201643566787</v>
      </c>
      <c r="Q1639" s="43">
        <f t="shared" si="132"/>
        <v>0.11799999999999999</v>
      </c>
      <c r="R1639" s="40">
        <f t="shared" si="133"/>
        <v>0.11921778486446706</v>
      </c>
    </row>
    <row r="1640" spans="1:18" s="60" customFormat="1" x14ac:dyDescent="0.25">
      <c r="A1640" s="52"/>
      <c r="C1640" s="21" t="s">
        <v>2212</v>
      </c>
      <c r="D1640" s="19"/>
      <c r="E1640" s="43">
        <v>36.661762500000002</v>
      </c>
      <c r="F1640" s="43">
        <v>1.6E-2</v>
      </c>
      <c r="G1640" s="43">
        <v>0.10858651</v>
      </c>
      <c r="I1640" s="12"/>
      <c r="J1640" s="33"/>
      <c r="K1640" s="33">
        <v>0.81530000000000002</v>
      </c>
      <c r="L1640" s="52"/>
      <c r="M1640" s="52"/>
      <c r="N1640" s="21" t="str">
        <f t="shared" si="130"/>
        <v>ACCIONES RALLY INVESTMENTS,SICAV,S.A.</v>
      </c>
      <c r="O1640" s="21"/>
      <c r="P1640" s="39">
        <f t="shared" si="131"/>
        <v>44.967205323193916</v>
      </c>
      <c r="Q1640" s="43">
        <f t="shared" si="132"/>
        <v>1.6E-2</v>
      </c>
      <c r="R1640" s="40">
        <f t="shared" si="133"/>
        <v>0.1331859560897829</v>
      </c>
    </row>
    <row r="1641" spans="1:18" s="60" customFormat="1" x14ac:dyDescent="0.25">
      <c r="A1641" s="52"/>
      <c r="C1641" s="21" t="s">
        <v>2213</v>
      </c>
      <c r="D1641" s="19"/>
      <c r="E1641" s="43">
        <v>31.012245</v>
      </c>
      <c r="F1641" s="43">
        <v>1.0999999999999999E-2</v>
      </c>
      <c r="G1641" s="43">
        <v>5.0438110000000001E-2</v>
      </c>
      <c r="I1641" s="12"/>
      <c r="J1641" s="33"/>
      <c r="K1641" s="33">
        <v>0.81530000000000002</v>
      </c>
      <c r="L1641" s="52"/>
      <c r="M1641" s="52"/>
      <c r="N1641" s="21" t="str">
        <f t="shared" si="130"/>
        <v>ACCIONES RANGALI &amp; ATOL INVERSIONES,SICAV,S.A.</v>
      </c>
      <c r="O1641" s="21"/>
      <c r="P1641" s="39">
        <f t="shared" si="131"/>
        <v>38.03783269961977</v>
      </c>
      <c r="Q1641" s="43">
        <f t="shared" si="132"/>
        <v>1.0999999999999999E-2</v>
      </c>
      <c r="R1641" s="40">
        <f t="shared" si="133"/>
        <v>6.1864479332760944E-2</v>
      </c>
    </row>
    <row r="1642" spans="1:18" s="60" customFormat="1" x14ac:dyDescent="0.25">
      <c r="A1642" s="52"/>
      <c r="C1642" s="21" t="s">
        <v>2214</v>
      </c>
      <c r="D1642" s="19"/>
      <c r="E1642" s="43">
        <v>50.5</v>
      </c>
      <c r="F1642" s="43">
        <v>0.129</v>
      </c>
      <c r="G1642" s="43">
        <v>2.2157279999999998E-2</v>
      </c>
      <c r="I1642" s="12"/>
      <c r="J1642" s="33"/>
      <c r="K1642" s="33">
        <v>0.81530000000000002</v>
      </c>
      <c r="L1642" s="52"/>
      <c r="M1642" s="52"/>
      <c r="N1642" s="21" t="str">
        <f t="shared" si="130"/>
        <v>ACCIONES RASEC INVERSIONES, SICAV, S.A.</v>
      </c>
      <c r="O1642" s="21"/>
      <c r="P1642" s="39">
        <f t="shared" si="131"/>
        <v>61.940390040475897</v>
      </c>
      <c r="Q1642" s="43">
        <f t="shared" si="132"/>
        <v>0.129</v>
      </c>
      <c r="R1642" s="40">
        <f t="shared" si="133"/>
        <v>2.7176842879921496E-2</v>
      </c>
    </row>
    <row r="1643" spans="1:18" s="60" customFormat="1" x14ac:dyDescent="0.25">
      <c r="A1643" s="52"/>
      <c r="C1643" s="21" t="s">
        <v>2215</v>
      </c>
      <c r="D1643" s="19"/>
      <c r="E1643" s="43">
        <v>39.799999999999997</v>
      </c>
      <c r="F1643" s="43">
        <v>7.0000000000000001E-3</v>
      </c>
      <c r="G1643" s="43">
        <v>7.0279999999999998E-5</v>
      </c>
      <c r="I1643" s="12"/>
      <c r="J1643" s="33"/>
      <c r="K1643" s="33">
        <v>0.81530000000000002</v>
      </c>
      <c r="L1643" s="52"/>
      <c r="M1643" s="52"/>
      <c r="N1643" s="21" t="str">
        <f t="shared" si="130"/>
        <v>ACCIONES RATEVIN VALORES,SICAV,S.A.</v>
      </c>
      <c r="O1643" s="21"/>
      <c r="P1643" s="39">
        <f t="shared" si="131"/>
        <v>48.816386606157238</v>
      </c>
      <c r="Q1643" s="43">
        <f t="shared" si="132"/>
        <v>7.0000000000000001E-3</v>
      </c>
      <c r="R1643" s="40">
        <f t="shared" si="133"/>
        <v>8.6201398258309818E-5</v>
      </c>
    </row>
    <row r="1644" spans="1:18" s="60" customFormat="1" x14ac:dyDescent="0.25">
      <c r="A1644" s="52"/>
      <c r="C1644" s="21" t="s">
        <v>2216</v>
      </c>
      <c r="D1644" s="19"/>
      <c r="E1644" s="43">
        <v>25.553125000000001</v>
      </c>
      <c r="F1644" s="43">
        <v>0.122</v>
      </c>
      <c r="G1644" s="43">
        <v>3.8098400000000001E-3</v>
      </c>
      <c r="I1644" s="12"/>
      <c r="J1644" s="33"/>
      <c r="K1644" s="33">
        <v>0.81530000000000002</v>
      </c>
      <c r="L1644" s="52"/>
      <c r="M1644" s="52"/>
      <c r="N1644" s="21" t="str">
        <f t="shared" si="130"/>
        <v>ACCIONES RED JUNGLE PARTICIPACIONES, SICAV, S.A.</v>
      </c>
      <c r="O1644" s="21"/>
      <c r="P1644" s="39">
        <f t="shared" si="131"/>
        <v>31.341990678277934</v>
      </c>
      <c r="Q1644" s="43">
        <f t="shared" si="132"/>
        <v>0.122</v>
      </c>
      <c r="R1644" s="40">
        <f t="shared" si="133"/>
        <v>4.6729302097387468E-3</v>
      </c>
    </row>
    <row r="1645" spans="1:18" s="60" customFormat="1" x14ac:dyDescent="0.25">
      <c r="A1645" s="52"/>
      <c r="C1645" s="21" t="s">
        <v>2217</v>
      </c>
      <c r="D1645" s="19"/>
      <c r="E1645" s="43">
        <v>116</v>
      </c>
      <c r="F1645" s="43">
        <v>0.14599999999999999</v>
      </c>
      <c r="G1645" s="43">
        <v>0.96851270999999994</v>
      </c>
      <c r="I1645" s="12"/>
      <c r="J1645" s="33"/>
      <c r="K1645" s="33">
        <v>0.81530000000000002</v>
      </c>
      <c r="L1645" s="52"/>
      <c r="M1645" s="52"/>
      <c r="N1645" s="21" t="str">
        <f t="shared" si="130"/>
        <v>ACCIONES RENTABILIDAD 2.009, SICAV, S.A.</v>
      </c>
      <c r="O1645" s="21"/>
      <c r="P1645" s="39">
        <f t="shared" si="131"/>
        <v>142.27891573653869</v>
      </c>
      <c r="Q1645" s="43">
        <f t="shared" si="132"/>
        <v>0.14599999999999999</v>
      </c>
      <c r="R1645" s="40">
        <f t="shared" si="133"/>
        <v>1.1879218815160062</v>
      </c>
    </row>
    <row r="1646" spans="1:18" s="60" customFormat="1" x14ac:dyDescent="0.25">
      <c r="A1646" s="52"/>
      <c r="C1646" s="21" t="s">
        <v>2218</v>
      </c>
      <c r="D1646" s="19"/>
      <c r="E1646" s="43">
        <v>15.15</v>
      </c>
      <c r="F1646" s="43">
        <v>1.6E-2</v>
      </c>
      <c r="G1646" s="43">
        <v>2.2514450499999996</v>
      </c>
      <c r="I1646" s="12"/>
      <c r="J1646" s="33"/>
      <c r="K1646" s="33">
        <v>0.81530000000000002</v>
      </c>
      <c r="L1646" s="52"/>
      <c r="M1646" s="52"/>
      <c r="N1646" s="21" t="str">
        <f t="shared" si="130"/>
        <v>ACCIONES RENTAPLUS 46, SICAV, S.A.</v>
      </c>
      <c r="O1646" s="21"/>
      <c r="P1646" s="39">
        <f t="shared" si="131"/>
        <v>18.582117012142771</v>
      </c>
      <c r="Q1646" s="43">
        <f t="shared" si="132"/>
        <v>1.6E-2</v>
      </c>
      <c r="R1646" s="40">
        <f t="shared" si="133"/>
        <v>2.7614927633999748</v>
      </c>
    </row>
    <row r="1647" spans="1:18" s="60" customFormat="1" x14ac:dyDescent="0.25">
      <c r="A1647" s="52"/>
      <c r="C1647" s="21" t="s">
        <v>2219</v>
      </c>
      <c r="D1647" s="19"/>
      <c r="E1647" s="43">
        <v>57.2</v>
      </c>
      <c r="F1647" s="43">
        <v>1.4999999999999999E-2</v>
      </c>
      <c r="G1647" s="43">
        <v>2.0811000000000001E-4</v>
      </c>
      <c r="I1647" s="12"/>
      <c r="J1647" s="33"/>
      <c r="K1647" s="33">
        <v>0.81530000000000002</v>
      </c>
      <c r="L1647" s="52"/>
      <c r="M1647" s="52"/>
      <c r="N1647" s="21" t="str">
        <f t="shared" si="130"/>
        <v>ACCIONES REOLSO DE INVERSIONES, SICAV, S.A.</v>
      </c>
      <c r="O1647" s="21"/>
      <c r="P1647" s="39">
        <f t="shared" si="131"/>
        <v>70.158223966638047</v>
      </c>
      <c r="Q1647" s="43">
        <f t="shared" si="132"/>
        <v>1.4999999999999999E-2</v>
      </c>
      <c r="R1647" s="40">
        <f t="shared" si="133"/>
        <v>2.5525573408561269E-4</v>
      </c>
    </row>
    <row r="1648" spans="1:18" s="60" customFormat="1" x14ac:dyDescent="0.25">
      <c r="A1648" s="52"/>
      <c r="C1648" s="21" t="s">
        <v>2220</v>
      </c>
      <c r="D1648" s="19"/>
      <c r="E1648" s="43">
        <v>27.958703</v>
      </c>
      <c r="F1648" s="43">
        <v>0.129</v>
      </c>
      <c r="G1648" s="43">
        <v>1.3945851599999999</v>
      </c>
      <c r="I1648" s="12"/>
      <c r="J1648" s="33"/>
      <c r="K1648" s="33">
        <v>0.81530000000000002</v>
      </c>
      <c r="L1648" s="52"/>
      <c r="M1648" s="52"/>
      <c r="N1648" s="21" t="str">
        <f t="shared" si="130"/>
        <v>ACCIONES REYZA INVERSIONES Y GESTION, SICAV, S.A.</v>
      </c>
      <c r="O1648" s="21"/>
      <c r="P1648" s="39">
        <f t="shared" si="131"/>
        <v>34.292534036550961</v>
      </c>
      <c r="Q1648" s="43">
        <f t="shared" si="132"/>
        <v>0.129</v>
      </c>
      <c r="R1648" s="40">
        <f t="shared" si="133"/>
        <v>1.7105177971298906</v>
      </c>
    </row>
    <row r="1649" spans="1:18" s="60" customFormat="1" x14ac:dyDescent="0.25">
      <c r="A1649" s="52"/>
      <c r="C1649" s="21" t="s">
        <v>2221</v>
      </c>
      <c r="D1649" s="19"/>
      <c r="E1649" s="43">
        <v>25.904109500000001</v>
      </c>
      <c r="F1649" s="43">
        <v>1.2E-2</v>
      </c>
      <c r="G1649" s="43">
        <v>0.36557765999999997</v>
      </c>
      <c r="I1649" s="12"/>
      <c r="J1649" s="33"/>
      <c r="K1649" s="33">
        <v>0.81530000000000002</v>
      </c>
      <c r="L1649" s="52"/>
      <c r="M1649" s="52"/>
      <c r="N1649" s="21" t="str">
        <f t="shared" si="130"/>
        <v>ACCIONES RHODES INVESTMENT,SICAV,S.A.</v>
      </c>
      <c r="O1649" s="21"/>
      <c r="P1649" s="39">
        <f t="shared" si="131"/>
        <v>31.772488041211822</v>
      </c>
      <c r="Q1649" s="43">
        <f t="shared" si="132"/>
        <v>1.2E-2</v>
      </c>
      <c r="R1649" s="40">
        <f t="shared" si="133"/>
        <v>0.44839649208880161</v>
      </c>
    </row>
    <row r="1650" spans="1:18" s="60" customFormat="1" x14ac:dyDescent="0.25">
      <c r="A1650" s="52"/>
      <c r="C1650" s="21" t="s">
        <v>2222</v>
      </c>
      <c r="D1650" s="19"/>
      <c r="E1650" s="43">
        <v>24.258429</v>
      </c>
      <c r="F1650" s="43">
        <v>2.3E-2</v>
      </c>
      <c r="G1650" s="43">
        <v>4.3638179999999999E-2</v>
      </c>
      <c r="I1650" s="12"/>
      <c r="J1650" s="33"/>
      <c r="K1650" s="33">
        <v>0.81530000000000002</v>
      </c>
      <c r="L1650" s="52"/>
      <c r="M1650" s="52"/>
      <c r="N1650" s="21" t="str">
        <f t="shared" si="130"/>
        <v>ACCIONES RICAB 2001 INVERSIONES,SICAV,S.A.</v>
      </c>
      <c r="O1650" s="21"/>
      <c r="P1650" s="39">
        <f t="shared" si="131"/>
        <v>29.753991168894885</v>
      </c>
      <c r="Q1650" s="43">
        <f t="shared" si="132"/>
        <v>2.3E-2</v>
      </c>
      <c r="R1650" s="40">
        <f t="shared" si="133"/>
        <v>5.3524077026861273E-2</v>
      </c>
    </row>
    <row r="1651" spans="1:18" s="60" customFormat="1" x14ac:dyDescent="0.25">
      <c r="A1651" s="52"/>
      <c r="C1651" s="21" t="s">
        <v>2223</v>
      </c>
      <c r="D1651" s="19"/>
      <c r="E1651" s="43">
        <v>34.057324000000001</v>
      </c>
      <c r="F1651" s="43">
        <v>8.9999999999999993E-3</v>
      </c>
      <c r="G1651" s="43">
        <v>5.03331E-3</v>
      </c>
      <c r="I1651" s="12"/>
      <c r="J1651" s="33"/>
      <c r="K1651" s="33">
        <v>0.81530000000000002</v>
      </c>
      <c r="L1651" s="52"/>
      <c r="M1651" s="52"/>
      <c r="N1651" s="21" t="str">
        <f t="shared" si="130"/>
        <v>ACCIONES RIJEKA INVESTMENT,SICAV,S.A.</v>
      </c>
      <c r="O1651" s="21"/>
      <c r="P1651" s="39">
        <f t="shared" si="131"/>
        <v>41.772751134551697</v>
      </c>
      <c r="Q1651" s="43">
        <f t="shared" si="132"/>
        <v>8.9999999999999993E-3</v>
      </c>
      <c r="R1651" s="40">
        <f t="shared" si="133"/>
        <v>6.1735680117748068E-3</v>
      </c>
    </row>
    <row r="1652" spans="1:18" s="60" customFormat="1" x14ac:dyDescent="0.25">
      <c r="A1652" s="52"/>
      <c r="C1652" s="21" t="s">
        <v>2224</v>
      </c>
      <c r="D1652" s="19"/>
      <c r="E1652" s="43">
        <v>40.628529499999999</v>
      </c>
      <c r="F1652" s="43">
        <v>1.2999999999999999E-2</v>
      </c>
      <c r="G1652" s="43">
        <v>1.0384999999999999E-4</v>
      </c>
      <c r="I1652" s="12"/>
      <c r="J1652" s="33"/>
      <c r="K1652" s="33">
        <v>0.81530000000000002</v>
      </c>
      <c r="L1652" s="52"/>
      <c r="M1652" s="52"/>
      <c r="N1652" s="21" t="str">
        <f t="shared" si="130"/>
        <v>ACCIONES RIMALO INVERSIONES,SICAV,S.A.</v>
      </c>
      <c r="O1652" s="21"/>
      <c r="P1652" s="39">
        <f t="shared" si="131"/>
        <v>49.832613148534278</v>
      </c>
      <c r="Q1652" s="43">
        <f t="shared" si="132"/>
        <v>1.2999999999999999E-2</v>
      </c>
      <c r="R1652" s="40">
        <f t="shared" si="133"/>
        <v>1.273764258555133E-4</v>
      </c>
    </row>
    <row r="1653" spans="1:18" s="60" customFormat="1" x14ac:dyDescent="0.25">
      <c r="A1653" s="52"/>
      <c r="C1653" s="21" t="s">
        <v>2225</v>
      </c>
      <c r="D1653" s="19"/>
      <c r="E1653" s="43">
        <v>34.377915000000002</v>
      </c>
      <c r="F1653" s="43">
        <v>1.7000000000000001E-2</v>
      </c>
      <c r="G1653" s="43">
        <v>3.3179299999999998E-3</v>
      </c>
      <c r="I1653" s="12"/>
      <c r="J1653" s="33"/>
      <c r="K1653" s="33">
        <v>0.81530000000000002</v>
      </c>
      <c r="L1653" s="52"/>
      <c r="M1653" s="52"/>
      <c r="N1653" s="21" t="str">
        <f t="shared" si="130"/>
        <v>ACCIONES RIOFISA INVERSIONES,SICAV,S.A.</v>
      </c>
      <c r="O1653" s="21"/>
      <c r="P1653" s="39">
        <f t="shared" si="131"/>
        <v>42.165969581749053</v>
      </c>
      <c r="Q1653" s="43">
        <f t="shared" si="132"/>
        <v>1.7000000000000001E-2</v>
      </c>
      <c r="R1653" s="40">
        <f t="shared" si="133"/>
        <v>4.0695817490494293E-3</v>
      </c>
    </row>
    <row r="1654" spans="1:18" s="60" customFormat="1" x14ac:dyDescent="0.25">
      <c r="A1654" s="52"/>
      <c r="C1654" s="21" t="s">
        <v>2226</v>
      </c>
      <c r="D1654" s="19"/>
      <c r="E1654" s="43">
        <v>39.840000000000003</v>
      </c>
      <c r="F1654" s="43">
        <v>2.1999999999999999E-2</v>
      </c>
      <c r="G1654" s="43">
        <v>3.6754000000000002E-4</v>
      </c>
      <c r="I1654" s="12"/>
      <c r="J1654" s="33"/>
      <c r="K1654" s="33">
        <v>0.81530000000000002</v>
      </c>
      <c r="L1654" s="52"/>
      <c r="M1654" s="52"/>
      <c r="N1654" s="21" t="str">
        <f t="shared" si="130"/>
        <v>ACCIONES RITA INVESTMENTS SICAV</v>
      </c>
      <c r="O1654" s="21"/>
      <c r="P1654" s="39">
        <f t="shared" si="131"/>
        <v>48.865448301238807</v>
      </c>
      <c r="Q1654" s="43">
        <f t="shared" si="132"/>
        <v>2.1999999999999999E-2</v>
      </c>
      <c r="R1654" s="40">
        <f t="shared" si="133"/>
        <v>4.5080338525696067E-4</v>
      </c>
    </row>
    <row r="1655" spans="1:18" s="60" customFormat="1" x14ac:dyDescent="0.25">
      <c r="A1655" s="52"/>
      <c r="C1655" s="21" t="s">
        <v>2227</v>
      </c>
      <c r="D1655" s="19"/>
      <c r="E1655" s="43">
        <v>33.416294999999998</v>
      </c>
      <c r="F1655" s="43">
        <v>7.0000000000000001E-3</v>
      </c>
      <c r="G1655" s="43">
        <v>9.5400000000000001E-5</v>
      </c>
      <c r="I1655" s="12"/>
      <c r="J1655" s="33"/>
      <c r="K1655" s="33">
        <v>0.81530000000000002</v>
      </c>
      <c r="L1655" s="52"/>
      <c r="M1655" s="52"/>
      <c r="N1655" s="21" t="str">
        <f t="shared" si="130"/>
        <v>ACCIONES RODASIL INVERSIONES 2002, SICAV, S.A.</v>
      </c>
      <c r="O1655" s="21"/>
      <c r="P1655" s="39">
        <f t="shared" si="131"/>
        <v>40.986501901140684</v>
      </c>
      <c r="Q1655" s="43">
        <f t="shared" si="132"/>
        <v>7.0000000000000001E-3</v>
      </c>
      <c r="R1655" s="40">
        <f t="shared" si="133"/>
        <v>1.1701214276953268E-4</v>
      </c>
    </row>
    <row r="1656" spans="1:18" s="60" customFormat="1" x14ac:dyDescent="0.25">
      <c r="A1656" s="52"/>
      <c r="C1656" s="21" t="s">
        <v>2228</v>
      </c>
      <c r="D1656" s="19"/>
      <c r="E1656" s="43">
        <v>39.186014999999998</v>
      </c>
      <c r="F1656" s="43">
        <v>1.4999999999999999E-2</v>
      </c>
      <c r="G1656" s="43">
        <v>1.7045E-4</v>
      </c>
      <c r="I1656" s="12"/>
      <c r="J1656" s="33"/>
      <c r="K1656" s="33">
        <v>0.81530000000000002</v>
      </c>
      <c r="L1656" s="52"/>
      <c r="M1656" s="52"/>
      <c r="N1656" s="21" t="str">
        <f t="shared" si="130"/>
        <v>ACCIONES ROINVER PORTFOLIO,SICAV,S.A.</v>
      </c>
      <c r="O1656" s="21"/>
      <c r="P1656" s="39">
        <f t="shared" si="131"/>
        <v>48.063307984790868</v>
      </c>
      <c r="Q1656" s="43">
        <f t="shared" si="132"/>
        <v>1.4999999999999999E-2</v>
      </c>
      <c r="R1656" s="40">
        <f t="shared" si="133"/>
        <v>2.0906414816631913E-4</v>
      </c>
    </row>
    <row r="1657" spans="1:18" s="60" customFormat="1" x14ac:dyDescent="0.25">
      <c r="A1657" s="52"/>
      <c r="C1657" s="21" t="s">
        <v>2229</v>
      </c>
      <c r="D1657" s="19"/>
      <c r="E1657" s="43">
        <v>40.388039999999997</v>
      </c>
      <c r="F1657" s="43">
        <v>2.9000000000000001E-2</v>
      </c>
      <c r="G1657" s="43">
        <v>0.55329399000000001</v>
      </c>
      <c r="I1657" s="12"/>
      <c r="J1657" s="33"/>
      <c r="K1657" s="33">
        <v>0.81530000000000002</v>
      </c>
      <c r="L1657" s="52"/>
      <c r="M1657" s="52"/>
      <c r="N1657" s="21" t="str">
        <f t="shared" si="130"/>
        <v>ACCIONES ROLAVI INVERSIONES,SICAV,S.A.</v>
      </c>
      <c r="O1657" s="21"/>
      <c r="P1657" s="39">
        <f t="shared" si="131"/>
        <v>49.537642585551325</v>
      </c>
      <c r="Q1657" s="43">
        <f t="shared" si="132"/>
        <v>2.9000000000000001E-2</v>
      </c>
      <c r="R1657" s="40">
        <f t="shared" si="133"/>
        <v>0.67863852569606276</v>
      </c>
    </row>
    <row r="1658" spans="1:18" s="60" customFormat="1" x14ac:dyDescent="0.25">
      <c r="A1658" s="52"/>
      <c r="C1658" s="21" t="s">
        <v>2230</v>
      </c>
      <c r="D1658" s="19"/>
      <c r="E1658" s="43">
        <v>34.077380399999996</v>
      </c>
      <c r="F1658" s="43">
        <v>1.9E-2</v>
      </c>
      <c r="G1658" s="43">
        <v>16.20559467</v>
      </c>
      <c r="I1658" s="12"/>
      <c r="J1658" s="33"/>
      <c r="K1658" s="33">
        <v>0.81530000000000002</v>
      </c>
      <c r="L1658" s="52"/>
      <c r="M1658" s="52"/>
      <c r="N1658" s="21" t="str">
        <f t="shared" si="130"/>
        <v>ACCIONES ROMERCAPITAL,SICAV,S.A.</v>
      </c>
      <c r="O1658" s="21"/>
      <c r="P1658" s="39">
        <f t="shared" si="131"/>
        <v>41.797351159082538</v>
      </c>
      <c r="Q1658" s="43">
        <f t="shared" si="132"/>
        <v>1.9E-2</v>
      </c>
      <c r="R1658" s="40">
        <f t="shared" si="133"/>
        <v>19.8768486078744</v>
      </c>
    </row>
    <row r="1659" spans="1:18" s="60" customFormat="1" x14ac:dyDescent="0.25">
      <c r="A1659" s="52"/>
      <c r="C1659" s="21" t="s">
        <v>2231</v>
      </c>
      <c r="D1659" s="19"/>
      <c r="E1659" s="43">
        <v>50.004240000000003</v>
      </c>
      <c r="F1659" s="43">
        <v>1.4999999999999999E-2</v>
      </c>
      <c r="G1659" s="43">
        <v>1.908412E-2</v>
      </c>
      <c r="I1659" s="12"/>
      <c r="J1659" s="33"/>
      <c r="K1659" s="33">
        <v>0.81530000000000002</v>
      </c>
      <c r="L1659" s="52"/>
      <c r="M1659" s="52"/>
      <c r="N1659" s="21" t="str">
        <f t="shared" si="130"/>
        <v>ACCIONES ROSSI Y BERTONI INVERSIONES,SICAV,S.A.</v>
      </c>
      <c r="O1659" s="21"/>
      <c r="P1659" s="39">
        <f t="shared" si="131"/>
        <v>61.332319391634982</v>
      </c>
      <c r="Q1659" s="43">
        <f t="shared" si="132"/>
        <v>1.4999999999999999E-2</v>
      </c>
      <c r="R1659" s="40">
        <f t="shared" si="133"/>
        <v>2.3407481908499936E-2</v>
      </c>
    </row>
    <row r="1660" spans="1:18" s="60" customFormat="1" x14ac:dyDescent="0.25">
      <c r="A1660" s="52"/>
      <c r="C1660" s="21" t="s">
        <v>2232</v>
      </c>
      <c r="D1660" s="19"/>
      <c r="E1660" s="43">
        <v>42.328000000000003</v>
      </c>
      <c r="F1660" s="43">
        <v>2.4E-2</v>
      </c>
      <c r="G1660" s="43">
        <v>0.46385411999999998</v>
      </c>
      <c r="I1660" s="12"/>
      <c r="J1660" s="33"/>
      <c r="K1660" s="33">
        <v>0.81530000000000002</v>
      </c>
      <c r="L1660" s="52"/>
      <c r="M1660" s="52"/>
      <c r="N1660" s="21" t="str">
        <f t="shared" si="130"/>
        <v>ACCIONES ROSTAND FINANCE SICAV</v>
      </c>
      <c r="O1660" s="21"/>
      <c r="P1660" s="39">
        <f t="shared" si="131"/>
        <v>51.917085735312156</v>
      </c>
      <c r="Q1660" s="43">
        <f t="shared" si="132"/>
        <v>2.4E-2</v>
      </c>
      <c r="R1660" s="40">
        <f t="shared" si="133"/>
        <v>0.56893673494419228</v>
      </c>
    </row>
    <row r="1661" spans="1:18" s="60" customFormat="1" x14ac:dyDescent="0.25">
      <c r="A1661" s="52"/>
      <c r="C1661" s="21" t="s">
        <v>2233</v>
      </c>
      <c r="D1661" s="19"/>
      <c r="E1661" s="43">
        <v>29.341000000000001</v>
      </c>
      <c r="F1661" s="43">
        <v>8.0000000000000002E-3</v>
      </c>
      <c r="G1661" s="43">
        <v>9.913661E-2</v>
      </c>
      <c r="I1661" s="12"/>
      <c r="J1661" s="33"/>
      <c r="K1661" s="33">
        <v>0.81530000000000002</v>
      </c>
      <c r="L1661" s="52"/>
      <c r="M1661" s="52"/>
      <c r="N1661" s="21" t="str">
        <f t="shared" si="130"/>
        <v>ACCIONES RSA 2000 INVESTMENT, SICAV, S.A.</v>
      </c>
      <c r="O1661" s="21"/>
      <c r="P1661" s="39">
        <f t="shared" si="131"/>
        <v>35.98797988470502</v>
      </c>
      <c r="Q1661" s="43">
        <f t="shared" si="132"/>
        <v>8.0000000000000002E-3</v>
      </c>
      <c r="R1661" s="40">
        <f t="shared" si="133"/>
        <v>0.12159525328100086</v>
      </c>
    </row>
    <row r="1662" spans="1:18" s="60" customFormat="1" x14ac:dyDescent="0.25">
      <c r="A1662" s="52"/>
      <c r="C1662" s="21" t="s">
        <v>2234</v>
      </c>
      <c r="D1662" s="19"/>
      <c r="E1662" s="43">
        <v>6.9236596800000001</v>
      </c>
      <c r="F1662" s="43">
        <v>1.0999999999999999E-2</v>
      </c>
      <c r="G1662" s="43">
        <v>1.5694E-4</v>
      </c>
      <c r="I1662" s="12"/>
      <c r="J1662" s="33"/>
      <c r="K1662" s="33">
        <v>0.81530000000000002</v>
      </c>
      <c r="L1662" s="52"/>
      <c r="M1662" s="52"/>
      <c r="N1662" s="21" t="str">
        <f t="shared" si="130"/>
        <v>ACCIONES RUBICON INVERSIONES, SICAV, S,A,</v>
      </c>
      <c r="O1662" s="21"/>
      <c r="P1662" s="39">
        <f t="shared" si="131"/>
        <v>8.4921620017171584</v>
      </c>
      <c r="Q1662" s="43">
        <f t="shared" si="132"/>
        <v>1.0999999999999999E-2</v>
      </c>
      <c r="R1662" s="40">
        <f t="shared" si="133"/>
        <v>1.9249356065252055E-4</v>
      </c>
    </row>
    <row r="1663" spans="1:18" s="60" customFormat="1" x14ac:dyDescent="0.25">
      <c r="A1663" s="52"/>
      <c r="C1663" s="21" t="s">
        <v>2235</v>
      </c>
      <c r="D1663" s="19"/>
      <c r="E1663" s="43">
        <v>52.5</v>
      </c>
      <c r="F1663" s="43">
        <v>5.0000000000000001E-3</v>
      </c>
      <c r="G1663" s="43">
        <v>0.99880548000000002</v>
      </c>
      <c r="I1663" s="12"/>
      <c r="J1663" s="33"/>
      <c r="K1663" s="33">
        <v>0.81530000000000002</v>
      </c>
      <c r="L1663" s="52"/>
      <c r="M1663" s="52"/>
      <c r="N1663" s="21" t="str">
        <f t="shared" si="130"/>
        <v>ACCIONES RUCANDIO INVERSIONES,SICAV, S.A.</v>
      </c>
      <c r="O1663" s="21"/>
      <c r="P1663" s="39">
        <f t="shared" si="131"/>
        <v>64.393474794554152</v>
      </c>
      <c r="Q1663" s="43">
        <f t="shared" si="132"/>
        <v>5.0000000000000001E-3</v>
      </c>
      <c r="R1663" s="40">
        <f t="shared" si="133"/>
        <v>1.225077247638906</v>
      </c>
    </row>
    <row r="1664" spans="1:18" s="60" customFormat="1" x14ac:dyDescent="0.25">
      <c r="A1664" s="52"/>
      <c r="C1664" s="21" t="s">
        <v>2236</v>
      </c>
      <c r="D1664" s="19"/>
      <c r="E1664" s="43">
        <v>33.6</v>
      </c>
      <c r="F1664" s="43">
        <v>4.0000000000000001E-3</v>
      </c>
      <c r="G1664" s="43">
        <v>3.9176519999999999E-2</v>
      </c>
      <c r="I1664" s="12"/>
      <c r="J1664" s="33"/>
      <c r="K1664" s="33">
        <v>0.81530000000000002</v>
      </c>
      <c r="L1664" s="52"/>
      <c r="M1664" s="52"/>
      <c r="N1664" s="21" t="str">
        <f t="shared" si="130"/>
        <v>ACCIONES RUMBO 1717 SICAV</v>
      </c>
      <c r="O1664" s="21"/>
      <c r="P1664" s="39">
        <f t="shared" si="131"/>
        <v>41.211823868514657</v>
      </c>
      <c r="Q1664" s="43">
        <f t="shared" si="132"/>
        <v>4.0000000000000001E-3</v>
      </c>
      <c r="R1664" s="40">
        <f t="shared" si="133"/>
        <v>4.8051661964920889E-2</v>
      </c>
    </row>
    <row r="1665" spans="1:18" s="60" customFormat="1" x14ac:dyDescent="0.25">
      <c r="A1665" s="52"/>
      <c r="C1665" s="21" t="s">
        <v>2237</v>
      </c>
      <c r="D1665" s="19"/>
      <c r="E1665" s="43">
        <v>38.64</v>
      </c>
      <c r="F1665" s="43">
        <v>0.02</v>
      </c>
      <c r="G1665" s="43">
        <v>1.49908156</v>
      </c>
      <c r="I1665" s="12"/>
      <c r="J1665" s="33"/>
      <c r="K1665" s="33">
        <v>0.81530000000000002</v>
      </c>
      <c r="L1665" s="52"/>
      <c r="M1665" s="52"/>
      <c r="N1665" s="21" t="str">
        <f t="shared" si="130"/>
        <v>ACCIONES RUMVOINVEST 2008 SICAV</v>
      </c>
      <c r="O1665" s="21"/>
      <c r="P1665" s="39">
        <f t="shared" si="131"/>
        <v>47.393597448791859</v>
      </c>
      <c r="Q1665" s="43">
        <f t="shared" si="132"/>
        <v>0.02</v>
      </c>
      <c r="R1665" s="40">
        <f t="shared" si="133"/>
        <v>1.8386870599779221</v>
      </c>
    </row>
    <row r="1666" spans="1:18" s="60" customFormat="1" x14ac:dyDescent="0.25">
      <c r="A1666" s="52"/>
      <c r="C1666" s="21" t="s">
        <v>2238</v>
      </c>
      <c r="D1666" s="19"/>
      <c r="E1666" s="43">
        <v>25.242525000000001</v>
      </c>
      <c r="F1666" s="43">
        <v>8.9999999999999993E-3</v>
      </c>
      <c r="G1666" s="43">
        <v>3.1906000000000003E-4</v>
      </c>
      <c r="I1666" s="12"/>
      <c r="J1666" s="33"/>
      <c r="K1666" s="33">
        <v>0.81530000000000002</v>
      </c>
      <c r="L1666" s="52"/>
      <c r="M1666" s="52"/>
      <c r="N1666" s="21" t="str">
        <f t="shared" si="130"/>
        <v>ACCIONES RUSEO4,SICAV,S.A.</v>
      </c>
      <c r="O1666" s="21"/>
      <c r="P1666" s="39">
        <f t="shared" si="131"/>
        <v>30.96102661596958</v>
      </c>
      <c r="Q1666" s="43">
        <f t="shared" si="132"/>
        <v>8.9999999999999993E-3</v>
      </c>
      <c r="R1666" s="40">
        <f t="shared" si="133"/>
        <v>3.9134061081810378E-4</v>
      </c>
    </row>
    <row r="1667" spans="1:18" s="60" customFormat="1" x14ac:dyDescent="0.25">
      <c r="A1667" s="52"/>
      <c r="C1667" s="21" t="s">
        <v>2239</v>
      </c>
      <c r="D1667" s="19"/>
      <c r="E1667" s="43">
        <v>25.600576</v>
      </c>
      <c r="F1667" s="43">
        <v>0.13300000000000001</v>
      </c>
      <c r="G1667" s="43">
        <v>6.7787100000000003E-2</v>
      </c>
      <c r="I1667" s="12"/>
      <c r="J1667" s="33"/>
      <c r="K1667" s="33">
        <v>0.81530000000000002</v>
      </c>
      <c r="L1667" s="52"/>
      <c r="M1667" s="52"/>
      <c r="N1667" s="21" t="str">
        <f t="shared" si="130"/>
        <v>ACCIONES RUTEMA DE INVERSIONES, SICAV, S.A.</v>
      </c>
      <c r="O1667" s="21"/>
      <c r="P1667" s="39">
        <f t="shared" si="131"/>
        <v>31.400191340610817</v>
      </c>
      <c r="Q1667" s="43">
        <f t="shared" si="132"/>
        <v>0.13300000000000001</v>
      </c>
      <c r="R1667" s="40">
        <f t="shared" si="133"/>
        <v>8.3143750766588989E-2</v>
      </c>
    </row>
    <row r="1668" spans="1:18" s="60" customFormat="1" x14ac:dyDescent="0.25">
      <c r="A1668" s="52"/>
      <c r="C1668" s="21" t="s">
        <v>2240</v>
      </c>
      <c r="D1668" s="19"/>
      <c r="E1668" s="43">
        <v>32.107107999999997</v>
      </c>
      <c r="F1668" s="43">
        <v>4.0000000000000001E-3</v>
      </c>
      <c r="G1668" s="43">
        <v>2.4320000000000001E-5</v>
      </c>
      <c r="I1668" s="12"/>
      <c r="J1668" s="33"/>
      <c r="K1668" s="33">
        <v>0.81530000000000002</v>
      </c>
      <c r="L1668" s="52"/>
      <c r="M1668" s="52"/>
      <c r="N1668" s="21" t="str">
        <f t="shared" si="130"/>
        <v>ACCIONES S.G. 2.000 INVERSIONES,SICAV,S.A.</v>
      </c>
      <c r="O1668" s="21"/>
      <c r="P1668" s="39">
        <f t="shared" si="131"/>
        <v>39.380728566171953</v>
      </c>
      <c r="Q1668" s="43">
        <f t="shared" si="132"/>
        <v>4.0000000000000001E-3</v>
      </c>
      <c r="R1668" s="40">
        <f t="shared" si="133"/>
        <v>2.982951060959156E-5</v>
      </c>
    </row>
    <row r="1669" spans="1:18" s="60" customFormat="1" x14ac:dyDescent="0.25">
      <c r="A1669" s="52"/>
      <c r="C1669" s="21" t="s">
        <v>2241</v>
      </c>
      <c r="D1669" s="19"/>
      <c r="E1669" s="43">
        <v>53.369909999999997</v>
      </c>
      <c r="F1669" s="43">
        <v>7.0000000000000001E-3</v>
      </c>
      <c r="G1669" s="43">
        <v>3.2826999999999997E-4</v>
      </c>
      <c r="I1669" s="12"/>
      <c r="J1669" s="33"/>
      <c r="K1669" s="33">
        <v>0.81530000000000002</v>
      </c>
      <c r="L1669" s="52"/>
      <c r="M1669" s="52"/>
      <c r="N1669" s="21" t="str">
        <f t="shared" si="130"/>
        <v>ACCIONES SABUC INVERSIONES,SICAV,S.A.</v>
      </c>
      <c r="O1669" s="21"/>
      <c r="P1669" s="39">
        <f t="shared" si="131"/>
        <v>65.460456273764251</v>
      </c>
      <c r="Q1669" s="43">
        <f t="shared" si="132"/>
        <v>7.0000000000000001E-3</v>
      </c>
      <c r="R1669" s="40">
        <f t="shared" si="133"/>
        <v>4.0263706611063407E-4</v>
      </c>
    </row>
    <row r="1670" spans="1:18" s="60" customFormat="1" x14ac:dyDescent="0.25">
      <c r="A1670" s="52"/>
      <c r="C1670" s="21" t="s">
        <v>2242</v>
      </c>
      <c r="D1670" s="19"/>
      <c r="E1670" s="43">
        <v>36.572159999999997</v>
      </c>
      <c r="F1670" s="43">
        <v>1.9E-2</v>
      </c>
      <c r="G1670" s="43">
        <v>0.77540460999999994</v>
      </c>
      <c r="I1670" s="12"/>
      <c r="J1670" s="33"/>
      <c r="K1670" s="33">
        <v>0.81530000000000002</v>
      </c>
      <c r="L1670" s="52"/>
      <c r="M1670" s="52"/>
      <c r="N1670" s="21" t="str">
        <f t="shared" si="130"/>
        <v>ACCIONES SAGEI SICAV</v>
      </c>
      <c r="O1670" s="21"/>
      <c r="P1670" s="39">
        <f t="shared" si="131"/>
        <v>44.857304059855259</v>
      </c>
      <c r="Q1670" s="43">
        <f t="shared" si="132"/>
        <v>1.9E-2</v>
      </c>
      <c r="R1670" s="40">
        <f t="shared" si="133"/>
        <v>0.95106661351649691</v>
      </c>
    </row>
    <row r="1671" spans="1:18" s="60" customFormat="1" x14ac:dyDescent="0.25">
      <c r="A1671" s="52"/>
      <c r="C1671" s="21" t="s">
        <v>2243</v>
      </c>
      <c r="D1671" s="19"/>
      <c r="E1671" s="43">
        <v>26.737742399999998</v>
      </c>
      <c r="F1671" s="43">
        <v>8.0000000000000002E-3</v>
      </c>
      <c r="G1671" s="43">
        <v>1.772E-5</v>
      </c>
      <c r="I1671" s="12"/>
      <c r="J1671" s="33"/>
      <c r="K1671" s="33">
        <v>0.81530000000000002</v>
      </c>
      <c r="L1671" s="52"/>
      <c r="M1671" s="52"/>
      <c r="N1671" s="21" t="str">
        <f t="shared" si="130"/>
        <v>ACCIONES SAINT RANDY,SICAV,S.A.</v>
      </c>
      <c r="O1671" s="21"/>
      <c r="P1671" s="39">
        <f t="shared" si="131"/>
        <v>32.794974119955839</v>
      </c>
      <c r="Q1671" s="43">
        <f t="shared" si="132"/>
        <v>8.0000000000000002E-3</v>
      </c>
      <c r="R1671" s="40">
        <f t="shared" si="133"/>
        <v>2.1734330921133326E-5</v>
      </c>
    </row>
    <row r="1672" spans="1:18" s="60" customFormat="1" x14ac:dyDescent="0.25">
      <c r="A1672" s="52"/>
      <c r="C1672" s="21" t="s">
        <v>2244</v>
      </c>
      <c r="D1672" s="19"/>
      <c r="E1672" s="43">
        <v>28.4050756</v>
      </c>
      <c r="F1672" s="43">
        <v>1.2999999999999999E-2</v>
      </c>
      <c r="G1672" s="43">
        <v>1.8889958100000002</v>
      </c>
      <c r="I1672" s="12"/>
      <c r="J1672" s="33"/>
      <c r="K1672" s="33">
        <v>0.81530000000000002</v>
      </c>
      <c r="L1672" s="52"/>
      <c r="M1672" s="52"/>
      <c r="N1672" s="21" t="str">
        <f t="shared" si="130"/>
        <v>ACCIONES SAKAKI INVESTMENT,SICAV,S.A.</v>
      </c>
      <c r="O1672" s="21"/>
      <c r="P1672" s="39">
        <f t="shared" si="131"/>
        <v>34.840028946400096</v>
      </c>
      <c r="Q1672" s="43">
        <f t="shared" si="132"/>
        <v>1.2999999999999999E-2</v>
      </c>
      <c r="R1672" s="40">
        <f t="shared" si="133"/>
        <v>2.3169334110143507</v>
      </c>
    </row>
    <row r="1673" spans="1:18" s="60" customFormat="1" x14ac:dyDescent="0.25">
      <c r="A1673" s="52"/>
      <c r="C1673" s="21" t="s">
        <v>2245</v>
      </c>
      <c r="D1673" s="19"/>
      <c r="E1673" s="43">
        <v>32.226999999999997</v>
      </c>
      <c r="F1673" s="43">
        <v>1.7000000000000001E-2</v>
      </c>
      <c r="G1673" s="43">
        <v>2.8185999999999999E-4</v>
      </c>
      <c r="I1673" s="12"/>
      <c r="J1673" s="33"/>
      <c r="K1673" s="33">
        <v>0.81530000000000002</v>
      </c>
      <c r="L1673" s="52"/>
      <c r="M1673" s="52"/>
      <c r="N1673" s="21" t="str">
        <f t="shared" si="130"/>
        <v>ACCIONES SALDAÑA DE INVERSIONES, SICAV, S.A.</v>
      </c>
      <c r="O1673" s="21"/>
      <c r="P1673" s="39">
        <f t="shared" si="131"/>
        <v>39.527781184839931</v>
      </c>
      <c r="Q1673" s="43">
        <f t="shared" si="132"/>
        <v>1.7000000000000001E-2</v>
      </c>
      <c r="R1673" s="40">
        <f t="shared" si="133"/>
        <v>3.4571323439224822E-4</v>
      </c>
    </row>
    <row r="1674" spans="1:18" s="60" customFormat="1" x14ac:dyDescent="0.25">
      <c r="A1674" s="52"/>
      <c r="C1674" s="21" t="s">
        <v>2246</v>
      </c>
      <c r="D1674" s="19"/>
      <c r="E1674" s="43">
        <v>32.695079999999997</v>
      </c>
      <c r="F1674" s="43">
        <v>0.152</v>
      </c>
      <c r="G1674" s="43">
        <v>7.9285090000000003E-2</v>
      </c>
      <c r="I1674" s="12"/>
      <c r="J1674" s="33"/>
      <c r="K1674" s="33">
        <v>0.81530000000000002</v>
      </c>
      <c r="L1674" s="52"/>
      <c r="M1674" s="52"/>
      <c r="N1674" s="21" t="str">
        <f t="shared" si="130"/>
        <v>ACCIONES SALLIERCA,SICAV,S.A.</v>
      </c>
      <c r="O1674" s="21"/>
      <c r="P1674" s="39">
        <f t="shared" si="131"/>
        <v>40.101901140684404</v>
      </c>
      <c r="Q1674" s="43">
        <f t="shared" si="132"/>
        <v>0.152</v>
      </c>
      <c r="R1674" s="40">
        <f t="shared" si="133"/>
        <v>9.7246522752361092E-2</v>
      </c>
    </row>
    <row r="1675" spans="1:18" s="60" customFormat="1" x14ac:dyDescent="0.25">
      <c r="A1675" s="52"/>
      <c r="C1675" s="21" t="s">
        <v>2247</v>
      </c>
      <c r="D1675" s="19"/>
      <c r="E1675" s="43">
        <v>41.464799999999997</v>
      </c>
      <c r="F1675" s="43">
        <v>1.4999999999999999E-2</v>
      </c>
      <c r="G1675" s="43">
        <v>8.5130799999999993E-3</v>
      </c>
      <c r="I1675" s="12"/>
      <c r="J1675" s="33"/>
      <c r="K1675" s="33">
        <v>0.81530000000000002</v>
      </c>
      <c r="L1675" s="52"/>
      <c r="M1675" s="52"/>
      <c r="N1675" s="21" t="str">
        <f t="shared" si="130"/>
        <v>ACCIONES SALVIA DE INVERSIONES, SICAV, S.A.</v>
      </c>
      <c r="O1675" s="21"/>
      <c r="P1675" s="39">
        <f t="shared" si="131"/>
        <v>50.858334355451973</v>
      </c>
      <c r="Q1675" s="43">
        <f t="shared" si="132"/>
        <v>1.4999999999999999E-2</v>
      </c>
      <c r="R1675" s="40">
        <f t="shared" si="133"/>
        <v>1.0441653379124248E-2</v>
      </c>
    </row>
    <row r="1676" spans="1:18" s="60" customFormat="1" x14ac:dyDescent="0.25">
      <c r="A1676" s="52"/>
      <c r="C1676" s="21" t="s">
        <v>2248</v>
      </c>
      <c r="D1676" s="19"/>
      <c r="E1676" s="43">
        <v>25.242525000000001</v>
      </c>
      <c r="F1676" s="43">
        <v>3.5999999999999997E-2</v>
      </c>
      <c r="G1676" s="43">
        <v>9.5263808100000009</v>
      </c>
      <c r="I1676" s="12"/>
      <c r="J1676" s="33"/>
      <c r="K1676" s="33">
        <v>0.81530000000000002</v>
      </c>
      <c r="L1676" s="52"/>
      <c r="M1676" s="52"/>
      <c r="N1676" s="21" t="str">
        <f t="shared" si="130"/>
        <v>ACCIONES SALVORA INVERSIONES, SICAV, S.A. (EN LIQUIDACION)</v>
      </c>
      <c r="O1676" s="21"/>
      <c r="P1676" s="39">
        <f t="shared" si="131"/>
        <v>30.96102661596958</v>
      </c>
      <c r="Q1676" s="43">
        <f t="shared" si="132"/>
        <v>3.5999999999999997E-2</v>
      </c>
      <c r="R1676" s="40">
        <f t="shared" si="133"/>
        <v>11.684509763277322</v>
      </c>
    </row>
    <row r="1677" spans="1:18" s="60" customFormat="1" x14ac:dyDescent="0.25">
      <c r="A1677" s="52"/>
      <c r="C1677" s="21" t="s">
        <v>2249</v>
      </c>
      <c r="D1677" s="19"/>
      <c r="E1677" s="43">
        <v>91.2</v>
      </c>
      <c r="F1677" s="43">
        <v>1.4E-2</v>
      </c>
      <c r="G1677" s="43">
        <v>3.2096799999999999E-3</v>
      </c>
      <c r="I1677" s="12"/>
      <c r="J1677" s="33"/>
      <c r="K1677" s="33">
        <v>0.81530000000000002</v>
      </c>
      <c r="L1677" s="52"/>
      <c r="M1677" s="52"/>
      <c r="N1677" s="21" t="str">
        <f t="shared" si="130"/>
        <v>ACCIONES SAMMAR, SICAV, S.A.</v>
      </c>
      <c r="O1677" s="21"/>
      <c r="P1677" s="39">
        <f t="shared" si="131"/>
        <v>111.86066478596835</v>
      </c>
      <c r="Q1677" s="43">
        <f t="shared" si="132"/>
        <v>1.4E-2</v>
      </c>
      <c r="R1677" s="40">
        <f t="shared" si="133"/>
        <v>3.9368085367349438E-3</v>
      </c>
    </row>
    <row r="1678" spans="1:18" s="60" customFormat="1" x14ac:dyDescent="0.25">
      <c r="A1678" s="52"/>
      <c r="C1678" s="21" t="s">
        <v>2250</v>
      </c>
      <c r="D1678" s="19"/>
      <c r="E1678" s="43">
        <v>28.984999999999999</v>
      </c>
      <c r="F1678" s="43">
        <v>1.4E-2</v>
      </c>
      <c r="G1678" s="43">
        <v>2.0989999999999997E-5</v>
      </c>
      <c r="I1678" s="12"/>
      <c r="J1678" s="33"/>
      <c r="K1678" s="33">
        <v>0.81530000000000002</v>
      </c>
      <c r="L1678" s="52"/>
      <c r="M1678" s="52"/>
      <c r="N1678" s="21" t="str">
        <f t="shared" si="130"/>
        <v>ACCIONES SAN TELMO FINANZAS,SICAV,S.A.</v>
      </c>
      <c r="O1678" s="21"/>
      <c r="P1678" s="39">
        <f t="shared" si="131"/>
        <v>35.551330798479086</v>
      </c>
      <c r="Q1678" s="43">
        <f t="shared" si="132"/>
        <v>1.4E-2</v>
      </c>
      <c r="R1678" s="40">
        <f t="shared" si="133"/>
        <v>2.5745124494051266E-5</v>
      </c>
    </row>
    <row r="1679" spans="1:18" s="60" customFormat="1" x14ac:dyDescent="0.25">
      <c r="A1679" s="52"/>
      <c r="C1679" s="21" t="s">
        <v>2251</v>
      </c>
      <c r="D1679" s="19"/>
      <c r="E1679" s="43">
        <v>62.401388400000002</v>
      </c>
      <c r="F1679" s="43">
        <v>1.9E-2</v>
      </c>
      <c r="G1679" s="43">
        <v>0.20383876000000001</v>
      </c>
      <c r="I1679" s="12"/>
      <c r="J1679" s="33"/>
      <c r="K1679" s="33">
        <v>0.81530000000000002</v>
      </c>
      <c r="L1679" s="52"/>
      <c r="M1679" s="52"/>
      <c r="N1679" s="21" t="str">
        <f t="shared" si="130"/>
        <v>ACCIONES SANAMARO CARTERA, S.A., SICAV</v>
      </c>
      <c r="O1679" s="21"/>
      <c r="P1679" s="39">
        <f t="shared" si="131"/>
        <v>76.537947258677789</v>
      </c>
      <c r="Q1679" s="43">
        <f t="shared" si="132"/>
        <v>1.9E-2</v>
      </c>
      <c r="R1679" s="40">
        <f t="shared" si="133"/>
        <v>0.25001687722310806</v>
      </c>
    </row>
    <row r="1680" spans="1:18" s="60" customFormat="1" x14ac:dyDescent="0.25">
      <c r="A1680" s="52"/>
      <c r="C1680" s="21" t="s">
        <v>2252</v>
      </c>
      <c r="D1680" s="19"/>
      <c r="E1680" s="43">
        <v>44.715330000000002</v>
      </c>
      <c r="F1680" s="43">
        <v>0.13300000000000001</v>
      </c>
      <c r="G1680" s="43">
        <v>10.051297480000001</v>
      </c>
      <c r="I1680" s="12"/>
      <c r="J1680" s="33"/>
      <c r="K1680" s="33">
        <v>0.81530000000000002</v>
      </c>
      <c r="L1680" s="52"/>
      <c r="M1680" s="52"/>
      <c r="N1680" s="21" t="str">
        <f t="shared" si="130"/>
        <v>ACCIONES SANDALOS 2001, SICAV, S.A.</v>
      </c>
      <c r="O1680" s="21"/>
      <c r="P1680" s="39">
        <f t="shared" si="131"/>
        <v>54.845247148288976</v>
      </c>
      <c r="Q1680" s="43">
        <f t="shared" si="132"/>
        <v>0.13300000000000001</v>
      </c>
      <c r="R1680" s="40">
        <f t="shared" si="133"/>
        <v>12.328342303446584</v>
      </c>
    </row>
    <row r="1681" spans="1:18" s="60" customFormat="1" x14ac:dyDescent="0.25">
      <c r="A1681" s="52"/>
      <c r="C1681" s="21" t="s">
        <v>2253</v>
      </c>
      <c r="D1681" s="19"/>
      <c r="E1681" s="43">
        <v>46.32</v>
      </c>
      <c r="F1681" s="43">
        <v>1.4E-2</v>
      </c>
      <c r="G1681" s="43">
        <v>0.29893834000000002</v>
      </c>
      <c r="I1681" s="12"/>
      <c r="J1681" s="33"/>
      <c r="K1681" s="33">
        <v>0.81530000000000002</v>
      </c>
      <c r="L1681" s="52"/>
      <c r="M1681" s="52"/>
      <c r="N1681" s="21" t="str">
        <f t="shared" ref="N1681:N1744" si="134">C1681</f>
        <v>ACCIONES SANINVER INVERSIONES,SICAV,S.A.</v>
      </c>
      <c r="O1681" s="21"/>
      <c r="P1681" s="39">
        <f t="shared" ref="P1681:P1744" si="135">E1681/K1681</f>
        <v>56.813442904452344</v>
      </c>
      <c r="Q1681" s="43">
        <f t="shared" ref="Q1681:Q1744" si="136">F1681</f>
        <v>1.4E-2</v>
      </c>
      <c r="R1681" s="40">
        <f t="shared" ref="R1681:R1744" si="137">G1681/K1681</f>
        <v>0.36666054213173066</v>
      </c>
    </row>
    <row r="1682" spans="1:18" s="60" customFormat="1" x14ac:dyDescent="0.25">
      <c r="A1682" s="52"/>
      <c r="C1682" s="21" t="s">
        <v>2254</v>
      </c>
      <c r="D1682" s="19"/>
      <c r="E1682" s="43">
        <v>40.163499999999999</v>
      </c>
      <c r="F1682" s="43">
        <v>2.5000000000000001E-2</v>
      </c>
      <c r="G1682" s="43">
        <v>3.8765029999999999E-2</v>
      </c>
      <c r="I1682" s="12"/>
      <c r="J1682" s="33"/>
      <c r="K1682" s="33">
        <v>0.81530000000000002</v>
      </c>
      <c r="L1682" s="52"/>
      <c r="M1682" s="52"/>
      <c r="N1682" s="21" t="str">
        <f t="shared" si="134"/>
        <v>ACCIONES SANINVERPA,SICAV,S.A.</v>
      </c>
      <c r="O1682" s="21"/>
      <c r="P1682" s="39">
        <f t="shared" si="135"/>
        <v>49.262234760210966</v>
      </c>
      <c r="Q1682" s="43">
        <f t="shared" si="136"/>
        <v>2.5000000000000001E-2</v>
      </c>
      <c r="R1682" s="40">
        <f t="shared" si="137"/>
        <v>4.7546952042193058E-2</v>
      </c>
    </row>
    <row r="1683" spans="1:18" s="60" customFormat="1" x14ac:dyDescent="0.25">
      <c r="A1683" s="52"/>
      <c r="C1683" s="21" t="s">
        <v>2255</v>
      </c>
      <c r="D1683" s="19"/>
      <c r="E1683" s="43">
        <v>23.64</v>
      </c>
      <c r="F1683" s="43">
        <v>1.4E-2</v>
      </c>
      <c r="G1683" s="43">
        <v>2.9918090000000001E-2</v>
      </c>
      <c r="I1683" s="12"/>
      <c r="J1683" s="33"/>
      <c r="K1683" s="33">
        <v>0.81530000000000002</v>
      </c>
      <c r="L1683" s="52"/>
      <c r="M1683" s="52"/>
      <c r="N1683" s="21" t="str">
        <f t="shared" si="134"/>
        <v>ACCIONES SANTACABE, SICAV, S.A.</v>
      </c>
      <c r="O1683" s="21"/>
      <c r="P1683" s="39">
        <f t="shared" si="135"/>
        <v>28.995461793204957</v>
      </c>
      <c r="Q1683" s="43">
        <f t="shared" si="136"/>
        <v>1.4E-2</v>
      </c>
      <c r="R1683" s="40">
        <f t="shared" si="137"/>
        <v>3.669580522507053E-2</v>
      </c>
    </row>
    <row r="1684" spans="1:18" s="60" customFormat="1" x14ac:dyDescent="0.25">
      <c r="A1684" s="52"/>
      <c r="C1684" s="21" t="s">
        <v>2256</v>
      </c>
      <c r="D1684" s="19"/>
      <c r="E1684" s="43">
        <v>26.684954999999999</v>
      </c>
      <c r="F1684" s="43">
        <v>1.9E-2</v>
      </c>
      <c r="G1684" s="43">
        <v>1.3255447300000001</v>
      </c>
      <c r="I1684" s="12"/>
      <c r="J1684" s="33"/>
      <c r="K1684" s="33">
        <v>0.81530000000000002</v>
      </c>
      <c r="L1684" s="52"/>
      <c r="M1684" s="52"/>
      <c r="N1684" s="21" t="str">
        <f t="shared" si="134"/>
        <v>ACCIONES SANZCOR INVERSIONES, SICAV, S.A.</v>
      </c>
      <c r="O1684" s="21"/>
      <c r="P1684" s="39">
        <f t="shared" si="135"/>
        <v>32.730228136882126</v>
      </c>
      <c r="Q1684" s="43">
        <f t="shared" si="136"/>
        <v>1.9E-2</v>
      </c>
      <c r="R1684" s="40">
        <f t="shared" si="137"/>
        <v>1.6258367840058874</v>
      </c>
    </row>
    <row r="1685" spans="1:18" s="60" customFormat="1" x14ac:dyDescent="0.25">
      <c r="A1685" s="52"/>
      <c r="C1685" s="21" t="s">
        <v>2257</v>
      </c>
      <c r="D1685" s="19"/>
      <c r="E1685" s="43">
        <v>27.898</v>
      </c>
      <c r="F1685" s="43">
        <v>0.20399999999999999</v>
      </c>
      <c r="G1685" s="43">
        <v>4.0048449999999999E-2</v>
      </c>
      <c r="I1685" s="12"/>
      <c r="J1685" s="33"/>
      <c r="K1685" s="33">
        <v>0.81530000000000002</v>
      </c>
      <c r="L1685" s="52"/>
      <c r="M1685" s="52"/>
      <c r="N1685" s="21" t="str">
        <f t="shared" si="134"/>
        <v>ACCIONES SATIREV, SICAV, S.A.</v>
      </c>
      <c r="O1685" s="21"/>
      <c r="P1685" s="39">
        <f t="shared" si="135"/>
        <v>34.218079234637557</v>
      </c>
      <c r="Q1685" s="43">
        <f t="shared" si="136"/>
        <v>0.20399999999999999</v>
      </c>
      <c r="R1685" s="40">
        <f t="shared" si="137"/>
        <v>4.9121121059732611E-2</v>
      </c>
    </row>
    <row r="1686" spans="1:18" s="60" customFormat="1" x14ac:dyDescent="0.25">
      <c r="A1686" s="52"/>
      <c r="C1686" s="21" t="s">
        <v>2258</v>
      </c>
      <c r="D1686" s="19"/>
      <c r="E1686" s="43">
        <v>32.880000000000003</v>
      </c>
      <c r="F1686" s="43">
        <v>1.6E-2</v>
      </c>
      <c r="G1686" s="43">
        <v>1.998864</v>
      </c>
      <c r="I1686" s="12"/>
      <c r="J1686" s="33"/>
      <c r="K1686" s="33">
        <v>0.81530000000000002</v>
      </c>
      <c r="L1686" s="52"/>
      <c r="M1686" s="52"/>
      <c r="N1686" s="21" t="str">
        <f t="shared" si="134"/>
        <v>ACCIONES SAUCE VALORES,SICAV,S.A.</v>
      </c>
      <c r="O1686" s="21"/>
      <c r="P1686" s="39">
        <f t="shared" si="135"/>
        <v>40.328713357046489</v>
      </c>
      <c r="Q1686" s="43">
        <f t="shared" si="136"/>
        <v>1.6E-2</v>
      </c>
      <c r="R1686" s="40">
        <f t="shared" si="137"/>
        <v>2.451691401937937</v>
      </c>
    </row>
    <row r="1687" spans="1:18" s="60" customFormat="1" x14ac:dyDescent="0.25">
      <c r="A1687" s="52"/>
      <c r="C1687" s="21" t="s">
        <v>2259</v>
      </c>
      <c r="D1687" s="19"/>
      <c r="E1687" s="43">
        <v>115.2</v>
      </c>
      <c r="F1687" s="43">
        <v>8.0000000000000002E-3</v>
      </c>
      <c r="G1687" s="43">
        <v>1.2356999999999998E-4</v>
      </c>
      <c r="I1687" s="12"/>
      <c r="J1687" s="33"/>
      <c r="K1687" s="33">
        <v>0.81530000000000002</v>
      </c>
      <c r="L1687" s="52"/>
      <c r="M1687" s="52"/>
      <c r="N1687" s="21" t="str">
        <f t="shared" si="134"/>
        <v>ACCIONES SAVIR 2000 DE INVERSIONES,SICAV,S.A.</v>
      </c>
      <c r="O1687" s="21"/>
      <c r="P1687" s="39">
        <f t="shared" si="135"/>
        <v>141.29768183490739</v>
      </c>
      <c r="Q1687" s="43">
        <f t="shared" si="136"/>
        <v>8.0000000000000002E-3</v>
      </c>
      <c r="R1687" s="40">
        <f t="shared" si="137"/>
        <v>1.5156384153072486E-4</v>
      </c>
    </row>
    <row r="1688" spans="1:18" s="60" customFormat="1" x14ac:dyDescent="0.25">
      <c r="A1688" s="52"/>
      <c r="C1688" s="21" t="s">
        <v>2260</v>
      </c>
      <c r="D1688" s="19"/>
      <c r="E1688" s="43">
        <v>43.032494999999997</v>
      </c>
      <c r="F1688" s="43">
        <v>1.4999999999999999E-2</v>
      </c>
      <c r="G1688" s="43">
        <v>9.2646000000000004E-4</v>
      </c>
      <c r="I1688" s="12"/>
      <c r="J1688" s="33"/>
      <c r="K1688" s="33">
        <v>0.81530000000000002</v>
      </c>
      <c r="L1688" s="52"/>
      <c r="M1688" s="52"/>
      <c r="N1688" s="21" t="str">
        <f t="shared" si="134"/>
        <v>ACCIONES SAVOY INVERSIONES,SICAV,S.A.</v>
      </c>
      <c r="O1688" s="21"/>
      <c r="P1688" s="39">
        <f t="shared" si="135"/>
        <v>52.781178707224328</v>
      </c>
      <c r="Q1688" s="43">
        <f t="shared" si="136"/>
        <v>1.4999999999999999E-2</v>
      </c>
      <c r="R1688" s="40">
        <f t="shared" si="137"/>
        <v>1.1363424506316694E-3</v>
      </c>
    </row>
    <row r="1689" spans="1:18" s="60" customFormat="1" x14ac:dyDescent="0.25">
      <c r="A1689" s="52"/>
      <c r="C1689" s="21" t="s">
        <v>2261</v>
      </c>
      <c r="D1689" s="19"/>
      <c r="E1689" s="43">
        <v>37.582493999999997</v>
      </c>
      <c r="F1689" s="43">
        <v>1.6E-2</v>
      </c>
      <c r="G1689" s="43">
        <v>0.19917599999999999</v>
      </c>
      <c r="I1689" s="12"/>
      <c r="J1689" s="33"/>
      <c r="K1689" s="33">
        <v>0.81530000000000002</v>
      </c>
      <c r="L1689" s="52"/>
      <c r="M1689" s="52"/>
      <c r="N1689" s="21" t="str">
        <f t="shared" si="134"/>
        <v>ACCIONES SAYCAN-2001,SICAV,S.A.</v>
      </c>
      <c r="O1689" s="21"/>
      <c r="P1689" s="39">
        <f t="shared" si="135"/>
        <v>46.096521525818709</v>
      </c>
      <c r="Q1689" s="43">
        <f t="shared" si="136"/>
        <v>1.6E-2</v>
      </c>
      <c r="R1689" s="40">
        <f t="shared" si="137"/>
        <v>0.24429780448914509</v>
      </c>
    </row>
    <row r="1690" spans="1:18" s="60" customFormat="1" x14ac:dyDescent="0.25">
      <c r="A1690" s="52"/>
      <c r="C1690" s="21" t="s">
        <v>2262</v>
      </c>
      <c r="D1690" s="19"/>
      <c r="E1690" s="43">
        <v>30.0625</v>
      </c>
      <c r="F1690" s="43">
        <v>2.1999999999999999E-2</v>
      </c>
      <c r="G1690" s="43">
        <v>3.7060000000000001E-4</v>
      </c>
      <c r="I1690" s="12"/>
      <c r="J1690" s="33"/>
      <c r="K1690" s="33">
        <v>0.81530000000000002</v>
      </c>
      <c r="L1690" s="52"/>
      <c r="M1690" s="52"/>
      <c r="N1690" s="21" t="str">
        <f t="shared" si="134"/>
        <v>ACCIONES SC MERCADOS GLOBALES INVERSIONES,SICAV,S.A.</v>
      </c>
      <c r="O1690" s="21"/>
      <c r="P1690" s="39">
        <f t="shared" si="135"/>
        <v>36.872930209738747</v>
      </c>
      <c r="Q1690" s="43">
        <f t="shared" si="136"/>
        <v>2.1999999999999999E-2</v>
      </c>
      <c r="R1690" s="40">
        <f t="shared" si="137"/>
        <v>4.5455660493070037E-4</v>
      </c>
    </row>
    <row r="1691" spans="1:18" s="60" customFormat="1" x14ac:dyDescent="0.25">
      <c r="A1691" s="52"/>
      <c r="C1691" s="21" t="s">
        <v>2263</v>
      </c>
      <c r="D1691" s="19"/>
      <c r="E1691" s="43">
        <v>23.736875000000001</v>
      </c>
      <c r="F1691" s="43">
        <v>1.7999999999999999E-2</v>
      </c>
      <c r="G1691" s="43">
        <v>0.12017860000000001</v>
      </c>
      <c r="I1691" s="12"/>
      <c r="J1691" s="33"/>
      <c r="K1691" s="33">
        <v>0.81530000000000002</v>
      </c>
      <c r="L1691" s="52"/>
      <c r="M1691" s="52"/>
      <c r="N1691" s="21" t="str">
        <f t="shared" si="134"/>
        <v>ACCIONES SECAL 2010, SICAV, S.A.</v>
      </c>
      <c r="O1691" s="21"/>
      <c r="P1691" s="39">
        <f t="shared" si="135"/>
        <v>29.11428308598062</v>
      </c>
      <c r="Q1691" s="43">
        <f t="shared" si="136"/>
        <v>1.7999999999999999E-2</v>
      </c>
      <c r="R1691" s="40">
        <f t="shared" si="137"/>
        <v>0.1474041457132344</v>
      </c>
    </row>
    <row r="1692" spans="1:18" s="60" customFormat="1" x14ac:dyDescent="0.25">
      <c r="A1692" s="52"/>
      <c r="C1692" s="21" t="s">
        <v>2264</v>
      </c>
      <c r="D1692" s="19"/>
      <c r="E1692" s="43">
        <v>27.417000000000002</v>
      </c>
      <c r="F1692" s="43">
        <v>1.2999999999999999E-2</v>
      </c>
      <c r="G1692" s="43">
        <v>1.4478000000000001E-4</v>
      </c>
      <c r="I1692" s="12"/>
      <c r="J1692" s="33"/>
      <c r="K1692" s="33">
        <v>0.81530000000000002</v>
      </c>
      <c r="L1692" s="52"/>
      <c r="M1692" s="52"/>
      <c r="N1692" s="21" t="str">
        <f t="shared" si="134"/>
        <v>ACCIONES SECUOYA DE INVERSIONES,SICAV,S.A.</v>
      </c>
      <c r="O1692" s="21"/>
      <c r="P1692" s="39">
        <f t="shared" si="135"/>
        <v>33.628112351281736</v>
      </c>
      <c r="Q1692" s="43">
        <f t="shared" si="136"/>
        <v>1.2999999999999999E-2</v>
      </c>
      <c r="R1692" s="40">
        <f t="shared" si="137"/>
        <v>1.7757880534772477E-4</v>
      </c>
    </row>
    <row r="1693" spans="1:18" s="60" customFormat="1" x14ac:dyDescent="0.25">
      <c r="A1693" s="52"/>
      <c r="C1693" s="21" t="s">
        <v>2265</v>
      </c>
      <c r="D1693" s="19"/>
      <c r="E1693" s="43">
        <v>26.845224999999999</v>
      </c>
      <c r="F1693" s="43">
        <v>8.1000000000000003E-2</v>
      </c>
      <c r="G1693" s="43">
        <v>0.77072425</v>
      </c>
      <c r="I1693" s="12"/>
      <c r="J1693" s="33"/>
      <c r="K1693" s="33">
        <v>0.81530000000000002</v>
      </c>
      <c r="L1693" s="52"/>
      <c r="M1693" s="52"/>
      <c r="N1693" s="21" t="str">
        <f t="shared" si="134"/>
        <v>ACCIONES SECURITY ANALYSIS INVESTMENTS,SICAV,S.A.</v>
      </c>
      <c r="O1693" s="21"/>
      <c r="P1693" s="39">
        <f t="shared" si="135"/>
        <v>32.926806083650192</v>
      </c>
      <c r="Q1693" s="43">
        <f t="shared" si="136"/>
        <v>8.1000000000000003E-2</v>
      </c>
      <c r="R1693" s="40">
        <f t="shared" si="137"/>
        <v>0.94532595363669814</v>
      </c>
    </row>
    <row r="1694" spans="1:18" s="60" customFormat="1" x14ac:dyDescent="0.25">
      <c r="A1694" s="52"/>
      <c r="C1694" s="21" t="s">
        <v>2266</v>
      </c>
      <c r="D1694" s="19"/>
      <c r="E1694" s="43">
        <v>85.6</v>
      </c>
      <c r="F1694" s="43">
        <v>5.0000000000000001E-3</v>
      </c>
      <c r="G1694" s="43">
        <v>1.2482699999999999E-3</v>
      </c>
      <c r="I1694" s="12"/>
      <c r="J1694" s="33"/>
      <c r="K1694" s="33">
        <v>0.81530000000000002</v>
      </c>
      <c r="L1694" s="52"/>
      <c r="M1694" s="52"/>
      <c r="N1694" s="21" t="str">
        <f t="shared" si="134"/>
        <v>ACCIONES SELECCION DIVERSIFICADA, SICAV, S.A.</v>
      </c>
      <c r="O1694" s="21"/>
      <c r="P1694" s="39">
        <f t="shared" si="135"/>
        <v>104.99202747454923</v>
      </c>
      <c r="Q1694" s="43">
        <f t="shared" si="136"/>
        <v>5.0000000000000001E-3</v>
      </c>
      <c r="R1694" s="40">
        <f t="shared" si="137"/>
        <v>1.5310560529866305E-3</v>
      </c>
    </row>
    <row r="1695" spans="1:18" s="60" customFormat="1" x14ac:dyDescent="0.25">
      <c r="A1695" s="52"/>
      <c r="C1695" s="21" t="s">
        <v>2267</v>
      </c>
      <c r="D1695" s="19"/>
      <c r="E1695" s="43">
        <v>46.157760000000003</v>
      </c>
      <c r="F1695" s="43">
        <v>1.6E-2</v>
      </c>
      <c r="G1695" s="43">
        <v>9.98E-5</v>
      </c>
      <c r="I1695" s="12"/>
      <c r="J1695" s="33"/>
      <c r="K1695" s="33">
        <v>0.81530000000000002</v>
      </c>
      <c r="L1695" s="52"/>
      <c r="M1695" s="52"/>
      <c r="N1695" s="21" t="str">
        <f t="shared" si="134"/>
        <v>ACCIONES SEMOB 2001 INVERSIONES,SICAV,S.A.</v>
      </c>
      <c r="O1695" s="21"/>
      <c r="P1695" s="39">
        <f t="shared" si="135"/>
        <v>56.614448669201522</v>
      </c>
      <c r="Q1695" s="43">
        <f t="shared" si="136"/>
        <v>1.6E-2</v>
      </c>
      <c r="R1695" s="40">
        <f t="shared" si="137"/>
        <v>1.2240892922850484E-4</v>
      </c>
    </row>
    <row r="1696" spans="1:18" s="60" customFormat="1" x14ac:dyDescent="0.25">
      <c r="A1696" s="52"/>
      <c r="C1696" s="21" t="s">
        <v>2268</v>
      </c>
      <c r="D1696" s="19"/>
      <c r="E1696" s="43">
        <v>50.004240000000003</v>
      </c>
      <c r="F1696" s="43">
        <v>1.2E-2</v>
      </c>
      <c r="G1696" s="43">
        <v>1.6992E-4</v>
      </c>
      <c r="I1696" s="12"/>
      <c r="J1696" s="33"/>
      <c r="K1696" s="33">
        <v>0.81530000000000002</v>
      </c>
      <c r="L1696" s="52"/>
      <c r="M1696" s="52"/>
      <c r="N1696" s="21" t="str">
        <f t="shared" si="134"/>
        <v>ACCIONES SENDA DE VITE,SICAV,S.A.</v>
      </c>
      <c r="O1696" s="21"/>
      <c r="P1696" s="39">
        <f t="shared" si="135"/>
        <v>61.332319391634982</v>
      </c>
      <c r="Q1696" s="43">
        <f t="shared" si="136"/>
        <v>1.2E-2</v>
      </c>
      <c r="R1696" s="40">
        <f t="shared" si="137"/>
        <v>2.0841408070648839E-4</v>
      </c>
    </row>
    <row r="1697" spans="1:18" s="60" customFormat="1" x14ac:dyDescent="0.25">
      <c r="A1697" s="52"/>
      <c r="C1697" s="21" t="s">
        <v>2269</v>
      </c>
      <c r="D1697" s="19"/>
      <c r="E1697" s="43">
        <v>30.15</v>
      </c>
      <c r="F1697" s="43">
        <v>0.121</v>
      </c>
      <c r="G1697" s="43">
        <v>2.9897770000000001E-2</v>
      </c>
      <c r="I1697" s="12"/>
      <c r="J1697" s="33"/>
      <c r="K1697" s="33">
        <v>0.81530000000000002</v>
      </c>
      <c r="L1697" s="52"/>
      <c r="M1697" s="52"/>
      <c r="N1697" s="21" t="str">
        <f t="shared" si="134"/>
        <v>ACCIONES SENESTRELLA, SICAV, S.A.</v>
      </c>
      <c r="O1697" s="21"/>
      <c r="P1697" s="39">
        <f t="shared" si="135"/>
        <v>36.980252667729665</v>
      </c>
      <c r="Q1697" s="43">
        <f t="shared" si="136"/>
        <v>0.121</v>
      </c>
      <c r="R1697" s="40">
        <f t="shared" si="137"/>
        <v>3.6670881883969088E-2</v>
      </c>
    </row>
    <row r="1698" spans="1:18" s="60" customFormat="1" x14ac:dyDescent="0.25">
      <c r="A1698" s="52"/>
      <c r="C1698" s="21" t="s">
        <v>2270</v>
      </c>
      <c r="D1698" s="19"/>
      <c r="E1698" s="43">
        <v>62.5</v>
      </c>
      <c r="F1698" s="43">
        <v>2.8000000000000001E-2</v>
      </c>
      <c r="G1698" s="43">
        <v>2.8342659999999999E-2</v>
      </c>
      <c r="I1698" s="12"/>
      <c r="J1698" s="33"/>
      <c r="K1698" s="33">
        <v>0.81530000000000002</v>
      </c>
      <c r="L1698" s="52"/>
      <c r="M1698" s="52"/>
      <c r="N1698" s="21" t="str">
        <f t="shared" si="134"/>
        <v>ACCIONES SENTANI DE VALORES MOBILIARIOS,SICAV,S.A.</v>
      </c>
      <c r="O1698" s="21"/>
      <c r="P1698" s="39">
        <f t="shared" si="135"/>
        <v>76.658898564945417</v>
      </c>
      <c r="Q1698" s="43">
        <f t="shared" si="136"/>
        <v>2.8000000000000001E-2</v>
      </c>
      <c r="R1698" s="40">
        <f t="shared" si="137"/>
        <v>3.4763473568011773E-2</v>
      </c>
    </row>
    <row r="1699" spans="1:18" s="60" customFormat="1" x14ac:dyDescent="0.25">
      <c r="A1699" s="52"/>
      <c r="C1699" s="21" t="s">
        <v>2271</v>
      </c>
      <c r="D1699" s="19"/>
      <c r="E1699" s="43">
        <v>36</v>
      </c>
      <c r="F1699" s="43">
        <v>1.4999999999999999E-2</v>
      </c>
      <c r="G1699" s="43">
        <v>2.1765E-4</v>
      </c>
      <c r="I1699" s="12"/>
      <c r="J1699" s="33"/>
      <c r="K1699" s="33">
        <v>0.81530000000000002</v>
      </c>
      <c r="L1699" s="52"/>
      <c r="M1699" s="52"/>
      <c r="N1699" s="21" t="str">
        <f t="shared" si="134"/>
        <v>ACCIONES SENURMO SICAV</v>
      </c>
      <c r="O1699" s="21"/>
      <c r="P1699" s="39">
        <f t="shared" si="135"/>
        <v>44.155525573408561</v>
      </c>
      <c r="Q1699" s="43">
        <f t="shared" si="136"/>
        <v>1.4999999999999999E-2</v>
      </c>
      <c r="R1699" s="40">
        <f t="shared" si="137"/>
        <v>2.6695694836256594E-4</v>
      </c>
    </row>
    <row r="1700" spans="1:18" s="60" customFormat="1" x14ac:dyDescent="0.25">
      <c r="A1700" s="52"/>
      <c r="C1700" s="21" t="s">
        <v>2272</v>
      </c>
      <c r="D1700" s="19"/>
      <c r="E1700" s="43">
        <v>38.479999999999997</v>
      </c>
      <c r="F1700" s="43">
        <v>2.4E-2</v>
      </c>
      <c r="G1700" s="43">
        <v>0.92137057999999994</v>
      </c>
      <c r="I1700" s="12"/>
      <c r="J1700" s="33"/>
      <c r="K1700" s="33">
        <v>0.81530000000000002</v>
      </c>
      <c r="L1700" s="52"/>
      <c r="M1700" s="52"/>
      <c r="N1700" s="21" t="str">
        <f t="shared" si="134"/>
        <v>ACCIONES SETOBA DE INVERSIONES,SICAV,S.A.</v>
      </c>
      <c r="O1700" s="21"/>
      <c r="P1700" s="39">
        <f t="shared" si="135"/>
        <v>47.197350668465589</v>
      </c>
      <c r="Q1700" s="43">
        <f t="shared" si="136"/>
        <v>2.4E-2</v>
      </c>
      <c r="R1700" s="40">
        <f t="shared" si="137"/>
        <v>1.1301000613271188</v>
      </c>
    </row>
    <row r="1701" spans="1:18" s="60" customFormat="1" x14ac:dyDescent="0.25">
      <c r="A1701" s="52"/>
      <c r="C1701" s="21" t="s">
        <v>2273</v>
      </c>
      <c r="D1701" s="19"/>
      <c r="E1701" s="43">
        <v>32.200000000000003</v>
      </c>
      <c r="F1701" s="43">
        <v>0.02</v>
      </c>
      <c r="G1701" s="43">
        <v>0.29561745</v>
      </c>
      <c r="I1701" s="12"/>
      <c r="J1701" s="33"/>
      <c r="K1701" s="33">
        <v>0.81530000000000002</v>
      </c>
      <c r="L1701" s="52"/>
      <c r="M1701" s="52"/>
      <c r="N1701" s="21" t="str">
        <f t="shared" si="134"/>
        <v>ACCIONES SEVIDON, SICAV, S.A.</v>
      </c>
      <c r="O1701" s="21"/>
      <c r="P1701" s="39">
        <f t="shared" si="135"/>
        <v>39.494664540659883</v>
      </c>
      <c r="Q1701" s="43">
        <f t="shared" si="136"/>
        <v>0.02</v>
      </c>
      <c r="R1701" s="40">
        <f t="shared" si="137"/>
        <v>0.36258732981724517</v>
      </c>
    </row>
    <row r="1702" spans="1:18" s="60" customFormat="1" x14ac:dyDescent="0.25">
      <c r="A1702" s="52"/>
      <c r="C1702" s="21" t="s">
        <v>2274</v>
      </c>
      <c r="D1702" s="19"/>
      <c r="E1702" s="43">
        <v>36.799999999999997</v>
      </c>
      <c r="F1702" s="43">
        <v>9.0999999999999998E-2</v>
      </c>
      <c r="G1702" s="43">
        <v>0.43025100999999999</v>
      </c>
      <c r="I1702" s="12"/>
      <c r="J1702" s="33"/>
      <c r="K1702" s="33">
        <v>0.81530000000000002</v>
      </c>
      <c r="L1702" s="52"/>
      <c r="M1702" s="52"/>
      <c r="N1702" s="21" t="str">
        <f t="shared" si="134"/>
        <v>ACCIONES SIGLO XXI BOLSA, SICAV, S.A.</v>
      </c>
      <c r="O1702" s="21"/>
      <c r="P1702" s="39">
        <f t="shared" si="135"/>
        <v>45.13675947503986</v>
      </c>
      <c r="Q1702" s="43">
        <f t="shared" si="136"/>
        <v>9.0999999999999998E-2</v>
      </c>
      <c r="R1702" s="40">
        <f t="shared" si="137"/>
        <v>0.52772109652888499</v>
      </c>
    </row>
    <row r="1703" spans="1:18" s="60" customFormat="1" x14ac:dyDescent="0.25">
      <c r="A1703" s="52"/>
      <c r="C1703" s="21" t="s">
        <v>2275</v>
      </c>
      <c r="D1703" s="19"/>
      <c r="E1703" s="43">
        <v>45.09</v>
      </c>
      <c r="F1703" s="43">
        <v>5.0000000000000001E-3</v>
      </c>
      <c r="G1703" s="43">
        <v>2.8960000000000001E-5</v>
      </c>
      <c r="I1703" s="12"/>
      <c r="J1703" s="33"/>
      <c r="K1703" s="33">
        <v>0.81530000000000002</v>
      </c>
      <c r="L1703" s="52"/>
      <c r="M1703" s="52"/>
      <c r="N1703" s="21" t="str">
        <f t="shared" si="134"/>
        <v>ACCIONES SILGARPO, SICAV, S.A.</v>
      </c>
      <c r="O1703" s="21"/>
      <c r="P1703" s="39">
        <f t="shared" si="135"/>
        <v>55.304795780694228</v>
      </c>
      <c r="Q1703" s="43">
        <f t="shared" si="136"/>
        <v>5.0000000000000001E-3</v>
      </c>
      <c r="R1703" s="40">
        <f t="shared" si="137"/>
        <v>3.5520667239053111E-5</v>
      </c>
    </row>
    <row r="1704" spans="1:18" s="60" customFormat="1" x14ac:dyDescent="0.25">
      <c r="A1704" s="52"/>
      <c r="C1704" s="21" t="s">
        <v>2276</v>
      </c>
      <c r="D1704" s="19"/>
      <c r="E1704" s="43">
        <v>114.6</v>
      </c>
      <c r="F1704" s="43">
        <v>2.3E-2</v>
      </c>
      <c r="G1704" s="43">
        <v>7.2877999999999994E-4</v>
      </c>
      <c r="I1704" s="12"/>
      <c r="J1704" s="33"/>
      <c r="K1704" s="33">
        <v>0.81530000000000002</v>
      </c>
      <c r="L1704" s="52"/>
      <c r="M1704" s="52"/>
      <c r="N1704" s="21" t="str">
        <f t="shared" si="134"/>
        <v>ACCIONES SILLEIRO DE INVERSION,SICAV,S.A.</v>
      </c>
      <c r="O1704" s="21"/>
      <c r="P1704" s="39">
        <f t="shared" si="135"/>
        <v>140.56175640868392</v>
      </c>
      <c r="Q1704" s="43">
        <f t="shared" si="136"/>
        <v>2.3E-2</v>
      </c>
      <c r="R1704" s="40">
        <f t="shared" si="137"/>
        <v>8.9387955353857466E-4</v>
      </c>
    </row>
    <row r="1705" spans="1:18" s="60" customFormat="1" x14ac:dyDescent="0.25">
      <c r="A1705" s="52"/>
      <c r="C1705" s="21" t="s">
        <v>2277</v>
      </c>
      <c r="D1705" s="19"/>
      <c r="E1705" s="43">
        <v>31.2624</v>
      </c>
      <c r="F1705" s="43">
        <v>1.2E-2</v>
      </c>
      <c r="G1705" s="43">
        <v>5.3410000000000003E-4</v>
      </c>
      <c r="I1705" s="12"/>
      <c r="J1705" s="33"/>
      <c r="K1705" s="33">
        <v>0.81530000000000002</v>
      </c>
      <c r="L1705" s="52"/>
      <c r="M1705" s="52"/>
      <c r="N1705" s="21" t="str">
        <f t="shared" si="134"/>
        <v>ACCIONES SILOBAR,SICAV, S.A.</v>
      </c>
      <c r="O1705" s="21"/>
      <c r="P1705" s="39">
        <f t="shared" si="135"/>
        <v>38.344658407947996</v>
      </c>
      <c r="Q1705" s="43">
        <f t="shared" si="136"/>
        <v>1.2E-2</v>
      </c>
      <c r="R1705" s="40">
        <f t="shared" si="137"/>
        <v>6.5509628357659762E-4</v>
      </c>
    </row>
    <row r="1706" spans="1:18" s="60" customFormat="1" x14ac:dyDescent="0.25">
      <c r="A1706" s="52"/>
      <c r="C1706" s="21" t="s">
        <v>2278</v>
      </c>
      <c r="D1706" s="19"/>
      <c r="E1706" s="43">
        <v>21.4361125</v>
      </c>
      <c r="F1706" s="43">
        <v>7.0000000000000001E-3</v>
      </c>
      <c r="G1706" s="43">
        <v>0.26846630999999999</v>
      </c>
      <c r="I1706" s="12"/>
      <c r="J1706" s="33"/>
      <c r="K1706" s="33">
        <v>0.81530000000000002</v>
      </c>
      <c r="L1706" s="52"/>
      <c r="M1706" s="52"/>
      <c r="N1706" s="21" t="str">
        <f t="shared" si="134"/>
        <v>ACCIONES SIMA AHORRO, SICAV,S.A.</v>
      </c>
      <c r="O1706" s="21"/>
      <c r="P1706" s="39">
        <f t="shared" si="135"/>
        <v>26.292300380228138</v>
      </c>
      <c r="Q1706" s="43">
        <f t="shared" si="136"/>
        <v>7.0000000000000001E-3</v>
      </c>
      <c r="R1706" s="40">
        <f t="shared" si="137"/>
        <v>0.32928530602232303</v>
      </c>
    </row>
    <row r="1707" spans="1:18" s="60" customFormat="1" x14ac:dyDescent="0.25">
      <c r="A1707" s="52"/>
      <c r="C1707" s="21" t="s">
        <v>2279</v>
      </c>
      <c r="D1707" s="19"/>
      <c r="E1707" s="43">
        <v>30</v>
      </c>
      <c r="F1707" s="43">
        <v>7.0000000000000001E-3</v>
      </c>
      <c r="G1707" s="43">
        <v>1.1088304499999999</v>
      </c>
      <c r="I1707" s="12"/>
      <c r="J1707" s="33"/>
      <c r="K1707" s="33">
        <v>0.81530000000000002</v>
      </c>
      <c r="L1707" s="52"/>
      <c r="M1707" s="52"/>
      <c r="N1707" s="21" t="str">
        <f t="shared" si="134"/>
        <v>ACCIONES SIMAR INVERSIONES, SICAV,S.A.</v>
      </c>
      <c r="O1707" s="21"/>
      <c r="P1707" s="39">
        <f t="shared" si="135"/>
        <v>36.796271311173797</v>
      </c>
      <c r="Q1707" s="43">
        <f t="shared" si="136"/>
        <v>7.0000000000000001E-3</v>
      </c>
      <c r="R1707" s="40">
        <f t="shared" si="137"/>
        <v>1.3600275358763643</v>
      </c>
    </row>
    <row r="1708" spans="1:18" s="60" customFormat="1" x14ac:dyDescent="0.25">
      <c r="A1708" s="52"/>
      <c r="C1708" s="21" t="s">
        <v>2280</v>
      </c>
      <c r="D1708" s="19"/>
      <c r="E1708" s="43">
        <v>41.269525000000002</v>
      </c>
      <c r="F1708" s="43">
        <v>0.13500000000000001</v>
      </c>
      <c r="G1708" s="43">
        <v>1.8985310900000001</v>
      </c>
      <c r="I1708" s="12"/>
      <c r="J1708" s="33"/>
      <c r="K1708" s="33">
        <v>0.81530000000000002</v>
      </c>
      <c r="L1708" s="52"/>
      <c r="M1708" s="52"/>
      <c r="N1708" s="21" t="str">
        <f t="shared" si="134"/>
        <v>ACCIONES SIMI PARILLION,SICAV,S.A.</v>
      </c>
      <c r="O1708" s="21"/>
      <c r="P1708" s="39">
        <f t="shared" si="135"/>
        <v>50.618821292775664</v>
      </c>
      <c r="Q1708" s="43">
        <f t="shared" si="136"/>
        <v>0.13500000000000001</v>
      </c>
      <c r="R1708" s="40">
        <f t="shared" si="137"/>
        <v>2.3286288360112843</v>
      </c>
    </row>
    <row r="1709" spans="1:18" s="60" customFormat="1" x14ac:dyDescent="0.25">
      <c r="A1709" s="52"/>
      <c r="C1709" s="21" t="s">
        <v>2281</v>
      </c>
      <c r="D1709" s="19"/>
      <c r="E1709" s="43">
        <v>22.477867499999999</v>
      </c>
      <c r="F1709" s="43">
        <v>5.0999999999999997E-2</v>
      </c>
      <c r="G1709" s="43">
        <v>0.76970512000000002</v>
      </c>
      <c r="I1709" s="12"/>
      <c r="J1709" s="33"/>
      <c r="K1709" s="33">
        <v>0.81530000000000002</v>
      </c>
      <c r="L1709" s="52"/>
      <c r="M1709" s="52"/>
      <c r="N1709" s="21" t="str">
        <f t="shared" si="134"/>
        <v>ACCIONES SINAMA INVERSIONES,SICAV,S.A.</v>
      </c>
      <c r="O1709" s="21"/>
      <c r="P1709" s="39">
        <f t="shared" si="135"/>
        <v>27.570057034220529</v>
      </c>
      <c r="Q1709" s="43">
        <f t="shared" si="136"/>
        <v>5.0999999999999997E-2</v>
      </c>
      <c r="R1709" s="40">
        <f t="shared" si="137"/>
        <v>0.94407594750398627</v>
      </c>
    </row>
    <row r="1710" spans="1:18" s="60" customFormat="1" x14ac:dyDescent="0.25">
      <c r="A1710" s="52"/>
      <c r="C1710" s="21" t="s">
        <v>2282</v>
      </c>
      <c r="D1710" s="19"/>
      <c r="E1710" s="43">
        <v>37.92</v>
      </c>
      <c r="F1710" s="43">
        <v>2.3E-2</v>
      </c>
      <c r="G1710" s="43">
        <v>0.24976210000000001</v>
      </c>
      <c r="I1710" s="12"/>
      <c r="J1710" s="33"/>
      <c r="K1710" s="33">
        <v>0.81530000000000002</v>
      </c>
      <c r="L1710" s="52"/>
      <c r="M1710" s="52"/>
      <c r="N1710" s="21" t="str">
        <f t="shared" si="134"/>
        <v>ACCIONES SIROCO EXPECTATIONS,SICAV,S.A.</v>
      </c>
      <c r="O1710" s="21"/>
      <c r="P1710" s="39">
        <f t="shared" si="135"/>
        <v>46.510486937323684</v>
      </c>
      <c r="Q1710" s="43">
        <f t="shared" si="136"/>
        <v>2.3E-2</v>
      </c>
      <c r="R1710" s="40">
        <f t="shared" si="137"/>
        <v>0.30634379982828408</v>
      </c>
    </row>
    <row r="1711" spans="1:18" s="60" customFormat="1" x14ac:dyDescent="0.25">
      <c r="A1711" s="52"/>
      <c r="C1711" s="21" t="s">
        <v>2283</v>
      </c>
      <c r="D1711" s="19"/>
      <c r="E1711" s="43">
        <v>28</v>
      </c>
      <c r="F1711" s="43">
        <v>1.4999999999999999E-2</v>
      </c>
      <c r="G1711" s="43">
        <v>8.3096000000000005E-4</v>
      </c>
      <c r="I1711" s="12"/>
      <c r="J1711" s="33"/>
      <c r="K1711" s="33">
        <v>0.81530000000000002</v>
      </c>
      <c r="L1711" s="52"/>
      <c r="M1711" s="52"/>
      <c r="N1711" s="21" t="str">
        <f t="shared" si="134"/>
        <v>ACCIONES SJJ VALORES COROLYPSO,SICAV,S.A.</v>
      </c>
      <c r="O1711" s="21"/>
      <c r="P1711" s="39">
        <f t="shared" si="135"/>
        <v>34.343186557095549</v>
      </c>
      <c r="Q1711" s="43">
        <f t="shared" si="136"/>
        <v>1.4999999999999999E-2</v>
      </c>
      <c r="R1711" s="40">
        <f t="shared" si="137"/>
        <v>1.0192076536244328E-3</v>
      </c>
    </row>
    <row r="1712" spans="1:18" s="60" customFormat="1" x14ac:dyDescent="0.25">
      <c r="A1712" s="52"/>
      <c r="C1712" s="21" t="s">
        <v>2284</v>
      </c>
      <c r="D1712" s="19"/>
      <c r="E1712" s="43">
        <v>22.718250000000001</v>
      </c>
      <c r="F1712" s="43">
        <v>7.1999999999999995E-2</v>
      </c>
      <c r="G1712" s="43">
        <v>1.8118394499999999</v>
      </c>
      <c r="I1712" s="12"/>
      <c r="J1712" s="33"/>
      <c r="K1712" s="33">
        <v>0.81530000000000002</v>
      </c>
      <c r="L1712" s="52"/>
      <c r="M1712" s="52"/>
      <c r="N1712" s="21" t="str">
        <f t="shared" si="134"/>
        <v>ACCIONES SLM ICEBERG, SICAV, S.A.</v>
      </c>
      <c r="O1712" s="21"/>
      <c r="P1712" s="39">
        <f t="shared" si="135"/>
        <v>27.86489635716914</v>
      </c>
      <c r="Q1712" s="43">
        <f t="shared" si="136"/>
        <v>7.1999999999999995E-2</v>
      </c>
      <c r="R1712" s="40">
        <f t="shared" si="137"/>
        <v>2.2222978658162638</v>
      </c>
    </row>
    <row r="1713" spans="1:18" s="60" customFormat="1" x14ac:dyDescent="0.25">
      <c r="A1713" s="52"/>
      <c r="C1713" s="21" t="s">
        <v>2285</v>
      </c>
      <c r="D1713" s="19"/>
      <c r="E1713" s="43">
        <v>619.20000000000005</v>
      </c>
      <c r="F1713" s="43">
        <v>6.0000000000000001E-3</v>
      </c>
      <c r="G1713" s="43">
        <v>6.0888360000000002E-2</v>
      </c>
      <c r="I1713" s="12"/>
      <c r="J1713" s="33"/>
      <c r="K1713" s="33">
        <v>0.81530000000000002</v>
      </c>
      <c r="L1713" s="52"/>
      <c r="M1713" s="52"/>
      <c r="N1713" s="21" t="str">
        <f t="shared" si="134"/>
        <v>ACCIONES SOANDRES DE ACTIVOS,SICAV,S.A.</v>
      </c>
      <c r="O1713" s="21"/>
      <c r="P1713" s="39">
        <f t="shared" si="135"/>
        <v>759.47503986262734</v>
      </c>
      <c r="Q1713" s="43">
        <f t="shared" si="136"/>
        <v>6.0000000000000001E-3</v>
      </c>
      <c r="R1713" s="40">
        <f t="shared" si="137"/>
        <v>7.4682153808414087E-2</v>
      </c>
    </row>
    <row r="1714" spans="1:18" s="60" customFormat="1" x14ac:dyDescent="0.25">
      <c r="A1714" s="52"/>
      <c r="C1714" s="21" t="s">
        <v>2286</v>
      </c>
      <c r="D1714" s="19"/>
      <c r="E1714" s="43">
        <v>36.555999999999997</v>
      </c>
      <c r="F1714" s="43">
        <v>3.0000000000000001E-3</v>
      </c>
      <c r="G1714" s="43">
        <v>3.004E-5</v>
      </c>
      <c r="I1714" s="12"/>
      <c r="J1714" s="33"/>
      <c r="K1714" s="33">
        <v>0.81530000000000002</v>
      </c>
      <c r="L1714" s="52"/>
      <c r="M1714" s="52"/>
      <c r="N1714" s="21" t="str">
        <f t="shared" si="134"/>
        <v>ACCIONES SOCIEDAD VALENCIANA TENEDORA DE VALORES, SICAV, S.A.</v>
      </c>
      <c r="O1714" s="21"/>
      <c r="P1714" s="39">
        <f t="shared" si="135"/>
        <v>44.837483135042312</v>
      </c>
      <c r="Q1714" s="43">
        <f t="shared" si="136"/>
        <v>3.0000000000000001E-3</v>
      </c>
      <c r="R1714" s="40">
        <f t="shared" si="137"/>
        <v>3.6845333006255367E-5</v>
      </c>
    </row>
    <row r="1715" spans="1:18" s="60" customFormat="1" x14ac:dyDescent="0.25">
      <c r="A1715" s="52"/>
      <c r="C1715" s="21" t="s">
        <v>2287</v>
      </c>
      <c r="D1715" s="19"/>
      <c r="E1715" s="43">
        <v>23.2</v>
      </c>
      <c r="F1715" s="43">
        <v>2.1000000000000001E-2</v>
      </c>
      <c r="G1715" s="43">
        <v>1.538989E-2</v>
      </c>
      <c r="I1715" s="12"/>
      <c r="J1715" s="33"/>
      <c r="K1715" s="33">
        <v>0.81530000000000002</v>
      </c>
      <c r="L1715" s="52"/>
      <c r="M1715" s="52"/>
      <c r="N1715" s="21" t="str">
        <f t="shared" si="134"/>
        <v>ACCIONES SOGAPRIM, SICAV, S.A.</v>
      </c>
      <c r="O1715" s="21"/>
      <c r="P1715" s="39">
        <f t="shared" si="135"/>
        <v>28.455783147307738</v>
      </c>
      <c r="Q1715" s="43">
        <f t="shared" si="136"/>
        <v>2.1000000000000001E-2</v>
      </c>
      <c r="R1715" s="40">
        <f t="shared" si="137"/>
        <v>1.8876352262970686E-2</v>
      </c>
    </row>
    <row r="1716" spans="1:18" s="60" customFormat="1" x14ac:dyDescent="0.25">
      <c r="A1716" s="52"/>
      <c r="C1716" s="21" t="s">
        <v>2288</v>
      </c>
      <c r="D1716" s="19"/>
      <c r="E1716" s="43">
        <v>35.834499999999998</v>
      </c>
      <c r="F1716" s="43">
        <v>2.1000000000000001E-2</v>
      </c>
      <c r="G1716" s="43">
        <v>0.33878509000000001</v>
      </c>
      <c r="I1716" s="12"/>
      <c r="J1716" s="33"/>
      <c r="K1716" s="33">
        <v>0.81530000000000002</v>
      </c>
      <c r="L1716" s="52"/>
      <c r="M1716" s="52"/>
      <c r="N1716" s="21" t="str">
        <f t="shared" si="134"/>
        <v>ACCIONES SOGAZA DE INVERSIONES,SICAV,S.A.</v>
      </c>
      <c r="O1716" s="21"/>
      <c r="P1716" s="39">
        <f t="shared" si="135"/>
        <v>43.952532810008584</v>
      </c>
      <c r="Q1716" s="43">
        <f t="shared" si="136"/>
        <v>2.1000000000000001E-2</v>
      </c>
      <c r="R1716" s="40">
        <f t="shared" si="137"/>
        <v>0.41553426959401446</v>
      </c>
    </row>
    <row r="1717" spans="1:18" s="60" customFormat="1" x14ac:dyDescent="0.25">
      <c r="A1717" s="52"/>
      <c r="C1717" s="21" t="s">
        <v>2289</v>
      </c>
      <c r="D1717" s="19"/>
      <c r="E1717" s="43">
        <v>9.5560929199999993</v>
      </c>
      <c r="F1717" s="43">
        <v>1.2E-2</v>
      </c>
      <c r="G1717" s="43">
        <v>3.4745999999999996E-4</v>
      </c>
      <c r="I1717" s="12"/>
      <c r="J1717" s="33"/>
      <c r="K1717" s="33">
        <v>0.81530000000000002</v>
      </c>
      <c r="L1717" s="52"/>
      <c r="M1717" s="52"/>
      <c r="N1717" s="21" t="str">
        <f t="shared" si="134"/>
        <v>ACCIONES SOL Y SOMBRA INVERSIONES, SICAV, S.A.</v>
      </c>
      <c r="O1717" s="21"/>
      <c r="P1717" s="39">
        <f t="shared" si="135"/>
        <v>11.720952925303568</v>
      </c>
      <c r="Q1717" s="43">
        <f t="shared" si="136"/>
        <v>1.2E-2</v>
      </c>
      <c r="R1717" s="40">
        <f t="shared" si="137"/>
        <v>4.2617441432601488E-4</v>
      </c>
    </row>
    <row r="1718" spans="1:18" s="60" customFormat="1" x14ac:dyDescent="0.25">
      <c r="A1718" s="52"/>
      <c r="C1718" s="21" t="s">
        <v>2290</v>
      </c>
      <c r="D1718" s="19"/>
      <c r="E1718" s="43">
        <v>22.68</v>
      </c>
      <c r="F1718" s="43">
        <v>2.9000000000000001E-2</v>
      </c>
      <c r="G1718" s="43">
        <v>1.33121E-3</v>
      </c>
      <c r="I1718" s="12"/>
      <c r="J1718" s="33"/>
      <c r="K1718" s="33">
        <v>0.81530000000000002</v>
      </c>
      <c r="L1718" s="52"/>
      <c r="M1718" s="52"/>
      <c r="N1718" s="21" t="str">
        <f t="shared" si="134"/>
        <v>ACCIONES SOLGIM INVERSIONES,SICAV,S.A.</v>
      </c>
      <c r="O1718" s="21"/>
      <c r="P1718" s="39">
        <f t="shared" si="135"/>
        <v>27.817981111247391</v>
      </c>
      <c r="Q1718" s="43">
        <f t="shared" si="136"/>
        <v>2.9000000000000001E-2</v>
      </c>
      <c r="R1718" s="40">
        <f t="shared" si="137"/>
        <v>1.6327854777382557E-3</v>
      </c>
    </row>
    <row r="1719" spans="1:18" s="60" customFormat="1" x14ac:dyDescent="0.25">
      <c r="A1719" s="52"/>
      <c r="C1719" s="21" t="s">
        <v>2291</v>
      </c>
      <c r="D1719" s="19"/>
      <c r="E1719" s="43">
        <v>38.945610000000002</v>
      </c>
      <c r="F1719" s="43">
        <v>1.9E-2</v>
      </c>
      <c r="G1719" s="43">
        <v>0.58877535000000003</v>
      </c>
      <c r="I1719" s="12"/>
      <c r="J1719" s="33"/>
      <c r="K1719" s="33">
        <v>0.81530000000000002</v>
      </c>
      <c r="L1719" s="52"/>
      <c r="M1719" s="52"/>
      <c r="N1719" s="21" t="str">
        <f t="shared" si="134"/>
        <v>ACCIONES SOLMA INVERSIONES,SICAV,S.A.</v>
      </c>
      <c r="O1719" s="21"/>
      <c r="P1719" s="39">
        <f t="shared" si="135"/>
        <v>47.768441064638786</v>
      </c>
      <c r="Q1719" s="43">
        <f t="shared" si="136"/>
        <v>1.9E-2</v>
      </c>
      <c r="R1719" s="40">
        <f t="shared" si="137"/>
        <v>0.72215791733104384</v>
      </c>
    </row>
    <row r="1720" spans="1:18" s="60" customFormat="1" x14ac:dyDescent="0.25">
      <c r="A1720" s="52"/>
      <c r="C1720" s="21" t="s">
        <v>2292</v>
      </c>
      <c r="D1720" s="19"/>
      <c r="E1720" s="43">
        <v>40.640456999999998</v>
      </c>
      <c r="F1720" s="43">
        <v>8.0000000000000002E-3</v>
      </c>
      <c r="G1720" s="43">
        <v>0.39598836999999998</v>
      </c>
      <c r="I1720" s="12"/>
      <c r="J1720" s="33"/>
      <c r="K1720" s="33">
        <v>0.81530000000000002</v>
      </c>
      <c r="L1720" s="52"/>
      <c r="M1720" s="52"/>
      <c r="N1720" s="21" t="str">
        <f t="shared" si="134"/>
        <v>ACCIONES SOLRAC INVERSIONES 2000 , SICAV, S.A.</v>
      </c>
      <c r="O1720" s="21"/>
      <c r="P1720" s="39">
        <f t="shared" si="135"/>
        <v>49.847242732736412</v>
      </c>
      <c r="Q1720" s="43">
        <f t="shared" si="136"/>
        <v>8.0000000000000002E-3</v>
      </c>
      <c r="R1720" s="40">
        <f t="shared" si="137"/>
        <v>0.48569651661964919</v>
      </c>
    </row>
    <row r="1721" spans="1:18" s="60" customFormat="1" x14ac:dyDescent="0.25">
      <c r="A1721" s="52"/>
      <c r="C1721" s="21" t="s">
        <v>2293</v>
      </c>
      <c r="D1721" s="19"/>
      <c r="E1721" s="43">
        <v>27.406169999999999</v>
      </c>
      <c r="F1721" s="43">
        <v>1.2E-2</v>
      </c>
      <c r="G1721" s="43">
        <v>6.6209999999999991E-5</v>
      </c>
      <c r="I1721" s="12"/>
      <c r="J1721" s="33"/>
      <c r="K1721" s="33">
        <v>0.81530000000000002</v>
      </c>
      <c r="L1721" s="52"/>
      <c r="M1721" s="52"/>
      <c r="N1721" s="21" t="str">
        <f t="shared" si="134"/>
        <v>ACCIONES SONORA GLOBAL,SICAV,S.A.</v>
      </c>
      <c r="O1721" s="21"/>
      <c r="P1721" s="39">
        <f t="shared" si="135"/>
        <v>33.614828897338398</v>
      </c>
      <c r="Q1721" s="43">
        <f t="shared" si="136"/>
        <v>1.2E-2</v>
      </c>
      <c r="R1721" s="40">
        <f t="shared" si="137"/>
        <v>8.1209370783760562E-5</v>
      </c>
    </row>
    <row r="1722" spans="1:18" s="60" customFormat="1" x14ac:dyDescent="0.25">
      <c r="A1722" s="52"/>
      <c r="C1722" s="21" t="s">
        <v>2294</v>
      </c>
      <c r="D1722" s="19"/>
      <c r="E1722" s="43">
        <v>22.12</v>
      </c>
      <c r="F1722" s="43">
        <v>8.0000000000000002E-3</v>
      </c>
      <c r="G1722" s="43">
        <v>1.1929999999999999E-5</v>
      </c>
      <c r="I1722" s="12"/>
      <c r="J1722" s="33"/>
      <c r="K1722" s="33">
        <v>0.81530000000000002</v>
      </c>
      <c r="L1722" s="52"/>
      <c r="M1722" s="52"/>
      <c r="N1722" s="21" t="str">
        <f t="shared" si="134"/>
        <v>ACCIONES SORIELA INVERSIONES,SICAV,S.A.</v>
      </c>
      <c r="O1722" s="21"/>
      <c r="P1722" s="39">
        <f t="shared" si="135"/>
        <v>27.131117380105483</v>
      </c>
      <c r="Q1722" s="43">
        <f t="shared" si="136"/>
        <v>8.0000000000000002E-3</v>
      </c>
      <c r="R1722" s="40">
        <f t="shared" si="137"/>
        <v>1.4632650558076779E-5</v>
      </c>
    </row>
    <row r="1723" spans="1:18" s="60" customFormat="1" x14ac:dyDescent="0.25">
      <c r="A1723" s="52"/>
      <c r="C1723" s="21" t="s">
        <v>2295</v>
      </c>
      <c r="D1723" s="19"/>
      <c r="E1723" s="43">
        <v>59.952047999999998</v>
      </c>
      <c r="F1723" s="43">
        <v>1.4999999999999999E-2</v>
      </c>
      <c r="G1723" s="43">
        <v>1.6389600000000001E-3</v>
      </c>
      <c r="I1723" s="12"/>
      <c r="J1723" s="33"/>
      <c r="K1723" s="33">
        <v>0.81530000000000002</v>
      </c>
      <c r="L1723" s="52"/>
      <c r="M1723" s="52"/>
      <c r="N1723" s="21" t="str">
        <f t="shared" si="134"/>
        <v>ACCIONES SORRAL INVERSIONES,SICAV,S.A.</v>
      </c>
      <c r="O1723" s="21"/>
      <c r="P1723" s="39">
        <f t="shared" si="135"/>
        <v>73.533727462283821</v>
      </c>
      <c r="Q1723" s="43">
        <f t="shared" si="136"/>
        <v>1.4999999999999999E-2</v>
      </c>
      <c r="R1723" s="40">
        <f t="shared" si="137"/>
        <v>2.0102538942720471E-3</v>
      </c>
    </row>
    <row r="1724" spans="1:18" s="60" customFormat="1" x14ac:dyDescent="0.25">
      <c r="A1724" s="52"/>
      <c r="C1724" s="21" t="s">
        <v>2296</v>
      </c>
      <c r="D1724" s="19"/>
      <c r="E1724" s="43">
        <v>33.082500000000003</v>
      </c>
      <c r="F1724" s="43">
        <v>6.0000000000000001E-3</v>
      </c>
      <c r="G1724" s="43">
        <v>4.6669999999999999E-5</v>
      </c>
      <c r="I1724" s="12"/>
      <c r="J1724" s="33"/>
      <c r="K1724" s="33">
        <v>0.81530000000000002</v>
      </c>
      <c r="L1724" s="52"/>
      <c r="M1724" s="52"/>
      <c r="N1724" s="21" t="str">
        <f t="shared" si="134"/>
        <v>ACCIONES SOTERRA­A INVERSIONES SICAV</v>
      </c>
      <c r="O1724" s="21"/>
      <c r="P1724" s="39">
        <f t="shared" si="135"/>
        <v>40.577088188396914</v>
      </c>
      <c r="Q1724" s="43">
        <f t="shared" si="136"/>
        <v>6.0000000000000001E-3</v>
      </c>
      <c r="R1724" s="40">
        <f t="shared" si="137"/>
        <v>5.7242732736416042E-5</v>
      </c>
    </row>
    <row r="1725" spans="1:18" s="60" customFormat="1" x14ac:dyDescent="0.25">
      <c r="A1725" s="52"/>
      <c r="C1725" s="21" t="s">
        <v>2297</v>
      </c>
      <c r="D1725" s="19"/>
      <c r="E1725" s="43">
        <v>37.113999999999997</v>
      </c>
      <c r="F1725" s="43">
        <v>7.0000000000000001E-3</v>
      </c>
      <c r="G1725" s="43">
        <v>5.1869999999999996E-5</v>
      </c>
      <c r="I1725" s="12"/>
      <c r="J1725" s="33"/>
      <c r="K1725" s="33">
        <v>0.81530000000000002</v>
      </c>
      <c r="L1725" s="52"/>
      <c r="M1725" s="52"/>
      <c r="N1725" s="21" t="str">
        <f t="shared" si="134"/>
        <v>ACCIONES SOUK-EL-ARBA,SICAV,S.A.</v>
      </c>
      <c r="O1725" s="21"/>
      <c r="P1725" s="39">
        <f t="shared" si="135"/>
        <v>45.521893781430144</v>
      </c>
      <c r="Q1725" s="43">
        <f t="shared" si="136"/>
        <v>7.0000000000000001E-3</v>
      </c>
      <c r="R1725" s="40">
        <f t="shared" si="137"/>
        <v>6.3620753097019497E-5</v>
      </c>
    </row>
    <row r="1726" spans="1:18" s="60" customFormat="1" x14ac:dyDescent="0.25">
      <c r="A1726" s="52"/>
      <c r="C1726" s="21" t="s">
        <v>2298</v>
      </c>
      <c r="D1726" s="19"/>
      <c r="E1726" s="43">
        <v>38.75</v>
      </c>
      <c r="F1726" s="43">
        <v>2.5000000000000001E-2</v>
      </c>
      <c r="G1726" s="43">
        <v>0.15684382999999999</v>
      </c>
      <c r="I1726" s="12"/>
      <c r="J1726" s="33"/>
      <c r="K1726" s="33">
        <v>0.81530000000000002</v>
      </c>
      <c r="L1726" s="52"/>
      <c r="M1726" s="52"/>
      <c r="N1726" s="21" t="str">
        <f t="shared" si="134"/>
        <v>ACCIONES SPECULUM GLOBAL, SICAV, S.A.</v>
      </c>
      <c r="O1726" s="21"/>
      <c r="P1726" s="39">
        <f t="shared" si="135"/>
        <v>47.528517110266158</v>
      </c>
      <c r="Q1726" s="43">
        <f t="shared" si="136"/>
        <v>2.5000000000000001E-2</v>
      </c>
      <c r="R1726" s="40">
        <f t="shared" si="137"/>
        <v>0.19237560407212068</v>
      </c>
    </row>
    <row r="1727" spans="1:18" s="60" customFormat="1" x14ac:dyDescent="0.25">
      <c r="A1727" s="52"/>
      <c r="C1727" s="21" t="s">
        <v>2299</v>
      </c>
      <c r="D1727" s="19"/>
      <c r="E1727" s="43">
        <v>19.71321</v>
      </c>
      <c r="F1727" s="43">
        <v>0.20100000000000001</v>
      </c>
      <c r="G1727" s="43">
        <v>1.1307049999999999E-2</v>
      </c>
      <c r="I1727" s="12"/>
      <c r="J1727" s="33"/>
      <c r="K1727" s="33">
        <v>0.81530000000000002</v>
      </c>
      <c r="L1727" s="52"/>
      <c r="M1727" s="52"/>
      <c r="N1727" s="21" t="str">
        <f t="shared" si="134"/>
        <v>ACCIONES SPILBO INVERSIONES,SICAV,S.A.</v>
      </c>
      <c r="O1727" s="21"/>
      <c r="P1727" s="39">
        <f t="shared" si="135"/>
        <v>24.179087452471482</v>
      </c>
      <c r="Q1727" s="43">
        <f t="shared" si="136"/>
        <v>0.20100000000000001</v>
      </c>
      <c r="R1727" s="40">
        <f t="shared" si="137"/>
        <v>1.3868575984300255E-2</v>
      </c>
    </row>
    <row r="1728" spans="1:18" s="60" customFormat="1" x14ac:dyDescent="0.25">
      <c r="A1728" s="52"/>
      <c r="C1728" s="21" t="s">
        <v>2300</v>
      </c>
      <c r="D1728" s="19"/>
      <c r="E1728" s="43">
        <v>31.82</v>
      </c>
      <c r="F1728" s="43">
        <v>6.0000000000000001E-3</v>
      </c>
      <c r="G1728" s="43">
        <v>8.5799999999999998E-5</v>
      </c>
      <c r="I1728" s="12"/>
      <c r="J1728" s="33"/>
      <c r="K1728" s="33">
        <v>0.81530000000000002</v>
      </c>
      <c r="L1728" s="52"/>
      <c r="M1728" s="52"/>
      <c r="N1728" s="21" t="str">
        <f t="shared" si="134"/>
        <v>ACCIONES SPOTONE INVERSIONES,SICAV,S.A.</v>
      </c>
      <c r="O1728" s="21"/>
      <c r="P1728" s="39">
        <f t="shared" si="135"/>
        <v>39.028578437385008</v>
      </c>
      <c r="Q1728" s="43">
        <f t="shared" si="136"/>
        <v>6.0000000000000001E-3</v>
      </c>
      <c r="R1728" s="40">
        <f t="shared" si="137"/>
        <v>1.0523733594995707E-4</v>
      </c>
    </row>
    <row r="1729" spans="1:18" s="60" customFormat="1" x14ac:dyDescent="0.25">
      <c r="A1729" s="52"/>
      <c r="C1729" s="21" t="s">
        <v>2301</v>
      </c>
      <c r="D1729" s="19"/>
      <c r="E1729" s="43">
        <v>30.2</v>
      </c>
      <c r="F1729" s="43">
        <v>1.6E-2</v>
      </c>
      <c r="G1729" s="43">
        <v>5.837589E-2</v>
      </c>
      <c r="I1729" s="12"/>
      <c r="J1729" s="33"/>
      <c r="K1729" s="33">
        <v>0.81530000000000002</v>
      </c>
      <c r="L1729" s="52"/>
      <c r="M1729" s="52"/>
      <c r="N1729" s="21" t="str">
        <f t="shared" si="134"/>
        <v>ACCIONES SPQLA DE VALORES, SICAV, S.A.</v>
      </c>
      <c r="O1729" s="21"/>
      <c r="P1729" s="39">
        <f t="shared" si="135"/>
        <v>37.041579786581622</v>
      </c>
      <c r="Q1729" s="43">
        <f t="shared" si="136"/>
        <v>1.6E-2</v>
      </c>
      <c r="R1729" s="40">
        <f t="shared" si="137"/>
        <v>7.1600502882374586E-2</v>
      </c>
    </row>
    <row r="1730" spans="1:18" s="60" customFormat="1" x14ac:dyDescent="0.25">
      <c r="A1730" s="52"/>
      <c r="C1730" s="21" t="s">
        <v>2302</v>
      </c>
      <c r="D1730" s="19"/>
      <c r="E1730" s="43">
        <v>31.012219200000001</v>
      </c>
      <c r="F1730" s="43">
        <v>0.16300000000000001</v>
      </c>
      <c r="G1730" s="43">
        <v>4.3631400000000006E-3</v>
      </c>
      <c r="I1730" s="12"/>
      <c r="J1730" s="33"/>
      <c r="K1730" s="33">
        <v>0.81530000000000002</v>
      </c>
      <c r="L1730" s="52"/>
      <c r="M1730" s="52"/>
      <c r="N1730" s="21" t="str">
        <f t="shared" si="134"/>
        <v>ACCIONES SPRINGMAX,SICAV,S.A.</v>
      </c>
      <c r="O1730" s="21"/>
      <c r="P1730" s="39">
        <f t="shared" si="135"/>
        <v>38.037801054826446</v>
      </c>
      <c r="Q1730" s="43">
        <f t="shared" si="136"/>
        <v>0.16300000000000001</v>
      </c>
      <c r="R1730" s="40">
        <f t="shared" si="137"/>
        <v>5.3515761069544959E-3</v>
      </c>
    </row>
    <row r="1731" spans="1:18" s="60" customFormat="1" x14ac:dyDescent="0.25">
      <c r="A1731" s="52"/>
      <c r="C1731" s="21" t="s">
        <v>2303</v>
      </c>
      <c r="D1731" s="19"/>
      <c r="E1731" s="43">
        <v>28.954855600000002</v>
      </c>
      <c r="F1731" s="43">
        <v>1.9E-2</v>
      </c>
      <c r="G1731" s="43">
        <v>0.16678978</v>
      </c>
      <c r="I1731" s="12"/>
      <c r="J1731" s="33"/>
      <c r="K1731" s="33">
        <v>0.81530000000000002</v>
      </c>
      <c r="L1731" s="52"/>
      <c r="M1731" s="52"/>
      <c r="N1731" s="21" t="str">
        <f t="shared" si="134"/>
        <v>ACCIONES STAMVALOR INVERSIONES, SICAV, S.A.</v>
      </c>
      <c r="O1731" s="21"/>
      <c r="P1731" s="39">
        <f t="shared" si="135"/>
        <v>35.514357414448668</v>
      </c>
      <c r="Q1731" s="43">
        <f t="shared" si="136"/>
        <v>1.9E-2</v>
      </c>
      <c r="R1731" s="40">
        <f t="shared" si="137"/>
        <v>0.20457473322703298</v>
      </c>
    </row>
    <row r="1732" spans="1:18" s="60" customFormat="1" x14ac:dyDescent="0.25">
      <c r="A1732" s="52"/>
      <c r="C1732" s="21" t="s">
        <v>2304</v>
      </c>
      <c r="D1732" s="19"/>
      <c r="E1732" s="43">
        <v>58.8</v>
      </c>
      <c r="F1732" s="43">
        <v>1.2999999999999999E-2</v>
      </c>
      <c r="G1732" s="43">
        <v>3.659391E-2</v>
      </c>
      <c r="I1732" s="12"/>
      <c r="J1732" s="33"/>
      <c r="K1732" s="33">
        <v>0.81530000000000002</v>
      </c>
      <c r="L1732" s="52"/>
      <c r="M1732" s="52"/>
      <c r="N1732" s="21" t="str">
        <f t="shared" si="134"/>
        <v>ACCIONES SUBAIDA FINANCIERA, SICAVF, S.A.</v>
      </c>
      <c r="O1732" s="21"/>
      <c r="P1732" s="39">
        <f t="shared" si="135"/>
        <v>72.120691769900645</v>
      </c>
      <c r="Q1732" s="43">
        <f t="shared" si="136"/>
        <v>1.2999999999999999E-2</v>
      </c>
      <c r="R1732" s="40">
        <f t="shared" si="137"/>
        <v>4.4883981356555872E-2</v>
      </c>
    </row>
    <row r="1733" spans="1:18" s="60" customFormat="1" x14ac:dyDescent="0.25">
      <c r="A1733" s="52"/>
      <c r="C1733" s="21" t="s">
        <v>2305</v>
      </c>
      <c r="D1733" s="19"/>
      <c r="E1733" s="43">
        <v>26.44455</v>
      </c>
      <c r="F1733" s="43">
        <v>5.6000000000000001E-2</v>
      </c>
      <c r="G1733" s="43">
        <v>2.6717040000000001E-2</v>
      </c>
      <c r="I1733" s="12"/>
      <c r="J1733" s="33"/>
      <c r="K1733" s="33">
        <v>0.81530000000000002</v>
      </c>
      <c r="L1733" s="52"/>
      <c r="M1733" s="52"/>
      <c r="N1733" s="21" t="str">
        <f t="shared" si="134"/>
        <v>ACCIONES SUCCESS INVERSIONES, S.A., SICAV</v>
      </c>
      <c r="O1733" s="21"/>
      <c r="P1733" s="39">
        <f t="shared" si="135"/>
        <v>32.435361216730037</v>
      </c>
      <c r="Q1733" s="43">
        <f t="shared" si="136"/>
        <v>5.6000000000000001E-2</v>
      </c>
      <c r="R1733" s="40">
        <f t="shared" si="137"/>
        <v>3.2769581749049433E-2</v>
      </c>
    </row>
    <row r="1734" spans="1:18" s="60" customFormat="1" x14ac:dyDescent="0.25">
      <c r="A1734" s="52"/>
      <c r="C1734" s="21" t="s">
        <v>2306</v>
      </c>
      <c r="D1734" s="19"/>
      <c r="E1734" s="43">
        <v>30.291029999999999</v>
      </c>
      <c r="F1734" s="43">
        <v>0.01</v>
      </c>
      <c r="G1734" s="43">
        <v>1.2993999999999999E-4</v>
      </c>
      <c r="I1734" s="12"/>
      <c r="J1734" s="33"/>
      <c r="K1734" s="33">
        <v>0.81530000000000002</v>
      </c>
      <c r="L1734" s="52"/>
      <c r="M1734" s="52"/>
      <c r="N1734" s="21" t="str">
        <f t="shared" si="134"/>
        <v>ACCIONES SUJA 12, SICAV, S.A.</v>
      </c>
      <c r="O1734" s="21"/>
      <c r="P1734" s="39">
        <f t="shared" si="135"/>
        <v>37.153231939163497</v>
      </c>
      <c r="Q1734" s="43">
        <f t="shared" si="136"/>
        <v>0.01</v>
      </c>
      <c r="R1734" s="40">
        <f t="shared" si="137"/>
        <v>1.5937691647246411E-4</v>
      </c>
    </row>
    <row r="1735" spans="1:18" s="60" customFormat="1" x14ac:dyDescent="0.25">
      <c r="A1735" s="52"/>
      <c r="C1735" s="21" t="s">
        <v>2307</v>
      </c>
      <c r="D1735" s="19"/>
      <c r="E1735" s="43">
        <v>36.301155000000001</v>
      </c>
      <c r="F1735" s="43">
        <v>1.4E-2</v>
      </c>
      <c r="G1735" s="43">
        <v>0.16702964000000001</v>
      </c>
      <c r="I1735" s="12"/>
      <c r="J1735" s="33"/>
      <c r="K1735" s="33">
        <v>0.81530000000000002</v>
      </c>
      <c r="L1735" s="52"/>
      <c r="M1735" s="52"/>
      <c r="N1735" s="21" t="str">
        <f t="shared" si="134"/>
        <v>ACCIONES SUNERO CAPITAL,SICAV,S.A.</v>
      </c>
      <c r="O1735" s="21"/>
      <c r="P1735" s="39">
        <f t="shared" si="135"/>
        <v>44.524904942965783</v>
      </c>
      <c r="Q1735" s="43">
        <f t="shared" si="136"/>
        <v>1.4E-2</v>
      </c>
      <c r="R1735" s="40">
        <f t="shared" si="137"/>
        <v>0.20486893168158959</v>
      </c>
    </row>
    <row r="1736" spans="1:18" s="60" customFormat="1" x14ac:dyDescent="0.25">
      <c r="A1736" s="52"/>
      <c r="C1736" s="21" t="s">
        <v>2308</v>
      </c>
      <c r="D1736" s="19"/>
      <c r="E1736" s="43">
        <v>28.138500000000001</v>
      </c>
      <c r="F1736" s="43">
        <v>1.9E-2</v>
      </c>
      <c r="G1736" s="43">
        <v>0.10954441000000001</v>
      </c>
      <c r="I1736" s="12"/>
      <c r="J1736" s="33"/>
      <c r="K1736" s="33">
        <v>0.81530000000000002</v>
      </c>
      <c r="L1736" s="52"/>
      <c r="M1736" s="52"/>
      <c r="N1736" s="21" t="str">
        <f t="shared" si="134"/>
        <v>ACCIONES SUNTAN, SICAV, S.A.</v>
      </c>
      <c r="O1736" s="21"/>
      <c r="P1736" s="39">
        <f t="shared" si="135"/>
        <v>34.513062676315464</v>
      </c>
      <c r="Q1736" s="43">
        <f t="shared" si="136"/>
        <v>1.9E-2</v>
      </c>
      <c r="R1736" s="40">
        <f t="shared" si="137"/>
        <v>0.13436086103274869</v>
      </c>
    </row>
    <row r="1737" spans="1:18" s="60" customFormat="1" x14ac:dyDescent="0.25">
      <c r="A1737" s="52"/>
      <c r="C1737" s="21" t="s">
        <v>2309</v>
      </c>
      <c r="D1737" s="19"/>
      <c r="E1737" s="43">
        <v>31.8</v>
      </c>
      <c r="F1737" s="43">
        <v>5.0000000000000001E-3</v>
      </c>
      <c r="G1737" s="43">
        <v>2.8718E-4</v>
      </c>
      <c r="I1737" s="12"/>
      <c r="J1737" s="33"/>
      <c r="K1737" s="33">
        <v>0.81530000000000002</v>
      </c>
      <c r="L1737" s="52"/>
      <c r="M1737" s="52"/>
      <c r="N1737" s="21" t="str">
        <f t="shared" si="134"/>
        <v>ACCIONES SURFUP,S.A. SICAV</v>
      </c>
      <c r="O1737" s="21"/>
      <c r="P1737" s="39">
        <f t="shared" si="135"/>
        <v>39.004047589844227</v>
      </c>
      <c r="Q1737" s="43">
        <f t="shared" si="136"/>
        <v>5.0000000000000001E-3</v>
      </c>
      <c r="R1737" s="40">
        <f t="shared" si="137"/>
        <v>3.5223843983809639E-4</v>
      </c>
    </row>
    <row r="1738" spans="1:18" s="60" customFormat="1" x14ac:dyDescent="0.25">
      <c r="A1738" s="52"/>
      <c r="C1738" s="21" t="s">
        <v>2310</v>
      </c>
      <c r="D1738" s="19"/>
      <c r="E1738" s="43">
        <v>39.524000000000001</v>
      </c>
      <c r="F1738" s="43">
        <v>1.4E-2</v>
      </c>
      <c r="G1738" s="43">
        <v>1.0689748700000001</v>
      </c>
      <c r="I1738" s="12"/>
      <c r="J1738" s="33"/>
      <c r="K1738" s="33">
        <v>0.81530000000000002</v>
      </c>
      <c r="L1738" s="52"/>
      <c r="M1738" s="52"/>
      <c r="N1738" s="21" t="str">
        <f t="shared" si="134"/>
        <v>ACCIONES SWINBERG INVERSIONES, SICAV, S.A.</v>
      </c>
      <c r="O1738" s="21"/>
      <c r="P1738" s="39">
        <f t="shared" si="135"/>
        <v>48.477860910094442</v>
      </c>
      <c r="Q1738" s="43">
        <f t="shared" si="136"/>
        <v>1.4E-2</v>
      </c>
      <c r="R1738" s="40">
        <f t="shared" si="137"/>
        <v>1.3111429780448915</v>
      </c>
    </row>
    <row r="1739" spans="1:18" s="60" customFormat="1" x14ac:dyDescent="0.25">
      <c r="A1739" s="52"/>
      <c r="C1739" s="21" t="s">
        <v>2311</v>
      </c>
      <c r="D1739" s="19"/>
      <c r="E1739" s="43">
        <v>31.853662499999999</v>
      </c>
      <c r="F1739" s="43">
        <v>1.4999999999999999E-2</v>
      </c>
      <c r="G1739" s="43">
        <v>5.4188999999999995E-4</v>
      </c>
      <c r="I1739" s="12"/>
      <c r="J1739" s="33"/>
      <c r="K1739" s="33">
        <v>0.81530000000000002</v>
      </c>
      <c r="L1739" s="52"/>
      <c r="M1739" s="52"/>
      <c r="N1739" s="21" t="str">
        <f t="shared" si="134"/>
        <v>ACCIONES TAGALO DE INVERSIONES,SICAV,S.A.</v>
      </c>
      <c r="O1739" s="21"/>
      <c r="P1739" s="39">
        <f t="shared" si="135"/>
        <v>39.069866920152087</v>
      </c>
      <c r="Q1739" s="43">
        <f t="shared" si="136"/>
        <v>1.4999999999999999E-2</v>
      </c>
      <c r="R1739" s="40">
        <f t="shared" si="137"/>
        <v>6.6465104869373225E-4</v>
      </c>
    </row>
    <row r="1740" spans="1:18" s="60" customFormat="1" x14ac:dyDescent="0.25">
      <c r="A1740" s="52"/>
      <c r="C1740" s="21" t="s">
        <v>2312</v>
      </c>
      <c r="D1740" s="19"/>
      <c r="E1740" s="43">
        <v>68.64</v>
      </c>
      <c r="F1740" s="43">
        <v>2.3E-2</v>
      </c>
      <c r="G1740" s="43">
        <v>3.1461999999999999E-4</v>
      </c>
      <c r="I1740" s="12"/>
      <c r="J1740" s="33"/>
      <c r="K1740" s="33">
        <v>0.81530000000000002</v>
      </c>
      <c r="L1740" s="52"/>
      <c r="M1740" s="52"/>
      <c r="N1740" s="21" t="str">
        <f t="shared" si="134"/>
        <v>ACCIONES TALLOLA, SICAV, S.A.</v>
      </c>
      <c r="O1740" s="21"/>
      <c r="P1740" s="39">
        <f t="shared" si="135"/>
        <v>84.189868759965648</v>
      </c>
      <c r="Q1740" s="43">
        <f t="shared" si="136"/>
        <v>2.3E-2</v>
      </c>
      <c r="R1740" s="40">
        <f t="shared" si="137"/>
        <v>3.8589476266405004E-4</v>
      </c>
    </row>
    <row r="1741" spans="1:18" s="60" customFormat="1" x14ac:dyDescent="0.25">
      <c r="A1741" s="52"/>
      <c r="C1741" s="21" t="s">
        <v>2313</v>
      </c>
      <c r="D1741" s="19"/>
      <c r="E1741" s="43">
        <v>30.291029999999999</v>
      </c>
      <c r="F1741" s="43">
        <v>1.0999999999999999E-2</v>
      </c>
      <c r="G1741" s="43">
        <v>1.0776999999999999E-4</v>
      </c>
      <c r="I1741" s="12"/>
      <c r="J1741" s="33"/>
      <c r="K1741" s="33">
        <v>0.81530000000000002</v>
      </c>
      <c r="L1741" s="52"/>
      <c r="M1741" s="52"/>
      <c r="N1741" s="21" t="str">
        <f t="shared" si="134"/>
        <v>ACCIONES TAMBEL INVERSIONES, SICAV, S.A.</v>
      </c>
      <c r="O1741" s="21"/>
      <c r="P1741" s="39">
        <f t="shared" si="135"/>
        <v>37.153231939163497</v>
      </c>
      <c r="Q1741" s="43">
        <f t="shared" si="136"/>
        <v>1.0999999999999999E-2</v>
      </c>
      <c r="R1741" s="40">
        <f t="shared" si="137"/>
        <v>1.3218447197350667E-4</v>
      </c>
    </row>
    <row r="1742" spans="1:18" s="60" customFormat="1" x14ac:dyDescent="0.25">
      <c r="A1742" s="52"/>
      <c r="C1742" s="21" t="s">
        <v>2314</v>
      </c>
      <c r="D1742" s="19"/>
      <c r="E1742" s="43">
        <v>38.960999999999999</v>
      </c>
      <c r="F1742" s="43">
        <v>2.4E-2</v>
      </c>
      <c r="G1742" s="43">
        <v>5.7794140000000001E-2</v>
      </c>
      <c r="I1742" s="12"/>
      <c r="J1742" s="33"/>
      <c r="K1742" s="33">
        <v>0.81530000000000002</v>
      </c>
      <c r="L1742" s="52"/>
      <c r="M1742" s="52"/>
      <c r="N1742" s="21" t="str">
        <f t="shared" si="134"/>
        <v>ACCIONES TANTEO DE HARCORELIA,SICAV,S.A.</v>
      </c>
      <c r="O1742" s="21"/>
      <c r="P1742" s="39">
        <f t="shared" si="135"/>
        <v>47.78731755182141</v>
      </c>
      <c r="Q1742" s="43">
        <f t="shared" si="136"/>
        <v>2.4E-2</v>
      </c>
      <c r="R1742" s="40">
        <f t="shared" si="137"/>
        <v>7.0886961854532068E-2</v>
      </c>
    </row>
    <row r="1743" spans="1:18" s="60" customFormat="1" x14ac:dyDescent="0.25">
      <c r="A1743" s="52"/>
      <c r="C1743" s="21" t="s">
        <v>2315</v>
      </c>
      <c r="D1743" s="19"/>
      <c r="E1743" s="43">
        <v>43.2729</v>
      </c>
      <c r="F1743" s="43">
        <v>8.0000000000000002E-3</v>
      </c>
      <c r="G1743" s="43">
        <v>1.13078923</v>
      </c>
      <c r="I1743" s="12"/>
      <c r="J1743" s="33"/>
      <c r="K1743" s="33">
        <v>0.81530000000000002</v>
      </c>
      <c r="L1743" s="52"/>
      <c r="M1743" s="52"/>
      <c r="N1743" s="21" t="str">
        <f t="shared" si="134"/>
        <v>ACCIONES TAORMIN INVERSIONES, SICAV, S.A.</v>
      </c>
      <c r="O1743" s="21"/>
      <c r="P1743" s="39">
        <f t="shared" si="135"/>
        <v>53.076045627376423</v>
      </c>
      <c r="Q1743" s="43">
        <f t="shared" si="136"/>
        <v>8.0000000000000002E-3</v>
      </c>
      <c r="R1743" s="40">
        <f t="shared" si="137"/>
        <v>1.3869609100944438</v>
      </c>
    </row>
    <row r="1744" spans="1:18" s="60" customFormat="1" x14ac:dyDescent="0.25">
      <c r="A1744" s="52"/>
      <c r="C1744" s="21" t="s">
        <v>2316</v>
      </c>
      <c r="D1744" s="19"/>
      <c r="E1744" s="43">
        <v>34.618319999999997</v>
      </c>
      <c r="F1744" s="43">
        <v>1.2E-2</v>
      </c>
      <c r="G1744" s="43">
        <v>9.2462000000000002E-4</v>
      </c>
      <c r="I1744" s="12"/>
      <c r="J1744" s="33"/>
      <c r="K1744" s="33">
        <v>0.81530000000000002</v>
      </c>
      <c r="L1744" s="52"/>
      <c r="M1744" s="52"/>
      <c r="N1744" s="21" t="str">
        <f t="shared" si="134"/>
        <v>ACCIONES TARCAL INVERSIONES,SICAV,S.A.</v>
      </c>
      <c r="O1744" s="21"/>
      <c r="P1744" s="39">
        <f t="shared" si="135"/>
        <v>42.460836501901134</v>
      </c>
      <c r="Q1744" s="43">
        <f t="shared" si="136"/>
        <v>1.2E-2</v>
      </c>
      <c r="R1744" s="40">
        <f t="shared" si="137"/>
        <v>1.1340856126579174E-3</v>
      </c>
    </row>
    <row r="1745" spans="1:18" s="60" customFormat="1" x14ac:dyDescent="0.25">
      <c r="A1745" s="52"/>
      <c r="C1745" s="21" t="s">
        <v>2317</v>
      </c>
      <c r="D1745" s="19"/>
      <c r="E1745" s="43">
        <v>40.118389999999998</v>
      </c>
      <c r="F1745" s="43">
        <v>0.13600000000000001</v>
      </c>
      <c r="G1745" s="43">
        <v>5.1073500000000001E-3</v>
      </c>
      <c r="I1745" s="12"/>
      <c r="J1745" s="33"/>
      <c r="K1745" s="33">
        <v>0.81530000000000002</v>
      </c>
      <c r="L1745" s="52"/>
      <c r="M1745" s="52"/>
      <c r="N1745" s="21" t="str">
        <f t="shared" ref="N1745:N1808" si="138">C1745</f>
        <v>ACCIONES TARRACISA,SICAV,S.A.</v>
      </c>
      <c r="O1745" s="21"/>
      <c r="P1745" s="39">
        <f t="shared" ref="P1745:P1808" si="139">E1745/K1745</f>
        <v>49.206905433582726</v>
      </c>
      <c r="Q1745" s="43">
        <f t="shared" ref="Q1745:Q1808" si="140">F1745</f>
        <v>0.13600000000000001</v>
      </c>
      <c r="R1745" s="40">
        <f t="shared" ref="R1745:R1808" si="141">G1745/K1745</f>
        <v>6.264381209370784E-3</v>
      </c>
    </row>
    <row r="1746" spans="1:18" s="60" customFormat="1" x14ac:dyDescent="0.25">
      <c r="A1746" s="52"/>
      <c r="C1746" s="21" t="s">
        <v>2318</v>
      </c>
      <c r="D1746" s="19"/>
      <c r="E1746" s="43">
        <v>42.3</v>
      </c>
      <c r="F1746" s="43">
        <v>1.0999999999999999E-2</v>
      </c>
      <c r="G1746" s="43">
        <v>1.89997225</v>
      </c>
      <c r="I1746" s="12"/>
      <c r="J1746" s="33"/>
      <c r="K1746" s="33">
        <v>0.81530000000000002</v>
      </c>
      <c r="L1746" s="52"/>
      <c r="M1746" s="52"/>
      <c r="N1746" s="21" t="str">
        <f t="shared" si="138"/>
        <v>ACCIONES TAUTIRA INVERSIONES SICAV, S.A.</v>
      </c>
      <c r="O1746" s="21"/>
      <c r="P1746" s="39">
        <f t="shared" si="139"/>
        <v>51.882742548755054</v>
      </c>
      <c r="Q1746" s="43">
        <f t="shared" si="140"/>
        <v>1.0999999999999999E-2</v>
      </c>
      <c r="R1746" s="40">
        <f t="shared" si="141"/>
        <v>2.3303964798233778</v>
      </c>
    </row>
    <row r="1747" spans="1:18" s="60" customFormat="1" x14ac:dyDescent="0.25">
      <c r="A1747" s="52"/>
      <c r="C1747" s="21" t="s">
        <v>2319</v>
      </c>
      <c r="D1747" s="19"/>
      <c r="E1747" s="43">
        <v>36.862099999999998</v>
      </c>
      <c r="F1747" s="43">
        <v>0.02</v>
      </c>
      <c r="G1747" s="43">
        <v>10.468729060000001</v>
      </c>
      <c r="I1747" s="12"/>
      <c r="J1747" s="33"/>
      <c r="K1747" s="33">
        <v>0.81530000000000002</v>
      </c>
      <c r="L1747" s="52"/>
      <c r="M1747" s="52"/>
      <c r="N1747" s="21" t="str">
        <f t="shared" si="138"/>
        <v>ACCIONES TAWARZAR 2 S-1,SICAV,S.A.</v>
      </c>
      <c r="O1747" s="21"/>
      <c r="P1747" s="39">
        <f t="shared" si="139"/>
        <v>45.21292775665399</v>
      </c>
      <c r="Q1747" s="43">
        <f t="shared" si="140"/>
        <v>0.02</v>
      </c>
      <c r="R1747" s="40">
        <f t="shared" si="141"/>
        <v>12.840339825830984</v>
      </c>
    </row>
    <row r="1748" spans="1:18" s="60" customFormat="1" x14ac:dyDescent="0.25">
      <c r="A1748" s="52"/>
      <c r="C1748" s="21" t="s">
        <v>2320</v>
      </c>
      <c r="D1748" s="19"/>
      <c r="E1748" s="43">
        <v>44.64</v>
      </c>
      <c r="F1748" s="43">
        <v>2E-3</v>
      </c>
      <c r="G1748" s="43">
        <v>6.7000000000000002E-6</v>
      </c>
      <c r="I1748" s="12"/>
      <c r="J1748" s="33"/>
      <c r="K1748" s="33">
        <v>0.81530000000000002</v>
      </c>
      <c r="L1748" s="52"/>
      <c r="M1748" s="52"/>
      <c r="N1748" s="21" t="str">
        <f t="shared" si="138"/>
        <v>ACCIONES TB SIGLO XXI INVERSIONES, SICAV, S.A.</v>
      </c>
      <c r="O1748" s="21"/>
      <c r="P1748" s="39">
        <f t="shared" si="139"/>
        <v>54.752851711026615</v>
      </c>
      <c r="Q1748" s="43">
        <f t="shared" si="140"/>
        <v>2E-3</v>
      </c>
      <c r="R1748" s="40">
        <f t="shared" si="141"/>
        <v>8.2178339261621483E-6</v>
      </c>
    </row>
    <row r="1749" spans="1:18" s="60" customFormat="1" x14ac:dyDescent="0.25">
      <c r="A1749" s="52"/>
      <c r="C1749" s="21" t="s">
        <v>2321</v>
      </c>
      <c r="D1749" s="19"/>
      <c r="E1749" s="43">
        <v>27.898</v>
      </c>
      <c r="F1749" s="43">
        <v>1.9E-2</v>
      </c>
      <c r="G1749" s="43">
        <v>3.2227999999999998E-4</v>
      </c>
      <c r="I1749" s="12"/>
      <c r="J1749" s="33"/>
      <c r="K1749" s="33">
        <v>0.81530000000000002</v>
      </c>
      <c r="L1749" s="52"/>
      <c r="M1749" s="52"/>
      <c r="N1749" s="21" t="str">
        <f t="shared" si="138"/>
        <v>ACCIONES TEBROS DE INVERSIONES,SICAV,S.A.</v>
      </c>
      <c r="O1749" s="21"/>
      <c r="P1749" s="39">
        <f t="shared" si="139"/>
        <v>34.218079234637557</v>
      </c>
      <c r="Q1749" s="43">
        <f t="shared" si="140"/>
        <v>1.9E-2</v>
      </c>
      <c r="R1749" s="40">
        <f t="shared" si="141"/>
        <v>3.9529007727216975E-4</v>
      </c>
    </row>
    <row r="1750" spans="1:18" s="60" customFormat="1" x14ac:dyDescent="0.25">
      <c r="A1750" s="52"/>
      <c r="C1750" s="21" t="s">
        <v>2322</v>
      </c>
      <c r="D1750" s="19"/>
      <c r="E1750" s="43">
        <v>30.521007999999998</v>
      </c>
      <c r="F1750" s="43">
        <v>0.107</v>
      </c>
      <c r="G1750" s="43">
        <v>0.23437602999999999</v>
      </c>
      <c r="I1750" s="12"/>
      <c r="J1750" s="33"/>
      <c r="K1750" s="33">
        <v>0.81530000000000002</v>
      </c>
      <c r="L1750" s="52"/>
      <c r="M1750" s="52"/>
      <c r="N1750" s="21" t="str">
        <f t="shared" si="138"/>
        <v>ACCIONES TELEIXO INVERSIONES,SICAV,S.A.</v>
      </c>
      <c r="O1750" s="21"/>
      <c r="P1750" s="39">
        <f t="shared" si="139"/>
        <v>37.435309701950196</v>
      </c>
      <c r="Q1750" s="43">
        <f t="shared" si="140"/>
        <v>0.107</v>
      </c>
      <c r="R1750" s="40">
        <f t="shared" si="141"/>
        <v>0.28747213295719365</v>
      </c>
    </row>
    <row r="1751" spans="1:18" s="60" customFormat="1" x14ac:dyDescent="0.25">
      <c r="A1751" s="52"/>
      <c r="C1751" s="21" t="s">
        <v>2323</v>
      </c>
      <c r="D1751" s="19"/>
      <c r="E1751" s="43">
        <v>23.776764</v>
      </c>
      <c r="F1751" s="43">
        <v>8.9999999999999993E-3</v>
      </c>
      <c r="G1751" s="43">
        <v>2.2769890299999997</v>
      </c>
      <c r="I1751" s="12"/>
      <c r="J1751" s="33"/>
      <c r="K1751" s="33">
        <v>0.81530000000000002</v>
      </c>
      <c r="L1751" s="52"/>
      <c r="M1751" s="52"/>
      <c r="N1751" s="21" t="str">
        <f t="shared" si="138"/>
        <v>ACCIONES TELNET INVERSIONES,SICAV,S.A.</v>
      </c>
      <c r="O1751" s="21"/>
      <c r="P1751" s="39">
        <f t="shared" si="139"/>
        <v>29.163208634858332</v>
      </c>
      <c r="Q1751" s="43">
        <f t="shared" si="140"/>
        <v>8.9999999999999993E-3</v>
      </c>
      <c r="R1751" s="40">
        <f t="shared" si="141"/>
        <v>2.7928235373482151</v>
      </c>
    </row>
    <row r="1752" spans="1:18" s="60" customFormat="1" x14ac:dyDescent="0.25">
      <c r="A1752" s="52"/>
      <c r="C1752" s="21" t="s">
        <v>2324</v>
      </c>
      <c r="D1752" s="19"/>
      <c r="E1752" s="43">
        <v>61.062869999999997</v>
      </c>
      <c r="F1752" s="43">
        <v>5.0000000000000001E-3</v>
      </c>
      <c r="G1752" s="43">
        <v>9.7662910000000006E-2</v>
      </c>
      <c r="I1752" s="12"/>
      <c r="J1752" s="33"/>
      <c r="K1752" s="33">
        <v>0.81530000000000002</v>
      </c>
      <c r="L1752" s="52"/>
      <c r="M1752" s="52"/>
      <c r="N1752" s="21" t="str">
        <f t="shared" si="138"/>
        <v>ACCIONES TEMPERA INVERSIONES,SICAV,S.A.</v>
      </c>
      <c r="O1752" s="21"/>
      <c r="P1752" s="39">
        <f t="shared" si="139"/>
        <v>74.896197718631171</v>
      </c>
      <c r="Q1752" s="43">
        <f t="shared" si="140"/>
        <v>5.0000000000000001E-3</v>
      </c>
      <c r="R1752" s="40">
        <f t="shared" si="141"/>
        <v>0.1197876977799583</v>
      </c>
    </row>
    <row r="1753" spans="1:18" s="60" customFormat="1" x14ac:dyDescent="0.25">
      <c r="A1753" s="52"/>
      <c r="C1753" s="21" t="s">
        <v>2325</v>
      </c>
      <c r="D1753" s="19"/>
      <c r="E1753" s="43">
        <v>37.999000000000002</v>
      </c>
      <c r="F1753" s="43">
        <v>2.1999999999999999E-2</v>
      </c>
      <c r="G1753" s="43">
        <v>4.7955000000000003E-4</v>
      </c>
      <c r="I1753" s="12"/>
      <c r="J1753" s="33"/>
      <c r="K1753" s="33">
        <v>0.81530000000000002</v>
      </c>
      <c r="L1753" s="52"/>
      <c r="M1753" s="52"/>
      <c r="N1753" s="21" t="str">
        <f t="shared" si="138"/>
        <v>ACCIONES TEPIC DE INVERSIONES,SICAV,S.A.</v>
      </c>
      <c r="O1753" s="21"/>
      <c r="P1753" s="39">
        <f t="shared" si="139"/>
        <v>46.607383785109775</v>
      </c>
      <c r="Q1753" s="43">
        <f t="shared" si="140"/>
        <v>2.1999999999999999E-2</v>
      </c>
      <c r="R1753" s="40">
        <f t="shared" si="141"/>
        <v>5.8818839690911323E-4</v>
      </c>
    </row>
    <row r="1754" spans="1:18" s="60" customFormat="1" x14ac:dyDescent="0.25">
      <c r="A1754" s="52"/>
      <c r="C1754" s="21" t="s">
        <v>2326</v>
      </c>
      <c r="D1754" s="19"/>
      <c r="E1754" s="43">
        <v>27.657499999999999</v>
      </c>
      <c r="F1754" s="43">
        <v>1.4999999999999999E-2</v>
      </c>
      <c r="G1754" s="43">
        <v>2.6018999999999999E-4</v>
      </c>
      <c r="I1754" s="12"/>
      <c r="J1754" s="33"/>
      <c r="K1754" s="33">
        <v>0.81530000000000002</v>
      </c>
      <c r="L1754" s="52"/>
      <c r="M1754" s="52"/>
      <c r="N1754" s="21" t="str">
        <f t="shared" si="138"/>
        <v>ACCIONES TERMIA DE INVERSIONES, SICAV, S.A.</v>
      </c>
      <c r="O1754" s="21"/>
      <c r="P1754" s="39">
        <f t="shared" si="139"/>
        <v>33.923095792959643</v>
      </c>
      <c r="Q1754" s="43">
        <f t="shared" si="140"/>
        <v>1.4999999999999999E-2</v>
      </c>
      <c r="R1754" s="40">
        <f t="shared" si="141"/>
        <v>3.1913406108181034E-4</v>
      </c>
    </row>
    <row r="1755" spans="1:18" s="60" customFormat="1" x14ac:dyDescent="0.25">
      <c r="A1755" s="52"/>
      <c r="C1755" s="21" t="s">
        <v>2327</v>
      </c>
      <c r="D1755" s="19"/>
      <c r="E1755" s="43">
        <v>27.12</v>
      </c>
      <c r="F1755" s="43">
        <v>1.4999999999999999E-2</v>
      </c>
      <c r="G1755" s="43">
        <v>0.34295278999999995</v>
      </c>
      <c r="I1755" s="12"/>
      <c r="J1755" s="33"/>
      <c r="K1755" s="33">
        <v>0.81530000000000002</v>
      </c>
      <c r="L1755" s="52"/>
      <c r="M1755" s="52"/>
      <c r="N1755" s="21" t="str">
        <f t="shared" si="138"/>
        <v>ACCIONES TERTON INVERSIONES,SICAV,S.A.</v>
      </c>
      <c r="O1755" s="21"/>
      <c r="P1755" s="39">
        <f t="shared" si="139"/>
        <v>33.263829265301119</v>
      </c>
      <c r="Q1755" s="43">
        <f t="shared" si="140"/>
        <v>1.4999999999999999E-2</v>
      </c>
      <c r="R1755" s="40">
        <f t="shared" si="141"/>
        <v>0.42064613025880038</v>
      </c>
    </row>
    <row r="1756" spans="1:18" s="60" customFormat="1" x14ac:dyDescent="0.25">
      <c r="A1756" s="52"/>
      <c r="C1756" s="21" t="s">
        <v>2328</v>
      </c>
      <c r="D1756" s="19"/>
      <c r="E1756" s="43">
        <v>24.280905000000001</v>
      </c>
      <c r="F1756" s="43">
        <v>0.127</v>
      </c>
      <c r="G1756" s="43">
        <v>0.51987371999999998</v>
      </c>
      <c r="I1756" s="12"/>
      <c r="J1756" s="33"/>
      <c r="K1756" s="33">
        <v>0.81530000000000002</v>
      </c>
      <c r="L1756" s="52"/>
      <c r="M1756" s="52"/>
      <c r="N1756" s="21" t="str">
        <f t="shared" si="138"/>
        <v>ACCIONES TESTARROSA 1985,SICAV,S.A.</v>
      </c>
      <c r="O1756" s="21"/>
      <c r="P1756" s="39">
        <f t="shared" si="139"/>
        <v>29.781558935361218</v>
      </c>
      <c r="Q1756" s="43">
        <f t="shared" si="140"/>
        <v>0.127</v>
      </c>
      <c r="R1756" s="40">
        <f t="shared" si="141"/>
        <v>0.6376471482889734</v>
      </c>
    </row>
    <row r="1757" spans="1:18" s="60" customFormat="1" x14ac:dyDescent="0.25">
      <c r="A1757" s="52"/>
      <c r="C1757" s="21" t="s">
        <v>2329</v>
      </c>
      <c r="D1757" s="19"/>
      <c r="E1757" s="43">
        <v>38.960999999999999</v>
      </c>
      <c r="F1757" s="43">
        <v>2.8000000000000001E-2</v>
      </c>
      <c r="G1757" s="43">
        <v>0.14346832000000001</v>
      </c>
      <c r="I1757" s="12"/>
      <c r="J1757" s="33"/>
      <c r="K1757" s="33">
        <v>0.81530000000000002</v>
      </c>
      <c r="L1757" s="52"/>
      <c r="M1757" s="52"/>
      <c r="N1757" s="21" t="str">
        <f t="shared" si="138"/>
        <v>ACCIONES TEXERA DE INVERSIONES,SICAV,S.A.</v>
      </c>
      <c r="O1757" s="21"/>
      <c r="P1757" s="39">
        <f t="shared" si="139"/>
        <v>47.78731755182141</v>
      </c>
      <c r="Q1757" s="43">
        <f t="shared" si="140"/>
        <v>2.8000000000000001E-2</v>
      </c>
      <c r="R1757" s="40">
        <f t="shared" si="141"/>
        <v>0.1759699742426101</v>
      </c>
    </row>
    <row r="1758" spans="1:18" s="60" customFormat="1" x14ac:dyDescent="0.25">
      <c r="A1758" s="52"/>
      <c r="C1758" s="21" t="s">
        <v>2330</v>
      </c>
      <c r="D1758" s="19"/>
      <c r="E1758" s="43">
        <v>40.732170000000004</v>
      </c>
      <c r="F1758" s="43">
        <v>7.0000000000000001E-3</v>
      </c>
      <c r="G1758" s="43">
        <v>1.7029671100000001</v>
      </c>
      <c r="I1758" s="12"/>
      <c r="J1758" s="33"/>
      <c r="K1758" s="33">
        <v>0.81530000000000002</v>
      </c>
      <c r="L1758" s="52"/>
      <c r="M1758" s="52"/>
      <c r="N1758" s="21" t="str">
        <f t="shared" si="138"/>
        <v>ACCIONES TEXFINCO, SICAV, S.A.</v>
      </c>
      <c r="O1758" s="21"/>
      <c r="P1758" s="39">
        <f t="shared" si="139"/>
        <v>49.959732613761808</v>
      </c>
      <c r="Q1758" s="43">
        <f t="shared" si="140"/>
        <v>7.0000000000000001E-3</v>
      </c>
      <c r="R1758" s="40">
        <f t="shared" si="141"/>
        <v>2.0887613271188519</v>
      </c>
    </row>
    <row r="1759" spans="1:18" s="60" customFormat="1" x14ac:dyDescent="0.25">
      <c r="A1759" s="52"/>
      <c r="C1759" s="21" t="s">
        <v>2331</v>
      </c>
      <c r="D1759" s="19"/>
      <c r="E1759" s="43">
        <v>26.536591999999999</v>
      </c>
      <c r="F1759" s="43">
        <v>2.1999999999999999E-2</v>
      </c>
      <c r="G1759" s="43">
        <v>5.1367999999999997E-4</v>
      </c>
      <c r="I1759" s="12"/>
      <c r="J1759" s="33"/>
      <c r="K1759" s="33">
        <v>0.81530000000000002</v>
      </c>
      <c r="L1759" s="52"/>
      <c r="M1759" s="52"/>
      <c r="N1759" s="21" t="str">
        <f t="shared" si="138"/>
        <v>ACCIONES THALASSA DE INVERSIONES,SICAV,S.A.</v>
      </c>
      <c r="O1759" s="21"/>
      <c r="P1759" s="39">
        <f t="shared" si="139"/>
        <v>32.548254630197469</v>
      </c>
      <c r="Q1759" s="43">
        <f t="shared" si="140"/>
        <v>2.1999999999999999E-2</v>
      </c>
      <c r="R1759" s="40">
        <f t="shared" si="141"/>
        <v>6.3005028823745859E-4</v>
      </c>
    </row>
    <row r="1760" spans="1:18" s="60" customFormat="1" x14ac:dyDescent="0.25">
      <c r="A1760" s="52"/>
      <c r="C1760" s="21" t="s">
        <v>2332</v>
      </c>
      <c r="D1760" s="19"/>
      <c r="E1760" s="43">
        <v>28.447925000000001</v>
      </c>
      <c r="F1760" s="43">
        <v>0.111</v>
      </c>
      <c r="G1760" s="43">
        <v>2.2318800000000003E-3</v>
      </c>
      <c r="I1760" s="12"/>
      <c r="J1760" s="33"/>
      <c r="K1760" s="33">
        <v>0.81530000000000002</v>
      </c>
      <c r="L1760" s="52"/>
      <c r="M1760" s="52"/>
      <c r="N1760" s="21" t="str">
        <f t="shared" si="138"/>
        <v>ACCIONES THISHUL INVESTMENT, SICAV, S.A.</v>
      </c>
      <c r="O1760" s="21"/>
      <c r="P1760" s="39">
        <f t="shared" si="139"/>
        <v>34.892585551330797</v>
      </c>
      <c r="Q1760" s="43">
        <f t="shared" si="140"/>
        <v>0.111</v>
      </c>
      <c r="R1760" s="40">
        <f t="shared" si="141"/>
        <v>2.7374954004660865E-3</v>
      </c>
    </row>
    <row r="1761" spans="1:18" s="60" customFormat="1" x14ac:dyDescent="0.25">
      <c r="A1761" s="52"/>
      <c r="C1761" s="21" t="s">
        <v>2333</v>
      </c>
      <c r="D1761" s="19"/>
      <c r="E1761" s="43">
        <v>25.943148999999998</v>
      </c>
      <c r="F1761" s="43">
        <v>2.4E-2</v>
      </c>
      <c r="G1761" s="43">
        <v>0.35677354</v>
      </c>
      <c r="I1761" s="12"/>
      <c r="J1761" s="33"/>
      <c r="K1761" s="33">
        <v>0.81530000000000002</v>
      </c>
      <c r="L1761" s="52"/>
      <c r="M1761" s="52"/>
      <c r="N1761" s="21" t="str">
        <f t="shared" si="138"/>
        <v>ACCIONES TIBEST DOS, S.A. SICAV</v>
      </c>
      <c r="O1761" s="21"/>
      <c r="P1761" s="39">
        <f t="shared" si="139"/>
        <v>31.820371642340241</v>
      </c>
      <c r="Q1761" s="43">
        <f t="shared" si="140"/>
        <v>2.4E-2</v>
      </c>
      <c r="R1761" s="40">
        <f t="shared" si="141"/>
        <v>0.43759786581626392</v>
      </c>
    </row>
    <row r="1762" spans="1:18" s="60" customFormat="1" x14ac:dyDescent="0.25">
      <c r="A1762" s="52"/>
      <c r="C1762" s="21" t="s">
        <v>2334</v>
      </c>
      <c r="D1762" s="19"/>
      <c r="E1762" s="43">
        <v>24.656928000000001</v>
      </c>
      <c r="F1762" s="43">
        <v>1.0999999999999999E-2</v>
      </c>
      <c r="G1762" s="43">
        <v>1.0279000000000001E-4</v>
      </c>
      <c r="I1762" s="12"/>
      <c r="J1762" s="33"/>
      <c r="K1762" s="33">
        <v>0.81530000000000002</v>
      </c>
      <c r="L1762" s="52"/>
      <c r="M1762" s="52"/>
      <c r="N1762" s="21" t="str">
        <f t="shared" si="138"/>
        <v>ACCIONES TICAN DIVERSIFICADA, SICAV, S.A.</v>
      </c>
      <c r="O1762" s="21"/>
      <c r="P1762" s="39">
        <f t="shared" si="139"/>
        <v>30.242767079602601</v>
      </c>
      <c r="Q1762" s="43">
        <f t="shared" si="140"/>
        <v>1.0999999999999999E-2</v>
      </c>
      <c r="R1762" s="40">
        <f t="shared" si="141"/>
        <v>1.2607629093585183E-4</v>
      </c>
    </row>
    <row r="1763" spans="1:18" s="60" customFormat="1" x14ac:dyDescent="0.25">
      <c r="A1763" s="52"/>
      <c r="C1763" s="21" t="s">
        <v>2335</v>
      </c>
      <c r="D1763" s="19"/>
      <c r="E1763" s="43">
        <v>66.930000000000007</v>
      </c>
      <c r="F1763" s="43">
        <v>1.0999999999999999E-2</v>
      </c>
      <c r="G1763" s="43">
        <v>1.314475E-2</v>
      </c>
      <c r="I1763" s="12"/>
      <c r="J1763" s="33"/>
      <c r="K1763" s="33">
        <v>0.81530000000000002</v>
      </c>
      <c r="L1763" s="52"/>
      <c r="M1763" s="52"/>
      <c r="N1763" s="21" t="str">
        <f t="shared" si="138"/>
        <v>ACCIONES TIETAR FINANZAS,SICAV,S.A.</v>
      </c>
      <c r="O1763" s="21"/>
      <c r="P1763" s="39">
        <f t="shared" si="139"/>
        <v>82.092481295228751</v>
      </c>
      <c r="Q1763" s="43">
        <f t="shared" si="140"/>
        <v>1.0999999999999999E-2</v>
      </c>
      <c r="R1763" s="40">
        <f t="shared" si="141"/>
        <v>1.612259291058506E-2</v>
      </c>
    </row>
    <row r="1764" spans="1:18" s="60" customFormat="1" x14ac:dyDescent="0.25">
      <c r="A1764" s="52"/>
      <c r="C1764" s="21" t="s">
        <v>2336</v>
      </c>
      <c r="D1764" s="19"/>
      <c r="E1764" s="43">
        <v>39.0658125</v>
      </c>
      <c r="F1764" s="43">
        <v>1.4999999999999999E-2</v>
      </c>
      <c r="G1764" s="43">
        <v>1.405E-4</v>
      </c>
      <c r="I1764" s="12"/>
      <c r="J1764" s="33"/>
      <c r="K1764" s="33">
        <v>0.81530000000000002</v>
      </c>
      <c r="L1764" s="52"/>
      <c r="M1764" s="52"/>
      <c r="N1764" s="21" t="str">
        <f t="shared" si="138"/>
        <v>ACCIONES TISU INVEST,SICAV,S.A.</v>
      </c>
      <c r="O1764" s="21"/>
      <c r="P1764" s="39">
        <f t="shared" si="139"/>
        <v>47.91587452471483</v>
      </c>
      <c r="Q1764" s="43">
        <f t="shared" si="140"/>
        <v>1.4999999999999999E-2</v>
      </c>
      <c r="R1764" s="40">
        <f t="shared" si="141"/>
        <v>1.7232920397399729E-4</v>
      </c>
    </row>
    <row r="1765" spans="1:18" s="60" customFormat="1" x14ac:dyDescent="0.25">
      <c r="A1765" s="52"/>
      <c r="C1765" s="21" t="s">
        <v>2337</v>
      </c>
      <c r="D1765" s="19"/>
      <c r="E1765" s="43">
        <v>26.08</v>
      </c>
      <c r="F1765" s="43">
        <v>0.11700000000000001</v>
      </c>
      <c r="G1765" s="43">
        <v>0.20567726</v>
      </c>
      <c r="I1765" s="12"/>
      <c r="J1765" s="33"/>
      <c r="K1765" s="33">
        <v>0.81530000000000002</v>
      </c>
      <c r="L1765" s="52"/>
      <c r="M1765" s="52"/>
      <c r="N1765" s="21" t="str">
        <f t="shared" si="138"/>
        <v>ACCIONES TITULOS ALCALA,SICAV,S.A.</v>
      </c>
      <c r="O1765" s="21"/>
      <c r="P1765" s="39">
        <f t="shared" si="139"/>
        <v>31.988225193180423</v>
      </c>
      <c r="Q1765" s="43">
        <f t="shared" si="140"/>
        <v>0.11700000000000001</v>
      </c>
      <c r="R1765" s="40">
        <f t="shared" si="141"/>
        <v>0.25227187538329449</v>
      </c>
    </row>
    <row r="1766" spans="1:18" s="60" customFormat="1" x14ac:dyDescent="0.25">
      <c r="A1766" s="52"/>
      <c r="C1766" s="21" t="s">
        <v>2338</v>
      </c>
      <c r="D1766" s="19"/>
      <c r="E1766" s="43">
        <v>71.039618400000009</v>
      </c>
      <c r="F1766" s="43">
        <v>5.0000000000000001E-3</v>
      </c>
      <c r="G1766" s="43">
        <v>9.5299999999999985E-6</v>
      </c>
      <c r="I1766" s="12"/>
      <c r="J1766" s="33"/>
      <c r="K1766" s="33">
        <v>0.81530000000000002</v>
      </c>
      <c r="L1766" s="52"/>
      <c r="M1766" s="52"/>
      <c r="N1766" s="21" t="str">
        <f t="shared" si="138"/>
        <v>ACCIONES TITULOS BALBOA,SICAV,S.A.</v>
      </c>
      <c r="O1766" s="21"/>
      <c r="P1766" s="39">
        <f t="shared" si="139"/>
        <v>87.133102416288494</v>
      </c>
      <c r="Q1766" s="43">
        <f t="shared" si="140"/>
        <v>5.0000000000000001E-3</v>
      </c>
      <c r="R1766" s="40">
        <f t="shared" si="141"/>
        <v>1.1688948853182875E-5</v>
      </c>
    </row>
    <row r="1767" spans="1:18" s="60" customFormat="1" x14ac:dyDescent="0.25">
      <c r="A1767" s="52"/>
      <c r="C1767" s="21" t="s">
        <v>2339</v>
      </c>
      <c r="D1767" s="19"/>
      <c r="E1767" s="43">
        <v>9.6519999999999992</v>
      </c>
      <c r="F1767" s="43">
        <v>8.0000000000000002E-3</v>
      </c>
      <c r="G1767" s="43">
        <v>2.9484240000000002E-2</v>
      </c>
      <c r="I1767" s="12"/>
      <c r="J1767" s="33"/>
      <c r="K1767" s="33">
        <v>0.81530000000000002</v>
      </c>
      <c r="L1767" s="52"/>
      <c r="M1767" s="52"/>
      <c r="N1767" s="21" t="str">
        <f t="shared" si="138"/>
        <v>ACCIONES TITULOS GALICIA.S.A.SICAV</v>
      </c>
      <c r="O1767" s="21"/>
      <c r="P1767" s="39">
        <f t="shared" si="139"/>
        <v>11.838587023181649</v>
      </c>
      <c r="Q1767" s="43">
        <f t="shared" si="140"/>
        <v>8.0000000000000002E-3</v>
      </c>
      <c r="R1767" s="40">
        <f t="shared" si="141"/>
        <v>3.6163669814792104E-2</v>
      </c>
    </row>
    <row r="1768" spans="1:18" s="60" customFormat="1" x14ac:dyDescent="0.25">
      <c r="A1768" s="52"/>
      <c r="C1768" s="21" t="s">
        <v>2340</v>
      </c>
      <c r="D1768" s="19"/>
      <c r="E1768" s="43">
        <v>37.743585000000003</v>
      </c>
      <c r="F1768" s="43">
        <v>1.2E-2</v>
      </c>
      <c r="G1768" s="43">
        <v>6.5352999999999993E-4</v>
      </c>
      <c r="I1768" s="12"/>
      <c r="J1768" s="33"/>
      <c r="K1768" s="33">
        <v>0.81530000000000002</v>
      </c>
      <c r="L1768" s="52"/>
      <c r="M1768" s="52"/>
      <c r="N1768" s="21" t="str">
        <f t="shared" si="138"/>
        <v>ACCIONES TIZONA INVEST,SICAV,S.A.</v>
      </c>
      <c r="O1768" s="21"/>
      <c r="P1768" s="39">
        <f t="shared" si="139"/>
        <v>46.294106463878329</v>
      </c>
      <c r="Q1768" s="43">
        <f t="shared" si="140"/>
        <v>1.2E-2</v>
      </c>
      <c r="R1768" s="40">
        <f t="shared" si="141"/>
        <v>8.0158223966638039E-4</v>
      </c>
    </row>
    <row r="1769" spans="1:18" s="60" customFormat="1" x14ac:dyDescent="0.25">
      <c r="A1769" s="52"/>
      <c r="C1769" s="21" t="s">
        <v>2341</v>
      </c>
      <c r="D1769" s="19"/>
      <c r="E1769" s="43">
        <v>25.6432</v>
      </c>
      <c r="F1769" s="43">
        <v>0.16700000000000001</v>
      </c>
      <c r="G1769" s="43">
        <v>1.0556129999999999E-2</v>
      </c>
      <c r="I1769" s="12"/>
      <c r="J1769" s="33"/>
      <c r="K1769" s="33">
        <v>0.81530000000000002</v>
      </c>
      <c r="L1769" s="52"/>
      <c r="M1769" s="52"/>
      <c r="N1769" s="21" t="str">
        <f t="shared" si="138"/>
        <v>ACCIONES TOFI DE INVERSIONES,SICAV,S.A.</v>
      </c>
      <c r="O1769" s="21"/>
      <c r="P1769" s="39">
        <f t="shared" si="139"/>
        <v>31.452471482889734</v>
      </c>
      <c r="Q1769" s="43">
        <f t="shared" si="140"/>
        <v>0.16700000000000001</v>
      </c>
      <c r="R1769" s="40">
        <f t="shared" si="141"/>
        <v>1.2947540782534035E-2</v>
      </c>
    </row>
    <row r="1770" spans="1:18" s="60" customFormat="1" x14ac:dyDescent="0.25">
      <c r="A1770" s="52"/>
      <c r="C1770" s="21" t="s">
        <v>2342</v>
      </c>
      <c r="D1770" s="19"/>
      <c r="E1770" s="43">
        <v>36.781965</v>
      </c>
      <c r="F1770" s="43">
        <v>1.2E-2</v>
      </c>
      <c r="G1770" s="43">
        <v>1.3721999999999999E-4</v>
      </c>
      <c r="I1770" s="12"/>
      <c r="J1770" s="33"/>
      <c r="K1770" s="33">
        <v>0.81530000000000002</v>
      </c>
      <c r="L1770" s="52"/>
      <c r="M1770" s="52"/>
      <c r="N1770" s="21" t="str">
        <f t="shared" si="138"/>
        <v>ACCIONES TOJABI INVERSIONES, SICAV, S.A.</v>
      </c>
      <c r="O1770" s="21"/>
      <c r="P1770" s="39">
        <f t="shared" si="139"/>
        <v>45.11463878326996</v>
      </c>
      <c r="Q1770" s="43">
        <f t="shared" si="140"/>
        <v>1.2E-2</v>
      </c>
      <c r="R1770" s="40">
        <f t="shared" si="141"/>
        <v>1.6830614497730895E-4</v>
      </c>
    </row>
    <row r="1771" spans="1:18" s="60" customFormat="1" x14ac:dyDescent="0.25">
      <c r="A1771" s="52"/>
      <c r="C1771" s="21" t="s">
        <v>2343</v>
      </c>
      <c r="D1771" s="19"/>
      <c r="E1771" s="43">
        <v>2120</v>
      </c>
      <c r="F1771" s="43">
        <v>2.9689999999999999</v>
      </c>
      <c r="G1771" s="43">
        <v>391.17676675000001</v>
      </c>
      <c r="I1771" s="12"/>
      <c r="J1771" s="33"/>
      <c r="K1771" s="33">
        <v>0.81530000000000002</v>
      </c>
      <c r="L1771" s="52"/>
      <c r="M1771" s="52"/>
      <c r="N1771" s="21" t="str">
        <f t="shared" si="138"/>
        <v>ACCIONES TORRENOVA DE INVERSIONES, SICAV, S.A.</v>
      </c>
      <c r="O1771" s="21"/>
      <c r="P1771" s="39">
        <f t="shared" si="139"/>
        <v>2600.2698393229484</v>
      </c>
      <c r="Q1771" s="43">
        <f t="shared" si="140"/>
        <v>2.9689999999999999</v>
      </c>
      <c r="R1771" s="40">
        <f t="shared" si="141"/>
        <v>479.794881332025</v>
      </c>
    </row>
    <row r="1772" spans="1:18" s="60" customFormat="1" x14ac:dyDescent="0.25">
      <c r="A1772" s="52"/>
      <c r="C1772" s="21" t="s">
        <v>2344</v>
      </c>
      <c r="D1772" s="19"/>
      <c r="E1772" s="43">
        <v>29.296562100000003</v>
      </c>
      <c r="F1772" s="43">
        <v>1.4E-2</v>
      </c>
      <c r="G1772" s="43">
        <v>2.3059999999999999E-5</v>
      </c>
      <c r="I1772" s="12"/>
      <c r="J1772" s="33"/>
      <c r="K1772" s="33">
        <v>0.81530000000000002</v>
      </c>
      <c r="L1772" s="52"/>
      <c r="M1772" s="52"/>
      <c r="N1772" s="21" t="str">
        <f t="shared" si="138"/>
        <v>ACCIONES TORRLA INVERSIONES 2.000,SICAV,S.A.</v>
      </c>
      <c r="O1772" s="21"/>
      <c r="P1772" s="39">
        <f t="shared" si="139"/>
        <v>35.933474917208393</v>
      </c>
      <c r="Q1772" s="43">
        <f t="shared" si="140"/>
        <v>1.4E-2</v>
      </c>
      <c r="R1772" s="40">
        <f t="shared" si="141"/>
        <v>2.828406721452226E-5</v>
      </c>
    </row>
    <row r="1773" spans="1:18" s="60" customFormat="1" x14ac:dyDescent="0.25">
      <c r="A1773" s="52"/>
      <c r="C1773" s="21" t="s">
        <v>2345</v>
      </c>
      <c r="D1773" s="19"/>
      <c r="E1773" s="43">
        <v>29.1005</v>
      </c>
      <c r="F1773" s="43">
        <v>2.1999999999999999E-2</v>
      </c>
      <c r="G1773" s="43">
        <v>3.9077999999999997E-4</v>
      </c>
      <c r="I1773" s="12"/>
      <c r="J1773" s="33"/>
      <c r="K1773" s="33">
        <v>0.81530000000000002</v>
      </c>
      <c r="L1773" s="52"/>
      <c r="M1773" s="52"/>
      <c r="N1773" s="21" t="str">
        <f t="shared" si="138"/>
        <v>ACCIONES TRANSFORMACION DE INVERSIONES,SICAV,S.A.</v>
      </c>
      <c r="O1773" s="21"/>
      <c r="P1773" s="39">
        <f t="shared" si="139"/>
        <v>35.692996443027106</v>
      </c>
      <c r="Q1773" s="43">
        <f t="shared" si="140"/>
        <v>2.1999999999999999E-2</v>
      </c>
      <c r="R1773" s="40">
        <f t="shared" si="141"/>
        <v>4.7930823009934991E-4</v>
      </c>
    </row>
    <row r="1774" spans="1:18" s="60" customFormat="1" x14ac:dyDescent="0.25">
      <c r="A1774" s="52"/>
      <c r="C1774" s="21" t="s">
        <v>2346</v>
      </c>
      <c r="D1774" s="19"/>
      <c r="E1774" s="43">
        <v>29.12</v>
      </c>
      <c r="F1774" s="43">
        <v>5.0000000000000001E-3</v>
      </c>
      <c r="G1774" s="43">
        <v>9.8800000000000003E-5</v>
      </c>
      <c r="I1774" s="12"/>
      <c r="J1774" s="33"/>
      <c r="K1774" s="33">
        <v>0.81530000000000002</v>
      </c>
      <c r="L1774" s="52"/>
      <c r="M1774" s="52"/>
      <c r="N1774" s="21" t="str">
        <f t="shared" si="138"/>
        <v>ACCIONES TRESIM INVERSIONES,SICAV,S.A.</v>
      </c>
      <c r="O1774" s="21"/>
      <c r="P1774" s="39">
        <f t="shared" si="139"/>
        <v>35.716914019379367</v>
      </c>
      <c r="Q1774" s="43">
        <f t="shared" si="140"/>
        <v>5.0000000000000001E-3</v>
      </c>
      <c r="R1774" s="40">
        <f t="shared" si="141"/>
        <v>1.2118238685146572E-4</v>
      </c>
    </row>
    <row r="1775" spans="1:18" s="60" customFormat="1" x14ac:dyDescent="0.25">
      <c r="A1775" s="52"/>
      <c r="C1775" s="21" t="s">
        <v>2347</v>
      </c>
      <c r="D1775" s="19"/>
      <c r="E1775" s="43">
        <v>25.3</v>
      </c>
      <c r="F1775" s="43">
        <v>5.0000000000000001E-3</v>
      </c>
      <c r="G1775" s="43">
        <v>2.7699999999999999E-5</v>
      </c>
      <c r="I1775" s="12"/>
      <c r="J1775" s="33"/>
      <c r="K1775" s="33">
        <v>0.81530000000000002</v>
      </c>
      <c r="L1775" s="52"/>
      <c r="M1775" s="52"/>
      <c r="N1775" s="21" t="str">
        <f t="shared" si="138"/>
        <v>ACCIONES TRINIDAD INVERSIONES,SICAV,S.A.</v>
      </c>
      <c r="O1775" s="21"/>
      <c r="P1775" s="39">
        <f t="shared" si="139"/>
        <v>31.031522139089905</v>
      </c>
      <c r="Q1775" s="43">
        <f t="shared" si="140"/>
        <v>5.0000000000000001E-3</v>
      </c>
      <c r="R1775" s="40">
        <f t="shared" si="141"/>
        <v>3.3975223843983807E-5</v>
      </c>
    </row>
    <row r="1776" spans="1:18" s="60" customFormat="1" x14ac:dyDescent="0.25">
      <c r="A1776" s="52"/>
      <c r="C1776" s="21" t="s">
        <v>2348</v>
      </c>
      <c r="D1776" s="19"/>
      <c r="E1776" s="43">
        <v>26.444533499999999</v>
      </c>
      <c r="F1776" s="43">
        <v>6.0000000000000001E-3</v>
      </c>
      <c r="G1776" s="43">
        <v>3.1399999999999998E-5</v>
      </c>
      <c r="I1776" s="12"/>
      <c r="J1776" s="33"/>
      <c r="K1776" s="33">
        <v>0.81530000000000002</v>
      </c>
      <c r="L1776" s="52"/>
      <c r="M1776" s="52"/>
      <c r="N1776" s="21" t="str">
        <f t="shared" si="138"/>
        <v>ACCIONES TRUCHA INVERSIONES,SICAV,S.A.</v>
      </c>
      <c r="O1776" s="21"/>
      <c r="P1776" s="39">
        <f t="shared" si="139"/>
        <v>32.435340978780815</v>
      </c>
      <c r="Q1776" s="43">
        <f t="shared" si="140"/>
        <v>6.0000000000000001E-3</v>
      </c>
      <c r="R1776" s="40">
        <f t="shared" si="141"/>
        <v>3.8513430639028576E-5</v>
      </c>
    </row>
    <row r="1777" spans="1:18" s="60" customFormat="1" x14ac:dyDescent="0.25">
      <c r="A1777" s="52"/>
      <c r="C1777" s="21" t="s">
        <v>2349</v>
      </c>
      <c r="D1777" s="19"/>
      <c r="E1777" s="43">
        <v>32.948500000000003</v>
      </c>
      <c r="F1777" s="43">
        <v>3.2000000000000001E-2</v>
      </c>
      <c r="G1777" s="43">
        <v>0.38474291999999999</v>
      </c>
      <c r="I1777" s="12"/>
      <c r="J1777" s="33"/>
      <c r="K1777" s="33">
        <v>0.81530000000000002</v>
      </c>
      <c r="L1777" s="52"/>
      <c r="M1777" s="52"/>
      <c r="N1777" s="21" t="str">
        <f t="shared" si="138"/>
        <v>ACCIONES TRUVI DE INVERSIONES,SICAV,S.A.</v>
      </c>
      <c r="O1777" s="21"/>
      <c r="P1777" s="39">
        <f t="shared" si="139"/>
        <v>40.412731509873666</v>
      </c>
      <c r="Q1777" s="43">
        <f t="shared" si="140"/>
        <v>3.2000000000000001E-2</v>
      </c>
      <c r="R1777" s="40">
        <f t="shared" si="141"/>
        <v>0.47190349564577455</v>
      </c>
    </row>
    <row r="1778" spans="1:18" s="60" customFormat="1" x14ac:dyDescent="0.25">
      <c r="A1778" s="52"/>
      <c r="C1778" s="21" t="s">
        <v>2350</v>
      </c>
      <c r="D1778" s="19"/>
      <c r="E1778" s="43">
        <v>28.379000000000001</v>
      </c>
      <c r="F1778" s="43">
        <v>2.5000000000000001E-2</v>
      </c>
      <c r="G1778" s="43">
        <v>0.10151265</v>
      </c>
      <c r="I1778" s="12"/>
      <c r="J1778" s="33"/>
      <c r="K1778" s="33">
        <v>0.81530000000000002</v>
      </c>
      <c r="L1778" s="52"/>
      <c r="M1778" s="52"/>
      <c r="N1778" s="21" t="str">
        <f t="shared" si="138"/>
        <v>ACCIONES TULIPAN DE INVERSIONES,SICAV,S.A.</v>
      </c>
      <c r="O1778" s="21"/>
      <c r="P1778" s="39">
        <f t="shared" si="139"/>
        <v>34.808046117993378</v>
      </c>
      <c r="Q1778" s="43">
        <f t="shared" si="140"/>
        <v>2.5000000000000001E-2</v>
      </c>
      <c r="R1778" s="40">
        <f t="shared" si="141"/>
        <v>0.12450956703054089</v>
      </c>
    </row>
    <row r="1779" spans="1:18" s="60" customFormat="1" x14ac:dyDescent="0.25">
      <c r="A1779" s="52"/>
      <c r="C1779" s="21" t="s">
        <v>2351</v>
      </c>
      <c r="D1779" s="19"/>
      <c r="E1779" s="43">
        <v>12.220587500000001</v>
      </c>
      <c r="F1779" s="43">
        <v>1.4999999999999999E-2</v>
      </c>
      <c r="G1779" s="43">
        <v>7.0182000000000003E-4</v>
      </c>
      <c r="I1779" s="12"/>
      <c r="J1779" s="33"/>
      <c r="K1779" s="33">
        <v>0.81530000000000002</v>
      </c>
      <c r="L1779" s="52"/>
      <c r="M1779" s="52"/>
      <c r="N1779" s="21" t="str">
        <f t="shared" si="138"/>
        <v>ACCIONES TUNDRA 99, SICAV, S.A.</v>
      </c>
      <c r="O1779" s="21"/>
      <c r="P1779" s="39">
        <f t="shared" si="139"/>
        <v>14.989068441064639</v>
      </c>
      <c r="Q1779" s="43">
        <f t="shared" si="140"/>
        <v>1.4999999999999999E-2</v>
      </c>
      <c r="R1779" s="40">
        <f t="shared" si="141"/>
        <v>8.608119710535999E-4</v>
      </c>
    </row>
    <row r="1780" spans="1:18" s="60" customFormat="1" x14ac:dyDescent="0.25">
      <c r="A1780" s="52"/>
      <c r="C1780" s="21" t="s">
        <v>2352</v>
      </c>
      <c r="D1780" s="19"/>
      <c r="E1780" s="43">
        <v>38.224395000000001</v>
      </c>
      <c r="F1780" s="43">
        <v>1.4E-2</v>
      </c>
      <c r="G1780" s="43">
        <v>1.5092E-4</v>
      </c>
      <c r="I1780" s="12"/>
      <c r="J1780" s="33"/>
      <c r="K1780" s="33">
        <v>0.81530000000000002</v>
      </c>
      <c r="L1780" s="52"/>
      <c r="M1780" s="52"/>
      <c r="N1780" s="21" t="str">
        <f t="shared" si="138"/>
        <v>ACCIONES TUSAK INVERSAM, SICAV, S.A.</v>
      </c>
      <c r="O1780" s="21"/>
      <c r="P1780" s="39">
        <f t="shared" si="139"/>
        <v>46.883840304182513</v>
      </c>
      <c r="Q1780" s="43">
        <f t="shared" si="140"/>
        <v>1.4E-2</v>
      </c>
      <c r="R1780" s="40">
        <f t="shared" si="141"/>
        <v>1.8510977554274499E-4</v>
      </c>
    </row>
    <row r="1781" spans="1:18" s="60" customFormat="1" x14ac:dyDescent="0.25">
      <c r="A1781" s="52"/>
      <c r="C1781" s="21" t="s">
        <v>2353</v>
      </c>
      <c r="D1781" s="19"/>
      <c r="E1781" s="43">
        <v>31.505500000000001</v>
      </c>
      <c r="F1781" s="43">
        <v>1.9E-2</v>
      </c>
      <c r="G1781" s="43">
        <v>2.308E-4</v>
      </c>
      <c r="I1781" s="12"/>
      <c r="J1781" s="33"/>
      <c r="K1781" s="33">
        <v>0.81530000000000002</v>
      </c>
      <c r="L1781" s="52"/>
      <c r="M1781" s="52"/>
      <c r="N1781" s="21" t="str">
        <f t="shared" si="138"/>
        <v>ACCIONES UNDARTE DE INVERSIONES,SICAV,S.A.</v>
      </c>
      <c r="O1781" s="21"/>
      <c r="P1781" s="39">
        <f t="shared" si="139"/>
        <v>38.64283085980621</v>
      </c>
      <c r="Q1781" s="43">
        <f t="shared" si="140"/>
        <v>1.9E-2</v>
      </c>
      <c r="R1781" s="40">
        <f t="shared" si="141"/>
        <v>2.8308598062063041E-4</v>
      </c>
    </row>
    <row r="1782" spans="1:18" s="60" customFormat="1" x14ac:dyDescent="0.25">
      <c r="A1782" s="52"/>
      <c r="C1782" s="21" t="s">
        <v>2354</v>
      </c>
      <c r="D1782" s="19"/>
      <c r="E1782" s="43">
        <v>34.3264</v>
      </c>
      <c r="F1782" s="43">
        <v>7.0000000000000001E-3</v>
      </c>
      <c r="G1782" s="43">
        <v>9.3189999999999994E-5</v>
      </c>
      <c r="I1782" s="12"/>
      <c r="J1782" s="33"/>
      <c r="K1782" s="33">
        <v>0.81530000000000002</v>
      </c>
      <c r="L1782" s="52"/>
      <c r="M1782" s="52"/>
      <c r="N1782" s="21" t="str">
        <f t="shared" si="138"/>
        <v>ACCIONES UNION 400, SICAV,S.A.</v>
      </c>
      <c r="O1782" s="21"/>
      <c r="P1782" s="39">
        <f t="shared" si="139"/>
        <v>42.102784251195878</v>
      </c>
      <c r="Q1782" s="43">
        <f t="shared" si="140"/>
        <v>7.0000000000000001E-3</v>
      </c>
      <c r="R1782" s="40">
        <f t="shared" si="141"/>
        <v>1.143014841162762E-4</v>
      </c>
    </row>
    <row r="1783" spans="1:18" s="60" customFormat="1" x14ac:dyDescent="0.25">
      <c r="A1783" s="52"/>
      <c r="C1783" s="21" t="s">
        <v>2355</v>
      </c>
      <c r="D1783" s="19"/>
      <c r="E1783" s="43">
        <v>68.728499999999997</v>
      </c>
      <c r="F1783" s="43">
        <v>0.01</v>
      </c>
      <c r="G1783" s="43">
        <v>5.0867370000000002E-2</v>
      </c>
      <c r="I1783" s="12"/>
      <c r="J1783" s="33"/>
      <c r="K1783" s="33">
        <v>0.81530000000000002</v>
      </c>
      <c r="L1783" s="52"/>
      <c r="M1783" s="52"/>
      <c r="N1783" s="21" t="str">
        <f t="shared" si="138"/>
        <v>ACCIONES UNIVERSAL DE INVERSIONES S.A., SICAV</v>
      </c>
      <c r="O1783" s="21"/>
      <c r="P1783" s="39">
        <f t="shared" si="139"/>
        <v>84.298417760333606</v>
      </c>
      <c r="Q1783" s="43">
        <f t="shared" si="140"/>
        <v>0.01</v>
      </c>
      <c r="R1783" s="40">
        <f t="shared" si="141"/>
        <v>6.2390984913528763E-2</v>
      </c>
    </row>
    <row r="1784" spans="1:18" s="60" customFormat="1" x14ac:dyDescent="0.25">
      <c r="A1784" s="52"/>
      <c r="C1784" s="21" t="s">
        <v>2356</v>
      </c>
      <c r="D1784" s="19"/>
      <c r="E1784" s="43">
        <v>49.5</v>
      </c>
      <c r="F1784" s="43">
        <v>2.1999999999999999E-2</v>
      </c>
      <c r="G1784" s="43">
        <v>3.9983999999999999E-4</v>
      </c>
      <c r="I1784" s="12"/>
      <c r="J1784" s="33"/>
      <c r="K1784" s="33">
        <v>0.81530000000000002</v>
      </c>
      <c r="L1784" s="52"/>
      <c r="M1784" s="52"/>
      <c r="N1784" s="21" t="str">
        <f t="shared" si="138"/>
        <v>ACCIONES URBEL 2000 DE INVERSIONES, SICAV, S.A.</v>
      </c>
      <c r="O1784" s="21"/>
      <c r="P1784" s="39">
        <f t="shared" si="139"/>
        <v>60.713847663436773</v>
      </c>
      <c r="Q1784" s="43">
        <f t="shared" si="140"/>
        <v>2.1999999999999999E-2</v>
      </c>
      <c r="R1784" s="40">
        <f t="shared" si="141"/>
        <v>4.9042070403532438E-4</v>
      </c>
    </row>
    <row r="1785" spans="1:18" s="60" customFormat="1" x14ac:dyDescent="0.25">
      <c r="A1785" s="52"/>
      <c r="C1785" s="21" t="s">
        <v>2357</v>
      </c>
      <c r="D1785" s="19"/>
      <c r="E1785" s="43">
        <v>31.493054999999998</v>
      </c>
      <c r="F1785" s="43">
        <v>1.0999999999999999E-2</v>
      </c>
      <c r="G1785" s="43">
        <v>4.5899999999999998E-5</v>
      </c>
      <c r="I1785" s="12"/>
      <c r="J1785" s="33"/>
      <c r="K1785" s="33">
        <v>0.81530000000000002</v>
      </c>
      <c r="L1785" s="52"/>
      <c r="M1785" s="52"/>
      <c r="N1785" s="21" t="str">
        <f t="shared" si="138"/>
        <v>ACCIONES UVAFS,SICAV,S.A.</v>
      </c>
      <c r="O1785" s="21"/>
      <c r="P1785" s="39">
        <f t="shared" si="139"/>
        <v>38.627566539923954</v>
      </c>
      <c r="Q1785" s="43">
        <f t="shared" si="140"/>
        <v>1.0999999999999999E-2</v>
      </c>
      <c r="R1785" s="40">
        <f t="shared" si="141"/>
        <v>5.6298295106095914E-5</v>
      </c>
    </row>
    <row r="1786" spans="1:18" s="60" customFormat="1" x14ac:dyDescent="0.25">
      <c r="A1786" s="52"/>
      <c r="C1786" s="21" t="s">
        <v>2358</v>
      </c>
      <c r="D1786" s="19"/>
      <c r="E1786" s="43">
        <v>38.224395000000001</v>
      </c>
      <c r="F1786" s="43">
        <v>1.4E-2</v>
      </c>
      <c r="G1786" s="43">
        <v>1.9549300000000001E-3</v>
      </c>
      <c r="I1786" s="12"/>
      <c r="J1786" s="33"/>
      <c r="K1786" s="33">
        <v>0.81530000000000002</v>
      </c>
      <c r="L1786" s="52"/>
      <c r="M1786" s="52"/>
      <c r="N1786" s="21" t="str">
        <f t="shared" si="138"/>
        <v>ACCIONES VADERCAP INVERSIONES,SICAV,S.A.</v>
      </c>
      <c r="O1786" s="21"/>
      <c r="P1786" s="39">
        <f t="shared" si="139"/>
        <v>46.883840304182513</v>
      </c>
      <c r="Q1786" s="43">
        <f t="shared" si="140"/>
        <v>1.4E-2</v>
      </c>
      <c r="R1786" s="40">
        <f t="shared" si="141"/>
        <v>2.3978044891451002E-3</v>
      </c>
    </row>
    <row r="1787" spans="1:18" s="60" customFormat="1" x14ac:dyDescent="0.25">
      <c r="A1787" s="52"/>
      <c r="C1787" s="21" t="s">
        <v>2359</v>
      </c>
      <c r="D1787" s="19"/>
      <c r="E1787" s="43">
        <v>31.835920000000002</v>
      </c>
      <c r="F1787" s="43">
        <v>0.02</v>
      </c>
      <c r="G1787" s="43">
        <v>7.3647940000000009E-2</v>
      </c>
      <c r="I1787" s="12"/>
      <c r="J1787" s="33"/>
      <c r="K1787" s="33">
        <v>0.81530000000000002</v>
      </c>
      <c r="L1787" s="52"/>
      <c r="M1787" s="52"/>
      <c r="N1787" s="21" t="str">
        <f t="shared" si="138"/>
        <v>ACCIONES VAIMESA SICAV, S.A.</v>
      </c>
      <c r="O1787" s="21"/>
      <c r="P1787" s="39">
        <f t="shared" si="139"/>
        <v>39.048104992027476</v>
      </c>
      <c r="Q1787" s="43">
        <f t="shared" si="140"/>
        <v>0.02</v>
      </c>
      <c r="R1787" s="40">
        <f t="shared" si="141"/>
        <v>9.0332319391634983E-2</v>
      </c>
    </row>
    <row r="1788" spans="1:18" s="60" customFormat="1" x14ac:dyDescent="0.25">
      <c r="A1788" s="52"/>
      <c r="C1788" s="21" t="s">
        <v>2360</v>
      </c>
      <c r="D1788" s="19"/>
      <c r="E1788" s="43">
        <v>34.099939999999997</v>
      </c>
      <c r="F1788" s="43">
        <v>8.0000000000000002E-3</v>
      </c>
      <c r="G1788" s="43">
        <v>1.053E-4</v>
      </c>
      <c r="I1788" s="12"/>
      <c r="J1788" s="33"/>
      <c r="K1788" s="33">
        <v>0.81530000000000002</v>
      </c>
      <c r="L1788" s="52"/>
      <c r="M1788" s="52"/>
      <c r="N1788" s="21" t="str">
        <f t="shared" si="138"/>
        <v>ACCIONES VAINGU INVERSIONES,SICAV,S.A.</v>
      </c>
      <c r="O1788" s="21"/>
      <c r="P1788" s="39">
        <f t="shared" si="139"/>
        <v>41.825021464491591</v>
      </c>
      <c r="Q1788" s="43">
        <f t="shared" si="140"/>
        <v>8.0000000000000002E-3</v>
      </c>
      <c r="R1788" s="40">
        <f t="shared" si="141"/>
        <v>1.2915491230222005E-4</v>
      </c>
    </row>
    <row r="1789" spans="1:18" s="60" customFormat="1" x14ac:dyDescent="0.25">
      <c r="A1789" s="52"/>
      <c r="C1789" s="21" t="s">
        <v>2361</v>
      </c>
      <c r="D1789" s="19"/>
      <c r="E1789" s="43">
        <v>42.311279999999996</v>
      </c>
      <c r="F1789" s="43">
        <v>4.5999999999999999E-2</v>
      </c>
      <c r="G1789" s="43">
        <v>3.0122397900000002</v>
      </c>
      <c r="I1789" s="12"/>
      <c r="J1789" s="33"/>
      <c r="K1789" s="33">
        <v>0.81530000000000002</v>
      </c>
      <c r="L1789" s="52"/>
      <c r="M1789" s="52"/>
      <c r="N1789" s="21" t="str">
        <f t="shared" si="138"/>
        <v>ACCIONES VALDARBI INVEST,SICAV,S.A.</v>
      </c>
      <c r="O1789" s="21"/>
      <c r="P1789" s="39">
        <f t="shared" si="139"/>
        <v>51.896577946768055</v>
      </c>
      <c r="Q1789" s="43">
        <f t="shared" si="140"/>
        <v>4.5999999999999999E-2</v>
      </c>
      <c r="R1789" s="40">
        <f t="shared" si="141"/>
        <v>3.69463975223844</v>
      </c>
    </row>
    <row r="1790" spans="1:18" s="60" customFormat="1" x14ac:dyDescent="0.25">
      <c r="A1790" s="52"/>
      <c r="C1790" s="21" t="s">
        <v>2362</v>
      </c>
      <c r="D1790" s="19"/>
      <c r="E1790" s="43">
        <v>41.590065000000003</v>
      </c>
      <c r="F1790" s="43">
        <v>1.7000000000000001E-2</v>
      </c>
      <c r="G1790" s="43">
        <v>0.38863856000000002</v>
      </c>
      <c r="I1790" s="12"/>
      <c r="J1790" s="33"/>
      <c r="K1790" s="33">
        <v>0.81530000000000002</v>
      </c>
      <c r="L1790" s="52"/>
      <c r="M1790" s="52"/>
      <c r="N1790" s="21" t="str">
        <f t="shared" si="138"/>
        <v>ACCIONES VALDILLANA INVERSIONES, SICAVF, S.A.</v>
      </c>
      <c r="O1790" s="21"/>
      <c r="P1790" s="39">
        <f t="shared" si="139"/>
        <v>51.011977186311789</v>
      </c>
      <c r="Q1790" s="43">
        <f t="shared" si="140"/>
        <v>1.7000000000000001E-2</v>
      </c>
      <c r="R1790" s="40">
        <f t="shared" si="141"/>
        <v>0.47668166319146327</v>
      </c>
    </row>
    <row r="1791" spans="1:18" s="60" customFormat="1" x14ac:dyDescent="0.25">
      <c r="A1791" s="52"/>
      <c r="C1791" s="21" t="s">
        <v>2363</v>
      </c>
      <c r="D1791" s="19"/>
      <c r="E1791" s="43">
        <v>66.677884000000006</v>
      </c>
      <c r="F1791" s="43">
        <v>2.9000000000000001E-2</v>
      </c>
      <c r="G1791" s="43">
        <v>0.24812966</v>
      </c>
      <c r="I1791" s="12"/>
      <c r="J1791" s="33"/>
      <c r="K1791" s="33">
        <v>0.81530000000000002</v>
      </c>
      <c r="L1791" s="52"/>
      <c r="M1791" s="52"/>
      <c r="N1791" s="21" t="str">
        <f t="shared" si="138"/>
        <v>ACCIONES VALLISOLETANA DE VALORES, S.A. SICAV</v>
      </c>
      <c r="O1791" s="21"/>
      <c r="P1791" s="39">
        <f t="shared" si="139"/>
        <v>81.783250337299165</v>
      </c>
      <c r="Q1791" s="43">
        <f t="shared" si="140"/>
        <v>2.9000000000000001E-2</v>
      </c>
      <c r="R1791" s="40">
        <f t="shared" si="141"/>
        <v>0.3043415429903103</v>
      </c>
    </row>
    <row r="1792" spans="1:18" s="60" customFormat="1" x14ac:dyDescent="0.25">
      <c r="A1792" s="52"/>
      <c r="C1792" s="21" t="s">
        <v>2364</v>
      </c>
      <c r="D1792" s="19"/>
      <c r="E1792" s="43">
        <v>24.4</v>
      </c>
      <c r="F1792" s="43">
        <v>2E-3</v>
      </c>
      <c r="G1792" s="43">
        <v>3.3759999999999995E-5</v>
      </c>
      <c r="I1792" s="12"/>
      <c r="J1792" s="33"/>
      <c r="K1792" s="33">
        <v>0.81530000000000002</v>
      </c>
      <c r="L1792" s="52"/>
      <c r="M1792" s="52"/>
      <c r="N1792" s="21" t="str">
        <f t="shared" si="138"/>
        <v>ACCIONES VALMER DE INVERSIONES, SICAV, S.A.</v>
      </c>
      <c r="O1792" s="21"/>
      <c r="P1792" s="39">
        <f t="shared" si="139"/>
        <v>29.92763399975469</v>
      </c>
      <c r="Q1792" s="43">
        <f t="shared" si="140"/>
        <v>2E-3</v>
      </c>
      <c r="R1792" s="40">
        <f t="shared" si="141"/>
        <v>4.1408070648840911E-5</v>
      </c>
    </row>
    <row r="1793" spans="1:18" s="60" customFormat="1" x14ac:dyDescent="0.25">
      <c r="A1793" s="52"/>
      <c r="C1793" s="21" t="s">
        <v>2365</v>
      </c>
      <c r="D1793" s="19"/>
      <c r="E1793" s="43">
        <v>32.935485</v>
      </c>
      <c r="F1793" s="43">
        <v>1.4999999999999999E-2</v>
      </c>
      <c r="G1793" s="43">
        <v>7.3381E-4</v>
      </c>
      <c r="I1793" s="12"/>
      <c r="J1793" s="33"/>
      <c r="K1793" s="33">
        <v>0.81530000000000002</v>
      </c>
      <c r="L1793" s="52"/>
      <c r="M1793" s="52"/>
      <c r="N1793" s="21" t="str">
        <f t="shared" si="138"/>
        <v>ACCIONES VALMON INVERSIONES,SICAV,S.A.</v>
      </c>
      <c r="O1793" s="21"/>
      <c r="P1793" s="39">
        <f t="shared" si="139"/>
        <v>40.3967680608365</v>
      </c>
      <c r="Q1793" s="43">
        <f t="shared" si="140"/>
        <v>1.4999999999999999E-2</v>
      </c>
      <c r="R1793" s="40">
        <f t="shared" si="141"/>
        <v>9.0004906169508154E-4</v>
      </c>
    </row>
    <row r="1794" spans="1:18" s="60" customFormat="1" x14ac:dyDescent="0.25">
      <c r="A1794" s="52"/>
      <c r="C1794" s="21" t="s">
        <v>2366</v>
      </c>
      <c r="D1794" s="19"/>
      <c r="E1794" s="43">
        <v>50.8</v>
      </c>
      <c r="F1794" s="43">
        <v>1.9E-2</v>
      </c>
      <c r="G1794" s="43">
        <v>0.22686939</v>
      </c>
      <c r="I1794" s="12"/>
      <c r="J1794" s="33"/>
      <c r="K1794" s="33">
        <v>0.81530000000000002</v>
      </c>
      <c r="L1794" s="52"/>
      <c r="M1794" s="52"/>
      <c r="N1794" s="21" t="str">
        <f t="shared" si="138"/>
        <v>ACCIONES VALOR XXI,S.A. SICAV</v>
      </c>
      <c r="O1794" s="21"/>
      <c r="P1794" s="39">
        <f t="shared" si="139"/>
        <v>62.308352753587634</v>
      </c>
      <c r="Q1794" s="43">
        <f t="shared" si="140"/>
        <v>1.9E-2</v>
      </c>
      <c r="R1794" s="40">
        <f t="shared" si="141"/>
        <v>0.27826492088801669</v>
      </c>
    </row>
    <row r="1795" spans="1:18" s="60" customFormat="1" x14ac:dyDescent="0.25">
      <c r="A1795" s="52"/>
      <c r="C1795" s="21" t="s">
        <v>2367</v>
      </c>
      <c r="D1795" s="19"/>
      <c r="E1795" s="43">
        <v>48.62</v>
      </c>
      <c r="F1795" s="43">
        <v>2E-3</v>
      </c>
      <c r="G1795" s="43">
        <v>4.6694E-4</v>
      </c>
      <c r="I1795" s="12"/>
      <c r="J1795" s="33"/>
      <c r="K1795" s="33">
        <v>0.81530000000000002</v>
      </c>
      <c r="L1795" s="52"/>
      <c r="M1795" s="52"/>
      <c r="N1795" s="21" t="str">
        <f t="shared" si="138"/>
        <v>ACCIONES VALORES DEL PRINCIPADO, SICAV, S.A.</v>
      </c>
      <c r="O1795" s="21"/>
      <c r="P1795" s="39">
        <f t="shared" si="139"/>
        <v>59.634490371642336</v>
      </c>
      <c r="Q1795" s="43">
        <f t="shared" si="140"/>
        <v>2E-3</v>
      </c>
      <c r="R1795" s="40">
        <f t="shared" si="141"/>
        <v>5.7272169753464983E-4</v>
      </c>
    </row>
    <row r="1796" spans="1:18" s="60" customFormat="1" x14ac:dyDescent="0.25">
      <c r="A1796" s="52"/>
      <c r="C1796" s="21" t="s">
        <v>2368</v>
      </c>
      <c r="D1796" s="19"/>
      <c r="E1796" s="43">
        <v>39.809950000000001</v>
      </c>
      <c r="F1796" s="43">
        <v>6.0000000000000001E-3</v>
      </c>
      <c r="G1796" s="43">
        <v>1.3647999999999999E-4</v>
      </c>
      <c r="I1796" s="12"/>
      <c r="J1796" s="33"/>
      <c r="K1796" s="33">
        <v>0.81530000000000002</v>
      </c>
      <c r="L1796" s="52"/>
      <c r="M1796" s="52"/>
      <c r="N1796" s="21" t="str">
        <f t="shared" si="138"/>
        <v>ACCIONES VALORES DIVERSIFICADOS, SICAV, S.A.</v>
      </c>
      <c r="O1796" s="21"/>
      <c r="P1796" s="39">
        <f t="shared" si="139"/>
        <v>48.828590702808782</v>
      </c>
      <c r="Q1796" s="43">
        <f t="shared" si="140"/>
        <v>6.0000000000000001E-3</v>
      </c>
      <c r="R1796" s="40">
        <f t="shared" si="141"/>
        <v>1.673985036183E-4</v>
      </c>
    </row>
    <row r="1797" spans="1:18" s="60" customFormat="1" x14ac:dyDescent="0.25">
      <c r="A1797" s="52"/>
      <c r="C1797" s="21" t="s">
        <v>2369</v>
      </c>
      <c r="D1797" s="19"/>
      <c r="E1797" s="43">
        <v>25.974</v>
      </c>
      <c r="F1797" s="43">
        <v>8.9999999999999993E-3</v>
      </c>
      <c r="G1797" s="43">
        <v>9.9436730000000001E-2</v>
      </c>
      <c r="I1797" s="12"/>
      <c r="J1797" s="33"/>
      <c r="K1797" s="33">
        <v>0.81530000000000002</v>
      </c>
      <c r="L1797" s="52"/>
      <c r="M1797" s="52"/>
      <c r="N1797" s="21" t="str">
        <f t="shared" si="138"/>
        <v>ACCIONES VALORES GLOBALES,SICAV,S.A.</v>
      </c>
      <c r="O1797" s="21"/>
      <c r="P1797" s="39">
        <f t="shared" si="139"/>
        <v>31.858211701214277</v>
      </c>
      <c r="Q1797" s="43">
        <f t="shared" si="140"/>
        <v>8.9999999999999993E-3</v>
      </c>
      <c r="R1797" s="40">
        <f t="shared" si="141"/>
        <v>0.12196336317919784</v>
      </c>
    </row>
    <row r="1798" spans="1:18" s="60" customFormat="1" x14ac:dyDescent="0.25">
      <c r="A1798" s="52"/>
      <c r="C1798" s="21" t="s">
        <v>2370</v>
      </c>
      <c r="D1798" s="19"/>
      <c r="E1798" s="43">
        <v>27.8</v>
      </c>
      <c r="F1798" s="43">
        <v>2.7E-2</v>
      </c>
      <c r="G1798" s="43">
        <v>1.0309412</v>
      </c>
      <c r="I1798" s="12"/>
      <c r="J1798" s="33"/>
      <c r="K1798" s="33">
        <v>0.81530000000000002</v>
      </c>
      <c r="L1798" s="52"/>
      <c r="M1798" s="52"/>
      <c r="N1798" s="21" t="str">
        <f t="shared" si="138"/>
        <v>ACCIONES VALORES MOBILIARIOS DEL EBRO,SICAV,S.A.</v>
      </c>
      <c r="O1798" s="21"/>
      <c r="P1798" s="39">
        <f t="shared" si="139"/>
        <v>34.097878081687725</v>
      </c>
      <c r="Q1798" s="43">
        <f t="shared" si="140"/>
        <v>2.7E-2</v>
      </c>
      <c r="R1798" s="40">
        <f t="shared" si="141"/>
        <v>1.2644930700355697</v>
      </c>
    </row>
    <row r="1799" spans="1:18" s="60" customFormat="1" x14ac:dyDescent="0.25">
      <c r="A1799" s="52"/>
      <c r="C1799" s="21" t="s">
        <v>2371</v>
      </c>
      <c r="D1799" s="19"/>
      <c r="E1799" s="43">
        <v>35.594000000000001</v>
      </c>
      <c r="F1799" s="43">
        <v>3.1E-2</v>
      </c>
      <c r="G1799" s="43">
        <v>1.90617E-3</v>
      </c>
      <c r="I1799" s="12"/>
      <c r="J1799" s="33"/>
      <c r="K1799" s="33">
        <v>0.81530000000000002</v>
      </c>
      <c r="L1799" s="52"/>
      <c r="M1799" s="52"/>
      <c r="N1799" s="21" t="str">
        <f t="shared" si="138"/>
        <v>ACCIONES VALRRUBIO,SICAV,S.A.</v>
      </c>
      <c r="O1799" s="21"/>
      <c r="P1799" s="39">
        <f t="shared" si="139"/>
        <v>43.657549368330677</v>
      </c>
      <c r="Q1799" s="43">
        <f t="shared" si="140"/>
        <v>3.1E-2</v>
      </c>
      <c r="R1799" s="40">
        <f t="shared" si="141"/>
        <v>2.3379982828406719E-3</v>
      </c>
    </row>
    <row r="1800" spans="1:18" s="60" customFormat="1" x14ac:dyDescent="0.25">
      <c r="A1800" s="52"/>
      <c r="C1800" s="21" t="s">
        <v>2372</v>
      </c>
      <c r="D1800" s="19"/>
      <c r="E1800" s="43">
        <v>21.235828000000001</v>
      </c>
      <c r="F1800" s="43">
        <v>6.0000000000000001E-3</v>
      </c>
      <c r="G1800" s="43">
        <v>5.7310000000000005E-5</v>
      </c>
      <c r="I1800" s="12"/>
      <c r="J1800" s="33"/>
      <c r="K1800" s="33">
        <v>0.81530000000000002</v>
      </c>
      <c r="L1800" s="52"/>
      <c r="M1800" s="52"/>
      <c r="N1800" s="21" t="str">
        <f t="shared" si="138"/>
        <v>ACCIONES VALVALSA 2005, SICAV, S.A.</v>
      </c>
      <c r="O1800" s="21"/>
      <c r="P1800" s="39">
        <f t="shared" si="139"/>
        <v>26.046642953514045</v>
      </c>
      <c r="Q1800" s="43">
        <f t="shared" si="140"/>
        <v>6.0000000000000001E-3</v>
      </c>
      <c r="R1800" s="40">
        <f t="shared" si="141"/>
        <v>7.029314362811236E-5</v>
      </c>
    </row>
    <row r="1801" spans="1:18" s="60" customFormat="1" x14ac:dyDescent="0.25">
      <c r="A1801" s="52"/>
      <c r="C1801" s="21" t="s">
        <v>2373</v>
      </c>
      <c r="D1801" s="19"/>
      <c r="E1801" s="43">
        <v>32.64</v>
      </c>
      <c r="F1801" s="43">
        <v>2.4E-2</v>
      </c>
      <c r="G1801" s="43">
        <v>0.66551932999999996</v>
      </c>
      <c r="I1801" s="12"/>
      <c r="J1801" s="33"/>
      <c r="K1801" s="33">
        <v>0.81530000000000002</v>
      </c>
      <c r="L1801" s="52"/>
      <c r="M1801" s="52"/>
      <c r="N1801" s="21" t="str">
        <f t="shared" si="138"/>
        <v>ACCIONES VANUA LAVA SICAV</v>
      </c>
      <c r="O1801" s="21"/>
      <c r="P1801" s="39">
        <f t="shared" si="139"/>
        <v>40.034343186557095</v>
      </c>
      <c r="Q1801" s="43">
        <f t="shared" si="140"/>
        <v>2.4E-2</v>
      </c>
      <c r="R1801" s="40">
        <f t="shared" si="141"/>
        <v>0.81628766098368688</v>
      </c>
    </row>
    <row r="1802" spans="1:18" s="60" customFormat="1" x14ac:dyDescent="0.25">
      <c r="A1802" s="52"/>
      <c r="C1802" s="21" t="s">
        <v>2374</v>
      </c>
      <c r="D1802" s="19"/>
      <c r="E1802" s="43">
        <v>51.948</v>
      </c>
      <c r="F1802" s="43">
        <v>2.1999999999999999E-2</v>
      </c>
      <c r="G1802" s="43">
        <v>4.8404000000000003E-4</v>
      </c>
      <c r="I1802" s="12"/>
      <c r="J1802" s="33"/>
      <c r="K1802" s="33">
        <v>0.81530000000000002</v>
      </c>
      <c r="L1802" s="52"/>
      <c r="M1802" s="52"/>
      <c r="N1802" s="21" t="str">
        <f t="shared" si="138"/>
        <v>ACCIONES VAPALSA 2002,SICAV,S.A.</v>
      </c>
      <c r="O1802" s="21"/>
      <c r="P1802" s="39">
        <f t="shared" si="139"/>
        <v>63.716423402428553</v>
      </c>
      <c r="Q1802" s="43">
        <f t="shared" si="140"/>
        <v>2.1999999999999999E-2</v>
      </c>
      <c r="R1802" s="40">
        <f t="shared" si="141"/>
        <v>5.9369557218201887E-4</v>
      </c>
    </row>
    <row r="1803" spans="1:18" s="60" customFormat="1" x14ac:dyDescent="0.25">
      <c r="A1803" s="52"/>
      <c r="C1803" s="21" t="s">
        <v>2375</v>
      </c>
      <c r="D1803" s="19"/>
      <c r="E1803" s="43">
        <v>42.792090000000002</v>
      </c>
      <c r="F1803" s="43">
        <v>6.0000000000000001E-3</v>
      </c>
      <c r="G1803" s="43">
        <v>9.7416199999999994E-2</v>
      </c>
      <c r="I1803" s="12"/>
      <c r="J1803" s="33"/>
      <c r="K1803" s="33">
        <v>0.81530000000000002</v>
      </c>
      <c r="L1803" s="52"/>
      <c r="M1803" s="52"/>
      <c r="N1803" s="21" t="str">
        <f t="shared" si="138"/>
        <v>ACCIONES VAZABI GESTION, SICAV, S.A.</v>
      </c>
      <c r="O1803" s="21"/>
      <c r="P1803" s="39">
        <f t="shared" si="139"/>
        <v>52.486311787072246</v>
      </c>
      <c r="Q1803" s="43">
        <f t="shared" si="140"/>
        <v>6.0000000000000001E-3</v>
      </c>
      <c r="R1803" s="40">
        <f t="shared" si="141"/>
        <v>0.11948509751011896</v>
      </c>
    </row>
    <row r="1804" spans="1:18" s="60" customFormat="1" x14ac:dyDescent="0.25">
      <c r="A1804" s="52"/>
      <c r="C1804" s="21" t="s">
        <v>2376</v>
      </c>
      <c r="D1804" s="19"/>
      <c r="E1804" s="43">
        <v>21.96</v>
      </c>
      <c r="F1804" s="43">
        <v>3.1E-2</v>
      </c>
      <c r="G1804" s="43">
        <v>0.32158630999999999</v>
      </c>
      <c r="I1804" s="12"/>
      <c r="J1804" s="33"/>
      <c r="K1804" s="33">
        <v>0.81530000000000002</v>
      </c>
      <c r="L1804" s="52"/>
      <c r="M1804" s="52"/>
      <c r="N1804" s="21" t="str">
        <f t="shared" si="138"/>
        <v>ACCIONES VECTORIAL VALORES, SICAV, S.A.</v>
      </c>
      <c r="O1804" s="21"/>
      <c r="P1804" s="39">
        <f t="shared" si="139"/>
        <v>26.934870599779224</v>
      </c>
      <c r="Q1804" s="43">
        <f t="shared" si="140"/>
        <v>3.1E-2</v>
      </c>
      <c r="R1804" s="40">
        <f t="shared" si="141"/>
        <v>0.39443923709064144</v>
      </c>
    </row>
    <row r="1805" spans="1:18" s="60" customFormat="1" x14ac:dyDescent="0.25">
      <c r="A1805" s="52"/>
      <c r="C1805" s="21" t="s">
        <v>2377</v>
      </c>
      <c r="D1805" s="19"/>
      <c r="E1805" s="43">
        <v>53.2</v>
      </c>
      <c r="F1805" s="43">
        <v>0.04</v>
      </c>
      <c r="G1805" s="43">
        <v>0.99846309999999994</v>
      </c>
      <c r="I1805" s="12"/>
      <c r="J1805" s="33"/>
      <c r="K1805" s="33">
        <v>0.81530000000000002</v>
      </c>
      <c r="L1805" s="52"/>
      <c r="M1805" s="52"/>
      <c r="N1805" s="21" t="str">
        <f t="shared" si="138"/>
        <v>ACCIONES VELABOIT, SICAV, S.A.</v>
      </c>
      <c r="O1805" s="21"/>
      <c r="P1805" s="39">
        <f t="shared" si="139"/>
        <v>65.252054458481538</v>
      </c>
      <c r="Q1805" s="43">
        <f t="shared" si="140"/>
        <v>0.04</v>
      </c>
      <c r="R1805" s="40">
        <f t="shared" si="141"/>
        <v>1.2246573040598552</v>
      </c>
    </row>
    <row r="1806" spans="1:18" s="60" customFormat="1" x14ac:dyDescent="0.25">
      <c r="A1806" s="52"/>
      <c r="C1806" s="21" t="s">
        <v>2378</v>
      </c>
      <c r="D1806" s="19"/>
      <c r="E1806" s="43">
        <v>100.00848000000001</v>
      </c>
      <c r="F1806" s="43">
        <v>1.4999999999999999E-2</v>
      </c>
      <c r="G1806" s="43">
        <v>1.9481199999999998E-3</v>
      </c>
      <c r="I1806" s="12"/>
      <c r="J1806" s="33"/>
      <c r="K1806" s="33">
        <v>0.81530000000000002</v>
      </c>
      <c r="L1806" s="52"/>
      <c r="M1806" s="52"/>
      <c r="N1806" s="21" t="str">
        <f t="shared" si="138"/>
        <v>ACCIONES VELLON INVESTMENT,SICAV,S.A.</v>
      </c>
      <c r="O1806" s="21"/>
      <c r="P1806" s="39">
        <f t="shared" si="139"/>
        <v>122.66463878326996</v>
      </c>
      <c r="Q1806" s="43">
        <f t="shared" si="140"/>
        <v>1.4999999999999999E-2</v>
      </c>
      <c r="R1806" s="40">
        <f t="shared" si="141"/>
        <v>2.3894517355574634E-3</v>
      </c>
    </row>
    <row r="1807" spans="1:18" s="60" customFormat="1" x14ac:dyDescent="0.25">
      <c r="A1807" s="52"/>
      <c r="C1807" s="21" t="s">
        <v>2379</v>
      </c>
      <c r="D1807" s="19"/>
      <c r="E1807" s="43">
        <v>27.8</v>
      </c>
      <c r="F1807" s="43">
        <v>4.0000000000000001E-3</v>
      </c>
      <c r="G1807" s="43">
        <v>2.6550000000000002E-5</v>
      </c>
      <c r="I1807" s="12"/>
      <c r="J1807" s="33"/>
      <c r="K1807" s="33">
        <v>0.81530000000000002</v>
      </c>
      <c r="L1807" s="52"/>
      <c r="M1807" s="52"/>
      <c r="N1807" s="21" t="str">
        <f t="shared" si="138"/>
        <v>ACCIONES VERIESA, SICAV, S.A.</v>
      </c>
      <c r="O1807" s="21"/>
      <c r="P1807" s="39">
        <f t="shared" si="139"/>
        <v>34.097878081687725</v>
      </c>
      <c r="Q1807" s="43">
        <f t="shared" si="140"/>
        <v>4.0000000000000001E-3</v>
      </c>
      <c r="R1807" s="40">
        <f t="shared" si="141"/>
        <v>3.2564700110388813E-5</v>
      </c>
    </row>
    <row r="1808" spans="1:18" s="60" customFormat="1" x14ac:dyDescent="0.25">
      <c r="A1808" s="52"/>
      <c r="C1808" s="21" t="s">
        <v>2380</v>
      </c>
      <c r="D1808" s="19"/>
      <c r="E1808" s="43">
        <v>31.745999999999999</v>
      </c>
      <c r="F1808" s="43">
        <v>1.6E-2</v>
      </c>
      <c r="G1808" s="43">
        <v>3.7001019999999996E-2</v>
      </c>
      <c r="I1808" s="12"/>
      <c r="J1808" s="33"/>
      <c r="K1808" s="33">
        <v>0.81530000000000002</v>
      </c>
      <c r="L1808" s="52"/>
      <c r="M1808" s="52"/>
      <c r="N1808" s="21" t="str">
        <f t="shared" si="138"/>
        <v>ACCIONES VERTICE CARTERA DE INVERSIONES SIGLO XXI, SICAV, S.A.</v>
      </c>
      <c r="O1808" s="21"/>
      <c r="P1808" s="39">
        <f t="shared" si="139"/>
        <v>38.93781430148411</v>
      </c>
      <c r="Q1808" s="43">
        <f t="shared" si="140"/>
        <v>1.6E-2</v>
      </c>
      <c r="R1808" s="40">
        <f t="shared" si="141"/>
        <v>4.5383319023672264E-2</v>
      </c>
    </row>
    <row r="1809" spans="1:18" s="60" customFormat="1" x14ac:dyDescent="0.25">
      <c r="A1809" s="52"/>
      <c r="C1809" s="21" t="s">
        <v>2381</v>
      </c>
      <c r="D1809" s="19"/>
      <c r="E1809" s="43">
        <v>34.137509999999999</v>
      </c>
      <c r="F1809" s="43">
        <v>0.192</v>
      </c>
      <c r="G1809" s="43">
        <v>5.8478389999999998E-2</v>
      </c>
      <c r="I1809" s="12"/>
      <c r="J1809" s="33"/>
      <c r="K1809" s="33">
        <v>0.81530000000000002</v>
      </c>
      <c r="L1809" s="52"/>
      <c r="M1809" s="52"/>
      <c r="N1809" s="21" t="str">
        <f t="shared" ref="N1809:N1872" si="142">C1809</f>
        <v>ACCIONES VERTISOL CARTERA,SICAV,S.A.</v>
      </c>
      <c r="O1809" s="21"/>
      <c r="P1809" s="39">
        <f t="shared" ref="P1809:P1872" si="143">E1809/K1809</f>
        <v>41.871102661596957</v>
      </c>
      <c r="Q1809" s="43">
        <f t="shared" ref="Q1809:Q1872" si="144">F1809</f>
        <v>0.192</v>
      </c>
      <c r="R1809" s="40">
        <f t="shared" ref="R1809:R1872" si="145">G1809/K1809</f>
        <v>7.1726223476021089E-2</v>
      </c>
    </row>
    <row r="1810" spans="1:18" s="60" customFormat="1" x14ac:dyDescent="0.25">
      <c r="A1810" s="52"/>
      <c r="C1810" s="21" t="s">
        <v>2382</v>
      </c>
      <c r="D1810" s="19"/>
      <c r="E1810" s="43">
        <v>35.860412500000002</v>
      </c>
      <c r="F1810" s="43">
        <v>3.0000000000000001E-3</v>
      </c>
      <c r="G1810" s="43">
        <v>5.0211269999999995E-2</v>
      </c>
      <c r="I1810" s="12"/>
      <c r="J1810" s="33"/>
      <c r="K1810" s="33">
        <v>0.81530000000000002</v>
      </c>
      <c r="L1810" s="52"/>
      <c r="M1810" s="52"/>
      <c r="N1810" s="21" t="str">
        <f t="shared" si="142"/>
        <v>ACCIONES VIATANEXIS,SICAV,S.A.</v>
      </c>
      <c r="O1810" s="21"/>
      <c r="P1810" s="39">
        <f t="shared" si="143"/>
        <v>43.984315589353614</v>
      </c>
      <c r="Q1810" s="43">
        <f t="shared" si="144"/>
        <v>3.0000000000000001E-3</v>
      </c>
      <c r="R1810" s="40">
        <f t="shared" si="145"/>
        <v>6.1586250459953383E-2</v>
      </c>
    </row>
    <row r="1811" spans="1:18" s="60" customFormat="1" x14ac:dyDescent="0.25">
      <c r="A1811" s="52"/>
      <c r="C1811" s="21" t="s">
        <v>2383</v>
      </c>
      <c r="D1811" s="19"/>
      <c r="E1811" s="43">
        <v>26.64</v>
      </c>
      <c r="F1811" s="43">
        <v>1.0999999999999999E-2</v>
      </c>
      <c r="G1811" s="43">
        <v>0.16915488000000001</v>
      </c>
      <c r="I1811" s="12"/>
      <c r="J1811" s="33"/>
      <c r="K1811" s="33">
        <v>0.81530000000000002</v>
      </c>
      <c r="L1811" s="52"/>
      <c r="M1811" s="52"/>
      <c r="N1811" s="21" t="str">
        <f t="shared" si="142"/>
        <v>ACCIONES VICTRIX INVERSIONES SICAV</v>
      </c>
      <c r="O1811" s="21"/>
      <c r="P1811" s="39">
        <f t="shared" si="143"/>
        <v>32.675088924322338</v>
      </c>
      <c r="Q1811" s="43">
        <f t="shared" si="144"/>
        <v>1.0999999999999999E-2</v>
      </c>
      <c r="R1811" s="40">
        <f t="shared" si="145"/>
        <v>0.20747562860296823</v>
      </c>
    </row>
    <row r="1812" spans="1:18" s="60" customFormat="1" x14ac:dyDescent="0.25">
      <c r="A1812" s="52"/>
      <c r="C1812" s="21" t="s">
        <v>2384</v>
      </c>
      <c r="D1812" s="19"/>
      <c r="E1812" s="43">
        <v>39.266150000000003</v>
      </c>
      <c r="F1812" s="43">
        <v>0.121</v>
      </c>
      <c r="G1812" s="43">
        <v>4.3858899999999999E-3</v>
      </c>
      <c r="I1812" s="12"/>
      <c r="J1812" s="33"/>
      <c r="K1812" s="33">
        <v>0.81530000000000002</v>
      </c>
      <c r="L1812" s="52"/>
      <c r="M1812" s="52"/>
      <c r="N1812" s="21" t="str">
        <f t="shared" si="142"/>
        <v>ACCIONES VIDMES FINANCIAL,SICAV,S.A.</v>
      </c>
      <c r="O1812" s="21"/>
      <c r="P1812" s="39">
        <f t="shared" si="143"/>
        <v>48.161596958174904</v>
      </c>
      <c r="Q1812" s="43">
        <f t="shared" si="144"/>
        <v>0.121</v>
      </c>
      <c r="R1812" s="40">
        <f t="shared" si="145"/>
        <v>5.379479946032135E-3</v>
      </c>
    </row>
    <row r="1813" spans="1:18" s="60" customFormat="1" x14ac:dyDescent="0.25">
      <c r="A1813" s="52"/>
      <c r="C1813" s="21" t="s">
        <v>2385</v>
      </c>
      <c r="D1813" s="19"/>
      <c r="E1813" s="43">
        <v>37.743585000000003</v>
      </c>
      <c r="F1813" s="43">
        <v>1.2999999999999999E-2</v>
      </c>
      <c r="G1813" s="43">
        <v>2.2379E-4</v>
      </c>
      <c r="I1813" s="12"/>
      <c r="J1813" s="33"/>
      <c r="K1813" s="33">
        <v>0.81530000000000002</v>
      </c>
      <c r="L1813" s="52"/>
      <c r="M1813" s="52"/>
      <c r="N1813" s="21" t="str">
        <f t="shared" si="142"/>
        <v>ACCIONES VIDRIOLA INVERSIONES, SICAV, S.A.</v>
      </c>
      <c r="O1813" s="21"/>
      <c r="P1813" s="39">
        <f t="shared" si="143"/>
        <v>46.294106463878329</v>
      </c>
      <c r="Q1813" s="43">
        <f t="shared" si="144"/>
        <v>1.2999999999999999E-2</v>
      </c>
      <c r="R1813" s="40">
        <f t="shared" si="145"/>
        <v>2.7448791855758613E-4</v>
      </c>
    </row>
    <row r="1814" spans="1:18" s="60" customFormat="1" x14ac:dyDescent="0.25">
      <c r="A1814" s="52"/>
      <c r="C1814" s="21" t="s">
        <v>2386</v>
      </c>
      <c r="D1814" s="19"/>
      <c r="E1814" s="43">
        <v>41.847000000000001</v>
      </c>
      <c r="F1814" s="43">
        <v>2.7E-2</v>
      </c>
      <c r="G1814" s="43">
        <v>8.8194830000000002E-2</v>
      </c>
      <c r="I1814" s="12"/>
      <c r="J1814" s="33"/>
      <c r="K1814" s="33">
        <v>0.81530000000000002</v>
      </c>
      <c r="L1814" s="52"/>
      <c r="M1814" s="52"/>
      <c r="N1814" s="21" t="str">
        <f t="shared" si="142"/>
        <v>ACCIONES VIKINVEST,SICAV,S.A.</v>
      </c>
      <c r="O1814" s="21"/>
      <c r="P1814" s="39">
        <f t="shared" si="143"/>
        <v>51.327118851956335</v>
      </c>
      <c r="Q1814" s="43">
        <f t="shared" si="144"/>
        <v>2.7E-2</v>
      </c>
      <c r="R1814" s="40">
        <f t="shared" si="145"/>
        <v>0.10817469643076168</v>
      </c>
    </row>
    <row r="1815" spans="1:18" s="60" customFormat="1" x14ac:dyDescent="0.25">
      <c r="A1815" s="52"/>
      <c r="C1815" s="21" t="s">
        <v>2387</v>
      </c>
      <c r="D1815" s="19"/>
      <c r="E1815" s="43">
        <v>39.840000000000003</v>
      </c>
      <c r="F1815" s="43">
        <v>1.2E-2</v>
      </c>
      <c r="G1815" s="43">
        <v>1.3645899999999999E-3</v>
      </c>
      <c r="I1815" s="12"/>
      <c r="J1815" s="33"/>
      <c r="K1815" s="33">
        <v>0.81530000000000002</v>
      </c>
      <c r="L1815" s="52"/>
      <c r="M1815" s="52"/>
      <c r="N1815" s="21" t="str">
        <f t="shared" si="142"/>
        <v>ACCIONES VIMASOL INVERSIONES,SICAV,S.A.</v>
      </c>
      <c r="O1815" s="21"/>
      <c r="P1815" s="39">
        <f t="shared" si="143"/>
        <v>48.865448301238807</v>
      </c>
      <c r="Q1815" s="43">
        <f t="shared" si="144"/>
        <v>1.2E-2</v>
      </c>
      <c r="R1815" s="40">
        <f t="shared" si="145"/>
        <v>1.6737274622838218E-3</v>
      </c>
    </row>
    <row r="1816" spans="1:18" s="60" customFormat="1" x14ac:dyDescent="0.25">
      <c r="A1816" s="52"/>
      <c r="C1816" s="21" t="s">
        <v>2388</v>
      </c>
      <c r="D1816" s="19"/>
      <c r="E1816" s="43">
        <v>27.6</v>
      </c>
      <c r="F1816" s="43">
        <v>7.0000000000000001E-3</v>
      </c>
      <c r="G1816" s="43">
        <v>1.82796E-2</v>
      </c>
      <c r="I1816" s="12"/>
      <c r="J1816" s="33"/>
      <c r="K1816" s="33">
        <v>0.81530000000000002</v>
      </c>
      <c r="L1816" s="52"/>
      <c r="M1816" s="52"/>
      <c r="N1816" s="21" t="str">
        <f t="shared" si="142"/>
        <v>ACCIONES VISCASA SICAV, S.A.</v>
      </c>
      <c r="O1816" s="21"/>
      <c r="P1816" s="39">
        <f t="shared" si="143"/>
        <v>33.8525696062799</v>
      </c>
      <c r="Q1816" s="43">
        <f t="shared" si="144"/>
        <v>7.0000000000000001E-3</v>
      </c>
      <c r="R1816" s="40">
        <f t="shared" si="145"/>
        <v>2.242070403532442E-2</v>
      </c>
    </row>
    <row r="1817" spans="1:18" s="60" customFormat="1" x14ac:dyDescent="0.25">
      <c r="A1817" s="52"/>
      <c r="C1817" s="21" t="s">
        <v>2389</v>
      </c>
      <c r="D1817" s="19"/>
      <c r="E1817" s="43">
        <v>34.75</v>
      </c>
      <c r="F1817" s="43">
        <v>8.0000000000000002E-3</v>
      </c>
      <c r="G1817" s="43">
        <v>8.1650000000000006E-5</v>
      </c>
      <c r="I1817" s="12"/>
      <c r="J1817" s="33"/>
      <c r="K1817" s="33">
        <v>0.81530000000000002</v>
      </c>
      <c r="L1817" s="52"/>
      <c r="M1817" s="52"/>
      <c r="N1817" s="21" t="str">
        <f t="shared" si="142"/>
        <v>ACCIONES VIVAR INVERSIONES,S.A.,SICAV</v>
      </c>
      <c r="O1817" s="21"/>
      <c r="P1817" s="39">
        <f t="shared" si="143"/>
        <v>42.622347602109649</v>
      </c>
      <c r="Q1817" s="43">
        <f t="shared" si="144"/>
        <v>8.0000000000000002E-3</v>
      </c>
      <c r="R1817" s="40">
        <f t="shared" si="145"/>
        <v>1.001471850852447E-4</v>
      </c>
    </row>
    <row r="1818" spans="1:18" s="60" customFormat="1" x14ac:dyDescent="0.25">
      <c r="A1818" s="52"/>
      <c r="C1818" s="21" t="s">
        <v>2390</v>
      </c>
      <c r="D1818" s="19"/>
      <c r="E1818" s="43">
        <v>46.08</v>
      </c>
      <c r="F1818" s="43">
        <v>0.02</v>
      </c>
      <c r="G1818" s="43">
        <v>3.1772000000000001E-4</v>
      </c>
      <c r="I1818" s="12"/>
      <c r="J1818" s="33"/>
      <c r="K1818" s="33">
        <v>0.81530000000000002</v>
      </c>
      <c r="L1818" s="52"/>
      <c r="M1818" s="52"/>
      <c r="N1818" s="21" t="str">
        <f t="shared" si="142"/>
        <v>ACCIONES VIVERO DE INVERSIONES, SICAV, S.A.</v>
      </c>
      <c r="O1818" s="21"/>
      <c r="P1818" s="39">
        <f t="shared" si="143"/>
        <v>56.519072733962957</v>
      </c>
      <c r="Q1818" s="43">
        <f t="shared" si="144"/>
        <v>0.02</v>
      </c>
      <c r="R1818" s="40">
        <f t="shared" si="145"/>
        <v>3.8969704403287136E-4</v>
      </c>
    </row>
    <row r="1819" spans="1:18" s="60" customFormat="1" x14ac:dyDescent="0.25">
      <c r="A1819" s="52"/>
      <c r="C1819" s="21" t="s">
        <v>2391</v>
      </c>
      <c r="D1819" s="19"/>
      <c r="E1819" s="43">
        <v>110.4</v>
      </c>
      <c r="F1819" s="43">
        <v>0</v>
      </c>
      <c r="G1819" s="43">
        <v>0</v>
      </c>
      <c r="I1819" s="12"/>
      <c r="J1819" s="33"/>
      <c r="K1819" s="33">
        <v>0.81530000000000002</v>
      </c>
      <c r="L1819" s="52"/>
      <c r="M1819" s="52"/>
      <c r="N1819" s="21" t="str">
        <f t="shared" si="142"/>
        <v>ACCIONES VOLGA DE VALORES MOBILIARIOS, SICAV, S.A.</v>
      </c>
      <c r="O1819" s="21"/>
      <c r="P1819" s="39">
        <f t="shared" si="143"/>
        <v>135.4102784251196</v>
      </c>
      <c r="Q1819" s="43">
        <f t="shared" si="144"/>
        <v>0</v>
      </c>
      <c r="R1819" s="40">
        <f t="shared" si="145"/>
        <v>0</v>
      </c>
    </row>
    <row r="1820" spans="1:18" s="60" customFormat="1" x14ac:dyDescent="0.25">
      <c r="A1820" s="52"/>
      <c r="C1820" s="21" t="s">
        <v>2392</v>
      </c>
      <c r="D1820" s="19"/>
      <c r="E1820" s="43">
        <v>43.753709999999998</v>
      </c>
      <c r="F1820" s="43">
        <v>0.01</v>
      </c>
      <c r="G1820" s="43">
        <v>3.1692700000000001E-3</v>
      </c>
      <c r="I1820" s="12"/>
      <c r="J1820" s="33"/>
      <c r="K1820" s="33">
        <v>0.81530000000000002</v>
      </c>
      <c r="L1820" s="52"/>
      <c r="M1820" s="52"/>
      <c r="N1820" s="21" t="str">
        <f t="shared" si="142"/>
        <v>ACCIONES VOLGA INVERSIONES,SICAV,S.A.</v>
      </c>
      <c r="O1820" s="21"/>
      <c r="P1820" s="39">
        <f t="shared" si="143"/>
        <v>53.665779467680608</v>
      </c>
      <c r="Q1820" s="43">
        <f t="shared" si="144"/>
        <v>0.01</v>
      </c>
      <c r="R1820" s="40">
        <f t="shared" si="145"/>
        <v>3.887243959278793E-3</v>
      </c>
    </row>
    <row r="1821" spans="1:18" s="60" customFormat="1" x14ac:dyDescent="0.25">
      <c r="A1821" s="52"/>
      <c r="C1821" s="21" t="s">
        <v>2393</v>
      </c>
      <c r="D1821" s="19"/>
      <c r="E1821" s="43">
        <v>24.6</v>
      </c>
      <c r="F1821" s="43">
        <v>2.1000000000000001E-2</v>
      </c>
      <c r="G1821" s="43">
        <v>3.6847660000000004E-2</v>
      </c>
      <c r="I1821" s="12"/>
      <c r="J1821" s="33"/>
      <c r="K1821" s="33">
        <v>0.81530000000000002</v>
      </c>
      <c r="L1821" s="52"/>
      <c r="M1821" s="52"/>
      <c r="N1821" s="21" t="str">
        <f t="shared" si="142"/>
        <v>ACCIONES WALDO-PHALDO INVESTMENT, SICAV, S.A.</v>
      </c>
      <c r="O1821" s="21"/>
      <c r="P1821" s="39">
        <f t="shared" si="143"/>
        <v>30.172942475162518</v>
      </c>
      <c r="Q1821" s="43">
        <f t="shared" si="144"/>
        <v>2.1000000000000001E-2</v>
      </c>
      <c r="R1821" s="40">
        <f t="shared" si="145"/>
        <v>4.5195216484729551E-2</v>
      </c>
    </row>
    <row r="1822" spans="1:18" s="60" customFormat="1" x14ac:dyDescent="0.25">
      <c r="A1822" s="52"/>
      <c r="C1822" s="21" t="s">
        <v>2394</v>
      </c>
      <c r="D1822" s="19"/>
      <c r="E1822" s="43">
        <v>35.478659999999998</v>
      </c>
      <c r="F1822" s="43">
        <v>1.9E-2</v>
      </c>
      <c r="G1822" s="43">
        <v>1.0751760000000001E-2</v>
      </c>
      <c r="I1822" s="12"/>
      <c r="J1822" s="33"/>
      <c r="K1822" s="33">
        <v>0.81530000000000002</v>
      </c>
      <c r="L1822" s="52"/>
      <c r="M1822" s="52"/>
      <c r="N1822" s="21" t="str">
        <f t="shared" si="142"/>
        <v>ACCIONES WOLYSEN INVERSIONES,SICAV,S.A.</v>
      </c>
      <c r="O1822" s="21"/>
      <c r="P1822" s="39">
        <f t="shared" si="143"/>
        <v>43.516079970562977</v>
      </c>
      <c r="Q1822" s="43">
        <f t="shared" si="144"/>
        <v>1.9E-2</v>
      </c>
      <c r="R1822" s="40">
        <f t="shared" si="145"/>
        <v>1.3187489267754201E-2</v>
      </c>
    </row>
    <row r="1823" spans="1:18" s="60" customFormat="1" x14ac:dyDescent="0.25">
      <c r="A1823" s="52"/>
      <c r="C1823" s="21" t="s">
        <v>2395</v>
      </c>
      <c r="D1823" s="19"/>
      <c r="E1823" s="43">
        <v>40.5</v>
      </c>
      <c r="F1823" s="43">
        <v>1.2999999999999999E-2</v>
      </c>
      <c r="G1823" s="43">
        <v>1.8821514399999999</v>
      </c>
      <c r="I1823" s="12"/>
      <c r="J1823" s="33"/>
      <c r="K1823" s="33">
        <v>0.81530000000000002</v>
      </c>
      <c r="L1823" s="52"/>
      <c r="M1823" s="52"/>
      <c r="N1823" s="21" t="str">
        <f t="shared" si="142"/>
        <v>ACCIONES XAMIA GESTION PATRIMONIAL</v>
      </c>
      <c r="O1823" s="21"/>
      <c r="P1823" s="39">
        <f t="shared" si="143"/>
        <v>49.674966270084632</v>
      </c>
      <c r="Q1823" s="43">
        <f t="shared" si="144"/>
        <v>1.2999999999999999E-2</v>
      </c>
      <c r="R1823" s="40">
        <f t="shared" si="145"/>
        <v>2.3085385011652151</v>
      </c>
    </row>
    <row r="1824" spans="1:18" s="60" customFormat="1" x14ac:dyDescent="0.25">
      <c r="A1824" s="52"/>
      <c r="C1824" s="21" t="s">
        <v>2396</v>
      </c>
      <c r="D1824" s="19"/>
      <c r="E1824" s="43">
        <v>49.061999999999998</v>
      </c>
      <c r="F1824" s="43">
        <v>7.0000000000000007E-2</v>
      </c>
      <c r="G1824" s="43">
        <v>0.66050509000000002</v>
      </c>
      <c r="I1824" s="12"/>
      <c r="J1824" s="33"/>
      <c r="K1824" s="33">
        <v>0.81530000000000002</v>
      </c>
      <c r="L1824" s="52"/>
      <c r="M1824" s="52"/>
      <c r="N1824" s="21" t="str">
        <f t="shared" si="142"/>
        <v>ACCIONES YBARVI DE INVERSIONES,SICAV,S.A.</v>
      </c>
      <c r="O1824" s="21"/>
      <c r="P1824" s="39">
        <f t="shared" si="143"/>
        <v>60.176622102293628</v>
      </c>
      <c r="Q1824" s="43">
        <f t="shared" si="144"/>
        <v>7.0000000000000007E-2</v>
      </c>
      <c r="R1824" s="40">
        <f t="shared" si="145"/>
        <v>0.8101374831350423</v>
      </c>
    </row>
    <row r="1825" spans="1:18" s="60" customFormat="1" x14ac:dyDescent="0.25">
      <c r="A1825" s="52"/>
      <c r="C1825" s="21" t="s">
        <v>2397</v>
      </c>
      <c r="D1825" s="19"/>
      <c r="E1825" s="43">
        <v>10.582000000000001</v>
      </c>
      <c r="F1825" s="43">
        <v>1.4999999999999999E-2</v>
      </c>
      <c r="G1825" s="43">
        <v>3.3068000000000003E-4</v>
      </c>
      <c r="I1825" s="12"/>
      <c r="J1825" s="33"/>
      <c r="K1825" s="33">
        <v>0.81530000000000002</v>
      </c>
      <c r="L1825" s="52"/>
      <c r="M1825" s="52"/>
      <c r="N1825" s="21" t="str">
        <f t="shared" si="142"/>
        <v>ACCIONES YELO INVERSIONES FINANCIERAS, SICAV, S.A.</v>
      </c>
      <c r="O1825" s="21"/>
      <c r="P1825" s="39">
        <f t="shared" si="143"/>
        <v>12.979271433828039</v>
      </c>
      <c r="Q1825" s="43">
        <f t="shared" si="144"/>
        <v>1.4999999999999999E-2</v>
      </c>
      <c r="R1825" s="40">
        <f t="shared" si="145"/>
        <v>4.0559303323929846E-4</v>
      </c>
    </row>
    <row r="1826" spans="1:18" s="60" customFormat="1" x14ac:dyDescent="0.25">
      <c r="A1826" s="52"/>
      <c r="C1826" s="21" t="s">
        <v>2398</v>
      </c>
      <c r="D1826" s="19"/>
      <c r="E1826" s="43">
        <v>38.720500000000001</v>
      </c>
      <c r="F1826" s="43">
        <v>2.1000000000000001E-2</v>
      </c>
      <c r="G1826" s="43">
        <v>7.204946000000001E-2</v>
      </c>
      <c r="I1826" s="12"/>
      <c r="J1826" s="33"/>
      <c r="K1826" s="33">
        <v>0.81530000000000002</v>
      </c>
      <c r="L1826" s="52"/>
      <c r="M1826" s="52"/>
      <c r="N1826" s="21" t="str">
        <f t="shared" si="142"/>
        <v>ACCIONES YLANG DE INVERSIONES, SICAV, S.A.</v>
      </c>
      <c r="O1826" s="21"/>
      <c r="P1826" s="39">
        <f t="shared" si="143"/>
        <v>47.492334110143503</v>
      </c>
      <c r="Q1826" s="43">
        <f t="shared" si="144"/>
        <v>2.1000000000000001E-2</v>
      </c>
      <c r="R1826" s="40">
        <f t="shared" si="145"/>
        <v>8.8371715932785491E-2</v>
      </c>
    </row>
    <row r="1827" spans="1:18" s="60" customFormat="1" x14ac:dyDescent="0.25">
      <c r="A1827" s="52"/>
      <c r="C1827" s="21" t="s">
        <v>2399</v>
      </c>
      <c r="D1827" s="19"/>
      <c r="E1827" s="43">
        <v>32.64</v>
      </c>
      <c r="F1827" s="43">
        <v>2.4E-2</v>
      </c>
      <c r="G1827" s="43">
        <v>2.3692626400000001</v>
      </c>
      <c r="I1827" s="12"/>
      <c r="J1827" s="33"/>
      <c r="K1827" s="33">
        <v>0.81530000000000002</v>
      </c>
      <c r="L1827" s="52"/>
      <c r="M1827" s="52"/>
      <c r="N1827" s="21" t="str">
        <f t="shared" si="142"/>
        <v>ACCIONES YOLICOCAM SICAV</v>
      </c>
      <c r="O1827" s="21"/>
      <c r="P1827" s="39">
        <f t="shared" si="143"/>
        <v>40.034343186557095</v>
      </c>
      <c r="Q1827" s="43">
        <f t="shared" si="144"/>
        <v>2.4E-2</v>
      </c>
      <c r="R1827" s="40">
        <f t="shared" si="145"/>
        <v>2.9060010302955965</v>
      </c>
    </row>
    <row r="1828" spans="1:18" s="60" customFormat="1" x14ac:dyDescent="0.25">
      <c r="A1828" s="52"/>
      <c r="C1828" s="21" t="s">
        <v>2400</v>
      </c>
      <c r="D1828" s="19"/>
      <c r="E1828" s="43">
        <v>21.8855</v>
      </c>
      <c r="F1828" s="43">
        <v>8.9999999999999993E-3</v>
      </c>
      <c r="G1828" s="43">
        <v>8.1099999999999993E-5</v>
      </c>
      <c r="I1828" s="12"/>
      <c r="J1828" s="33"/>
      <c r="K1828" s="33">
        <v>0.81530000000000002</v>
      </c>
      <c r="L1828" s="52"/>
      <c r="M1828" s="52"/>
      <c r="N1828" s="21" t="str">
        <f t="shared" si="142"/>
        <v>ACCIONES YUESEUS,SICAV,S.A.</v>
      </c>
      <c r="O1828" s="21"/>
      <c r="P1828" s="39">
        <f t="shared" si="143"/>
        <v>26.843493192689806</v>
      </c>
      <c r="Q1828" s="43">
        <f t="shared" si="144"/>
        <v>8.9999999999999993E-3</v>
      </c>
      <c r="R1828" s="40">
        <f t="shared" si="145"/>
        <v>9.947258677787317E-5</v>
      </c>
    </row>
    <row r="1829" spans="1:18" s="60" customFormat="1" x14ac:dyDescent="0.25">
      <c r="A1829" s="52"/>
      <c r="C1829" s="21" t="s">
        <v>2401</v>
      </c>
      <c r="D1829" s="19"/>
      <c r="E1829" s="43">
        <v>41.610399999999998</v>
      </c>
      <c r="F1829" s="43">
        <v>0.02</v>
      </c>
      <c r="G1829" s="43">
        <v>1.3989426899999999</v>
      </c>
      <c r="I1829" s="12"/>
      <c r="J1829" s="33"/>
      <c r="K1829" s="33">
        <v>0.81530000000000002</v>
      </c>
      <c r="L1829" s="52"/>
      <c r="M1829" s="52"/>
      <c r="N1829" s="21" t="str">
        <f t="shared" si="142"/>
        <v>ACCIONES ZABIMA INVERSIONES FINANCIERAS, SICAV, S.A.</v>
      </c>
      <c r="O1829" s="21"/>
      <c r="P1829" s="39">
        <f t="shared" si="143"/>
        <v>51.036918925548875</v>
      </c>
      <c r="Q1829" s="43">
        <f t="shared" si="144"/>
        <v>0.02</v>
      </c>
      <c r="R1829" s="40">
        <f t="shared" si="145"/>
        <v>1.7158624923341099</v>
      </c>
    </row>
    <row r="1830" spans="1:18" s="60" customFormat="1" x14ac:dyDescent="0.25">
      <c r="A1830" s="52"/>
      <c r="C1830" s="21" t="s">
        <v>2402</v>
      </c>
      <c r="D1830" s="19"/>
      <c r="E1830" s="43">
        <v>24.2</v>
      </c>
      <c r="F1830" s="43">
        <v>3.2000000000000001E-2</v>
      </c>
      <c r="G1830" s="43">
        <v>0.31254925</v>
      </c>
      <c r="I1830" s="12"/>
      <c r="J1830" s="33"/>
      <c r="K1830" s="33">
        <v>0.81530000000000002</v>
      </c>
      <c r="L1830" s="52"/>
      <c r="M1830" s="52"/>
      <c r="N1830" s="21" t="str">
        <f t="shared" si="142"/>
        <v>ACCIONES ZANZIBAR INVERSIONES,SICAV,S.A.</v>
      </c>
      <c r="O1830" s="21"/>
      <c r="P1830" s="39">
        <f t="shared" si="143"/>
        <v>29.682325524346865</v>
      </c>
      <c r="Q1830" s="43">
        <f t="shared" si="144"/>
        <v>3.2000000000000001E-2</v>
      </c>
      <c r="R1830" s="40">
        <f t="shared" si="145"/>
        <v>0.38335490003679629</v>
      </c>
    </row>
    <row r="1831" spans="1:18" s="60" customFormat="1" x14ac:dyDescent="0.25">
      <c r="A1831" s="52"/>
      <c r="C1831" s="21" t="s">
        <v>2403</v>
      </c>
      <c r="D1831" s="19"/>
      <c r="E1831" s="43">
        <v>31.12866</v>
      </c>
      <c r="F1831" s="43">
        <v>2.3E-2</v>
      </c>
      <c r="G1831" s="43">
        <v>8.8165999999999993E-4</v>
      </c>
      <c r="I1831" s="12"/>
      <c r="J1831" s="33"/>
      <c r="K1831" s="33">
        <v>0.81530000000000002</v>
      </c>
      <c r="L1831" s="52"/>
      <c r="M1831" s="52"/>
      <c r="N1831" s="21" t="str">
        <f t="shared" si="142"/>
        <v>ACCIONES ZERAIN DE INVERSIONES, SICAV, S.A.</v>
      </c>
      <c r="O1831" s="21"/>
      <c r="P1831" s="39">
        <f t="shared" si="143"/>
        <v>38.180620630442782</v>
      </c>
      <c r="Q1831" s="43">
        <f t="shared" si="144"/>
        <v>2.3E-2</v>
      </c>
      <c r="R1831" s="40">
        <f t="shared" si="145"/>
        <v>1.0813933521403164E-3</v>
      </c>
    </row>
    <row r="1832" spans="1:18" s="60" customFormat="1" x14ac:dyDescent="0.25">
      <c r="A1832" s="52"/>
      <c r="C1832" s="21" t="s">
        <v>2404</v>
      </c>
      <c r="D1832" s="19"/>
      <c r="E1832" s="43">
        <v>33.429499999999997</v>
      </c>
      <c r="F1832" s="43">
        <v>2.9000000000000001E-2</v>
      </c>
      <c r="G1832" s="43">
        <v>5.4544000000000001E-4</v>
      </c>
      <c r="I1832" s="12"/>
      <c r="J1832" s="33"/>
      <c r="K1832" s="33">
        <v>0.81530000000000002</v>
      </c>
      <c r="L1832" s="52"/>
      <c r="M1832" s="52"/>
      <c r="N1832" s="21" t="str">
        <f t="shared" si="142"/>
        <v>ACCIONES ZIRI DE INVERSIONES, SICAV, S.A.</v>
      </c>
      <c r="O1832" s="21"/>
      <c r="P1832" s="39">
        <f t="shared" si="143"/>
        <v>41.00269839322948</v>
      </c>
      <c r="Q1832" s="43">
        <f t="shared" si="144"/>
        <v>2.9000000000000001E-2</v>
      </c>
      <c r="R1832" s="40">
        <f t="shared" si="145"/>
        <v>6.6900527413222123E-4</v>
      </c>
    </row>
    <row r="1833" spans="1:18" s="60" customFormat="1" x14ac:dyDescent="0.25">
      <c r="A1833" s="52"/>
      <c r="C1833" s="21" t="s">
        <v>2405</v>
      </c>
      <c r="D1833" s="19"/>
      <c r="E1833" s="43">
        <v>41.125500000000002</v>
      </c>
      <c r="F1833" s="43">
        <v>2.4E-2</v>
      </c>
      <c r="G1833" s="43">
        <v>0.23900028000000001</v>
      </c>
      <c r="I1833" s="12"/>
      <c r="J1833" s="33"/>
      <c r="K1833" s="33">
        <v>0.81530000000000002</v>
      </c>
      <c r="L1833" s="52"/>
      <c r="M1833" s="52"/>
      <c r="N1833" s="21" t="str">
        <f t="shared" si="142"/>
        <v>ACCIONES ZUBIGON INVERSIONES 2002,SICAV,S.A.</v>
      </c>
      <c r="O1833" s="21"/>
      <c r="P1833" s="39">
        <f t="shared" si="143"/>
        <v>50.442168526922607</v>
      </c>
      <c r="Q1833" s="43">
        <f t="shared" si="144"/>
        <v>2.4E-2</v>
      </c>
      <c r="R1833" s="40">
        <f t="shared" si="145"/>
        <v>0.29314397154421684</v>
      </c>
    </row>
    <row r="1834" spans="1:18" s="60" customFormat="1" x14ac:dyDescent="0.25">
      <c r="A1834" s="52"/>
      <c r="C1834" s="21" t="s">
        <v>2406</v>
      </c>
      <c r="D1834" s="19"/>
      <c r="E1834" s="43">
        <v>43.38</v>
      </c>
      <c r="F1834" s="43">
        <v>0.02</v>
      </c>
      <c r="G1834" s="43">
        <v>2.5968849999999998E-2</v>
      </c>
      <c r="I1834" s="12"/>
      <c r="J1834" s="33"/>
      <c r="K1834" s="33">
        <v>0.81530000000000002</v>
      </c>
      <c r="L1834" s="52"/>
      <c r="M1834" s="52"/>
      <c r="N1834" s="21" t="str">
        <f t="shared" si="142"/>
        <v>ACCIONES ZUBIRENT INVESTMENTS,SICAV,S.A.</v>
      </c>
      <c r="O1834" s="21"/>
      <c r="P1834" s="39">
        <f t="shared" si="143"/>
        <v>53.207408315957316</v>
      </c>
      <c r="Q1834" s="43">
        <f t="shared" si="144"/>
        <v>0.02</v>
      </c>
      <c r="R1834" s="40">
        <f t="shared" si="145"/>
        <v>3.1851895007972524E-2</v>
      </c>
    </row>
    <row r="1835" spans="1:18" s="60" customFormat="1" x14ac:dyDescent="0.25">
      <c r="A1835" s="52"/>
      <c r="C1835" s="21" t="s">
        <v>2407</v>
      </c>
      <c r="D1835" s="19"/>
      <c r="E1835" s="43">
        <v>34.377915000000002</v>
      </c>
      <c r="F1835" s="43">
        <v>8.9999999999999993E-3</v>
      </c>
      <c r="G1835" s="43">
        <v>1.2349999999999999E-4</v>
      </c>
      <c r="I1835" s="12"/>
      <c r="J1835" s="33"/>
      <c r="K1835" s="33">
        <v>0.81530000000000002</v>
      </c>
      <c r="L1835" s="52"/>
      <c r="M1835" s="52"/>
      <c r="N1835" s="21" t="str">
        <f t="shared" si="142"/>
        <v>ACCIONESS 6V DE VALORES MOBILIARIOS,SICAV,S.A.</v>
      </c>
      <c r="O1835" s="21"/>
      <c r="P1835" s="39">
        <f t="shared" si="143"/>
        <v>42.165969581749053</v>
      </c>
      <c r="Q1835" s="43">
        <f t="shared" si="144"/>
        <v>8.9999999999999993E-3</v>
      </c>
      <c r="R1835" s="40">
        <f t="shared" si="145"/>
        <v>1.5147798356433213E-4</v>
      </c>
    </row>
    <row r="1836" spans="1:18" s="60" customFormat="1" x14ac:dyDescent="0.25">
      <c r="A1836" s="52"/>
      <c r="C1836" s="21" t="s">
        <v>2408</v>
      </c>
      <c r="D1836" s="19"/>
      <c r="E1836" s="43">
        <v>39.387912999999998</v>
      </c>
      <c r="F1836" s="43">
        <v>0.02</v>
      </c>
      <c r="G1836" s="43">
        <v>1.7749419999999998E-2</v>
      </c>
      <c r="I1836" s="12"/>
      <c r="J1836" s="33"/>
      <c r="K1836" s="33">
        <v>0.81530000000000002</v>
      </c>
      <c r="L1836" s="52"/>
      <c r="M1836" s="52"/>
      <c r="N1836" s="21" t="str">
        <f t="shared" si="142"/>
        <v>ACCS.DICASTILLO INVERSIONES, SICAV, S.A.</v>
      </c>
      <c r="O1836" s="21"/>
      <c r="P1836" s="39">
        <f t="shared" si="143"/>
        <v>48.310944437630319</v>
      </c>
      <c r="Q1836" s="43">
        <f t="shared" si="144"/>
        <v>0.02</v>
      </c>
      <c r="R1836" s="40">
        <f t="shared" si="145"/>
        <v>2.1770415797865813E-2</v>
      </c>
    </row>
    <row r="1837" spans="1:18" s="60" customFormat="1" x14ac:dyDescent="0.25">
      <c r="A1837" s="52"/>
      <c r="C1837" s="21" t="s">
        <v>2409</v>
      </c>
      <c r="D1837" s="19"/>
      <c r="E1837" s="43">
        <v>24.149177999999999</v>
      </c>
      <c r="F1837" s="43">
        <v>2E-3</v>
      </c>
      <c r="G1837" s="43">
        <v>2.9021415199999998</v>
      </c>
      <c r="I1837" s="12"/>
      <c r="J1837" s="33"/>
      <c r="K1837" s="33">
        <v>0.81530000000000002</v>
      </c>
      <c r="L1837" s="52"/>
      <c r="M1837" s="52"/>
      <c r="N1837" s="21" t="str">
        <f t="shared" si="142"/>
        <v>ACE SPORTS &amp; STARS SICAV, S.A.</v>
      </c>
      <c r="O1837" s="21"/>
      <c r="P1837" s="39">
        <f t="shared" si="143"/>
        <v>29.619990187660981</v>
      </c>
      <c r="Q1837" s="43">
        <f t="shared" si="144"/>
        <v>2E-3</v>
      </c>
      <c r="R1837" s="40">
        <f t="shared" si="145"/>
        <v>3.5595995584447437</v>
      </c>
    </row>
    <row r="1838" spans="1:18" s="60" customFormat="1" x14ac:dyDescent="0.25">
      <c r="A1838" s="52"/>
      <c r="C1838" s="21" t="s">
        <v>2410</v>
      </c>
      <c r="D1838" s="19"/>
      <c r="E1838" s="43">
        <v>24.2</v>
      </c>
      <c r="F1838" s="43">
        <v>2.9000000000000001E-2</v>
      </c>
      <c r="G1838" s="43">
        <v>6.7111000000000004E-4</v>
      </c>
      <c r="I1838" s="12"/>
      <c r="J1838" s="33"/>
      <c r="K1838" s="33">
        <v>0.81530000000000002</v>
      </c>
      <c r="L1838" s="52"/>
      <c r="M1838" s="52"/>
      <c r="N1838" s="21" t="str">
        <f t="shared" si="142"/>
        <v>ACEBUCHE TCP SICAV S.A.</v>
      </c>
      <c r="O1838" s="21"/>
      <c r="P1838" s="39">
        <f t="shared" si="143"/>
        <v>29.682325524346865</v>
      </c>
      <c r="Q1838" s="43">
        <f t="shared" si="144"/>
        <v>2.9000000000000001E-2</v>
      </c>
      <c r="R1838" s="40">
        <f t="shared" si="145"/>
        <v>8.2314485465472833E-4</v>
      </c>
    </row>
    <row r="1839" spans="1:18" s="60" customFormat="1" x14ac:dyDescent="0.25">
      <c r="A1839" s="52"/>
      <c r="C1839" s="21" t="s">
        <v>2411</v>
      </c>
      <c r="D1839" s="19"/>
      <c r="E1839" s="43">
        <v>112.99035000000001</v>
      </c>
      <c r="F1839" s="43">
        <v>0.01</v>
      </c>
      <c r="G1839" s="43">
        <v>1.7325053799999999</v>
      </c>
      <c r="I1839" s="12"/>
      <c r="J1839" s="33"/>
      <c r="K1839" s="33">
        <v>0.81530000000000002</v>
      </c>
      <c r="L1839" s="52"/>
      <c r="M1839" s="52"/>
      <c r="N1839" s="21" t="str">
        <f t="shared" si="142"/>
        <v>ACENT EUROPA INVERSIONES SICAV S.A.</v>
      </c>
      <c r="O1839" s="21"/>
      <c r="P1839" s="39">
        <f t="shared" si="143"/>
        <v>138.58745247148289</v>
      </c>
      <c r="Q1839" s="43">
        <f t="shared" si="144"/>
        <v>0.01</v>
      </c>
      <c r="R1839" s="40">
        <f t="shared" si="145"/>
        <v>2.1249912670182751</v>
      </c>
    </row>
    <row r="1840" spans="1:18" s="60" customFormat="1" x14ac:dyDescent="0.25">
      <c r="A1840" s="52"/>
      <c r="C1840" s="21" t="s">
        <v>2412</v>
      </c>
      <c r="D1840" s="19"/>
      <c r="E1840" s="43">
        <v>25.492999999999999</v>
      </c>
      <c r="F1840" s="43">
        <v>4.0000000000000001E-3</v>
      </c>
      <c r="G1840" s="43">
        <v>4.1829999999999998E-5</v>
      </c>
      <c r="I1840" s="12"/>
      <c r="J1840" s="33"/>
      <c r="K1840" s="33">
        <v>0.81530000000000002</v>
      </c>
      <c r="L1840" s="52"/>
      <c r="M1840" s="52"/>
      <c r="N1840" s="21" t="str">
        <f t="shared" si="142"/>
        <v>ACHERFOR INVERSIONES, SICAV, S.A.</v>
      </c>
      <c r="O1840" s="21"/>
      <c r="P1840" s="39">
        <f t="shared" si="143"/>
        <v>31.268244817858456</v>
      </c>
      <c r="Q1840" s="43">
        <f t="shared" si="144"/>
        <v>4.0000000000000001E-3</v>
      </c>
      <c r="R1840" s="40">
        <f t="shared" si="145"/>
        <v>5.1306267631546664E-5</v>
      </c>
    </row>
    <row r="1841" spans="1:18" s="60" customFormat="1" x14ac:dyDescent="0.25">
      <c r="A1841" s="52"/>
      <c r="C1841" s="21" t="s">
        <v>2413</v>
      </c>
      <c r="D1841" s="19"/>
      <c r="E1841" s="43">
        <v>35.04</v>
      </c>
      <c r="F1841" s="43">
        <v>5.8000000000000003E-2</v>
      </c>
      <c r="G1841" s="43">
        <v>4.1587015999999997</v>
      </c>
      <c r="I1841" s="12"/>
      <c r="J1841" s="33"/>
      <c r="K1841" s="33">
        <v>0.81530000000000002</v>
      </c>
      <c r="L1841" s="52"/>
      <c r="M1841" s="52"/>
      <c r="N1841" s="21" t="str">
        <f t="shared" si="142"/>
        <v>ACIFIEL SICAV,S.A.</v>
      </c>
      <c r="O1841" s="21"/>
      <c r="P1841" s="39">
        <f t="shared" si="143"/>
        <v>42.978044891450999</v>
      </c>
      <c r="Q1841" s="43">
        <f t="shared" si="144"/>
        <v>5.8000000000000003E-2</v>
      </c>
      <c r="R1841" s="40">
        <f t="shared" si="145"/>
        <v>5.1008237458604189</v>
      </c>
    </row>
    <row r="1842" spans="1:18" s="60" customFormat="1" x14ac:dyDescent="0.25">
      <c r="A1842" s="52"/>
      <c r="C1842" s="21" t="s">
        <v>2414</v>
      </c>
      <c r="D1842" s="19"/>
      <c r="E1842" s="43">
        <v>70.372</v>
      </c>
      <c r="F1842" s="43">
        <v>0.02</v>
      </c>
      <c r="G1842" s="43">
        <v>2.6512290000000001E-2</v>
      </c>
      <c r="I1842" s="12"/>
      <c r="J1842" s="33"/>
      <c r="K1842" s="33">
        <v>0.81530000000000002</v>
      </c>
      <c r="L1842" s="52"/>
      <c r="M1842" s="52"/>
      <c r="N1842" s="21" t="str">
        <f t="shared" si="142"/>
        <v>ACIONES MATTERHORN INVESTMENTS, SICAV, S.A.</v>
      </c>
      <c r="O1842" s="21"/>
      <c r="P1842" s="39">
        <f t="shared" si="143"/>
        <v>86.314240156997428</v>
      </c>
      <c r="Q1842" s="43">
        <f t="shared" si="144"/>
        <v>0.02</v>
      </c>
      <c r="R1842" s="40">
        <f t="shared" si="145"/>
        <v>3.2518447197350669E-2</v>
      </c>
    </row>
    <row r="1843" spans="1:18" s="60" customFormat="1" x14ac:dyDescent="0.25">
      <c r="A1843" s="52"/>
      <c r="C1843" s="21" t="s">
        <v>2415</v>
      </c>
      <c r="D1843" s="19"/>
      <c r="E1843" s="43">
        <v>30.75</v>
      </c>
      <c r="F1843" s="43">
        <v>3.4000000000000002E-2</v>
      </c>
      <c r="G1843" s="43">
        <v>3.1836139999999999E-2</v>
      </c>
      <c r="I1843" s="12"/>
      <c r="J1843" s="33"/>
      <c r="K1843" s="33">
        <v>0.81530000000000002</v>
      </c>
      <c r="L1843" s="52"/>
      <c r="M1843" s="52"/>
      <c r="N1843" s="21" t="str">
        <f t="shared" si="142"/>
        <v>ACONCAGUA 6962 SICAV</v>
      </c>
      <c r="O1843" s="21"/>
      <c r="P1843" s="39">
        <f t="shared" si="143"/>
        <v>37.716178093953147</v>
      </c>
      <c r="Q1843" s="43">
        <f t="shared" si="144"/>
        <v>3.4000000000000002E-2</v>
      </c>
      <c r="R1843" s="40">
        <f t="shared" si="145"/>
        <v>3.9048374831350423E-2</v>
      </c>
    </row>
    <row r="1844" spans="1:18" s="60" customFormat="1" x14ac:dyDescent="0.25">
      <c r="A1844" s="52"/>
      <c r="C1844" s="21" t="s">
        <v>2416</v>
      </c>
      <c r="D1844" s="19"/>
      <c r="E1844" s="43">
        <v>35.579940000000001</v>
      </c>
      <c r="F1844" s="43">
        <v>0.17599999999999999</v>
      </c>
      <c r="G1844" s="43">
        <v>2.5439200299999998</v>
      </c>
      <c r="I1844" s="12"/>
      <c r="J1844" s="33"/>
      <c r="K1844" s="33">
        <v>0.81530000000000002</v>
      </c>
      <c r="L1844" s="52"/>
      <c r="M1844" s="52"/>
      <c r="N1844" s="21" t="str">
        <f t="shared" si="142"/>
        <v>ACTAD INVERSIONES SICAV</v>
      </c>
      <c r="O1844" s="21"/>
      <c r="P1844" s="39">
        <f t="shared" si="143"/>
        <v>43.640304182509503</v>
      </c>
      <c r="Q1844" s="43">
        <f t="shared" si="144"/>
        <v>0.17599999999999999</v>
      </c>
      <c r="R1844" s="40">
        <f t="shared" si="145"/>
        <v>3.1202257205936461</v>
      </c>
    </row>
    <row r="1845" spans="1:18" s="60" customFormat="1" x14ac:dyDescent="0.25">
      <c r="A1845" s="52"/>
      <c r="C1845" s="21" t="s">
        <v>2417</v>
      </c>
      <c r="D1845" s="19"/>
      <c r="E1845" s="43">
        <v>26.29935</v>
      </c>
      <c r="F1845" s="43">
        <v>3.0000000000000001E-3</v>
      </c>
      <c r="G1845" s="43">
        <v>5.1228999999999999E-4</v>
      </c>
      <c r="I1845" s="12"/>
      <c r="J1845" s="33"/>
      <c r="K1845" s="33">
        <v>0.81530000000000002</v>
      </c>
      <c r="L1845" s="52"/>
      <c r="M1845" s="52"/>
      <c r="N1845" s="21" t="str">
        <f t="shared" si="142"/>
        <v>ACTEDADI SICAV S.A.</v>
      </c>
      <c r="O1845" s="21"/>
      <c r="P1845" s="39">
        <f t="shared" si="143"/>
        <v>32.257267263583955</v>
      </c>
      <c r="Q1845" s="43">
        <f t="shared" si="144"/>
        <v>3.0000000000000001E-3</v>
      </c>
      <c r="R1845" s="40">
        <f t="shared" si="145"/>
        <v>6.2834539433337421E-4</v>
      </c>
    </row>
    <row r="1846" spans="1:18" s="60" customFormat="1" x14ac:dyDescent="0.25">
      <c r="A1846" s="52"/>
      <c r="C1846" s="21" t="s">
        <v>2418</v>
      </c>
      <c r="D1846" s="19"/>
      <c r="E1846" s="43">
        <v>46.08</v>
      </c>
      <c r="F1846" s="43">
        <v>1.2999999999999999E-2</v>
      </c>
      <c r="G1846" s="43">
        <v>0.12009175999999999</v>
      </c>
      <c r="I1846" s="12"/>
      <c r="J1846" s="33"/>
      <c r="K1846" s="33">
        <v>0.81530000000000002</v>
      </c>
      <c r="L1846" s="52"/>
      <c r="M1846" s="52"/>
      <c r="N1846" s="21" t="str">
        <f t="shared" si="142"/>
        <v>ACTIMAAF ACCIONES IBERICA S.A. SICAV</v>
      </c>
      <c r="O1846" s="21"/>
      <c r="P1846" s="39">
        <f t="shared" si="143"/>
        <v>56.519072733962957</v>
      </c>
      <c r="Q1846" s="43">
        <f t="shared" si="144"/>
        <v>1.2999999999999999E-2</v>
      </c>
      <c r="R1846" s="40">
        <f t="shared" si="145"/>
        <v>0.14729763277321231</v>
      </c>
    </row>
    <row r="1847" spans="1:18" s="60" customFormat="1" x14ac:dyDescent="0.25">
      <c r="A1847" s="52"/>
      <c r="C1847" s="21" t="s">
        <v>2419</v>
      </c>
      <c r="D1847" s="19"/>
      <c r="E1847" s="43">
        <v>27.646574999999999</v>
      </c>
      <c r="F1847" s="43">
        <v>1.2E-2</v>
      </c>
      <c r="G1847" s="43">
        <v>1.1345999999999999E-4</v>
      </c>
      <c r="I1847" s="12"/>
      <c r="J1847" s="33"/>
      <c r="K1847" s="33">
        <v>0.81530000000000002</v>
      </c>
      <c r="L1847" s="52"/>
      <c r="M1847" s="52"/>
      <c r="N1847" s="21" t="str">
        <f t="shared" si="142"/>
        <v>ACTIVOS EN GESTION 2013 SICAV, S.A.</v>
      </c>
      <c r="O1847" s="21"/>
      <c r="P1847" s="39">
        <f t="shared" si="143"/>
        <v>33.909695817490494</v>
      </c>
      <c r="Q1847" s="43">
        <f t="shared" si="144"/>
        <v>1.2E-2</v>
      </c>
      <c r="R1847" s="40">
        <f t="shared" si="145"/>
        <v>1.3916349809885929E-4</v>
      </c>
    </row>
    <row r="1848" spans="1:18" s="60" customFormat="1" x14ac:dyDescent="0.25">
      <c r="A1848" s="52"/>
      <c r="C1848" s="21" t="s">
        <v>2420</v>
      </c>
      <c r="D1848" s="19"/>
      <c r="E1848" s="43">
        <v>25.92</v>
      </c>
      <c r="F1848" s="43">
        <v>2.9000000000000001E-2</v>
      </c>
      <c r="G1848" s="43">
        <v>0.16169982999999999</v>
      </c>
      <c r="I1848" s="12"/>
      <c r="J1848" s="33"/>
      <c r="K1848" s="33">
        <v>0.81530000000000002</v>
      </c>
      <c r="L1848" s="52"/>
      <c r="M1848" s="52"/>
      <c r="N1848" s="21" t="str">
        <f t="shared" si="142"/>
        <v>ACTIVOS FINANCIEROS ALPHA SICAV S.A.</v>
      </c>
      <c r="O1848" s="21"/>
      <c r="P1848" s="39">
        <f t="shared" si="143"/>
        <v>31.791978412854164</v>
      </c>
      <c r="Q1848" s="43">
        <f t="shared" si="144"/>
        <v>2.9000000000000001E-2</v>
      </c>
      <c r="R1848" s="40">
        <f t="shared" si="145"/>
        <v>0.19833169385502267</v>
      </c>
    </row>
    <row r="1849" spans="1:18" s="60" customFormat="1" x14ac:dyDescent="0.25">
      <c r="A1849" s="52"/>
      <c r="C1849" s="21" t="s">
        <v>2421</v>
      </c>
      <c r="D1849" s="19"/>
      <c r="E1849" s="43">
        <v>35.660074999999999</v>
      </c>
      <c r="F1849" s="43">
        <v>0.01</v>
      </c>
      <c r="G1849" s="43">
        <v>0.23903607999999998</v>
      </c>
      <c r="I1849" s="12"/>
      <c r="J1849" s="33"/>
      <c r="K1849" s="33">
        <v>0.81530000000000002</v>
      </c>
      <c r="L1849" s="52"/>
      <c r="M1849" s="52"/>
      <c r="N1849" s="21" t="str">
        <f t="shared" si="142"/>
        <v>ACTUACIONES BURSATILES,SICAV,S.A.</v>
      </c>
      <c r="O1849" s="21"/>
      <c r="P1849" s="39">
        <f t="shared" si="143"/>
        <v>43.738593155893533</v>
      </c>
      <c r="Q1849" s="43">
        <f t="shared" si="144"/>
        <v>0.01</v>
      </c>
      <c r="R1849" s="40">
        <f t="shared" si="145"/>
        <v>0.29318788176131483</v>
      </c>
    </row>
    <row r="1850" spans="1:18" s="60" customFormat="1" x14ac:dyDescent="0.25">
      <c r="A1850" s="52"/>
      <c r="C1850" s="21" t="s">
        <v>2422</v>
      </c>
      <c r="D1850" s="19"/>
      <c r="E1850" s="43">
        <v>37.262774999999998</v>
      </c>
      <c r="F1850" s="43">
        <v>7.8E-2</v>
      </c>
      <c r="G1850" s="43">
        <v>3.8793710899999998</v>
      </c>
      <c r="I1850" s="12"/>
      <c r="J1850" s="33"/>
      <c r="K1850" s="33">
        <v>0.81530000000000002</v>
      </c>
      <c r="L1850" s="52"/>
      <c r="M1850" s="52"/>
      <c r="N1850" s="21" t="str">
        <f t="shared" si="142"/>
        <v>ADAIA INVERSIONES,SICAV,S.A.</v>
      </c>
      <c r="O1850" s="21"/>
      <c r="P1850" s="39">
        <f t="shared" si="143"/>
        <v>45.704372623574137</v>
      </c>
      <c r="Q1850" s="43">
        <f t="shared" si="144"/>
        <v>7.8E-2</v>
      </c>
      <c r="R1850" s="40">
        <f t="shared" si="145"/>
        <v>4.7582130381454677</v>
      </c>
    </row>
    <row r="1851" spans="1:18" s="60" customFormat="1" x14ac:dyDescent="0.25">
      <c r="A1851" s="52"/>
      <c r="C1851" s="21" t="s">
        <v>2423</v>
      </c>
      <c r="D1851" s="19"/>
      <c r="E1851" s="43">
        <v>159.6</v>
      </c>
      <c r="F1851" s="43">
        <v>0.02</v>
      </c>
      <c r="G1851" s="43">
        <v>12.83358816</v>
      </c>
      <c r="I1851" s="12"/>
      <c r="J1851" s="33"/>
      <c r="K1851" s="33">
        <v>0.81530000000000002</v>
      </c>
      <c r="L1851" s="52"/>
      <c r="M1851" s="52"/>
      <c r="N1851" s="21" t="str">
        <f t="shared" si="142"/>
        <v>ADDITION SICAV S.A.</v>
      </c>
      <c r="O1851" s="21"/>
      <c r="P1851" s="39">
        <f t="shared" si="143"/>
        <v>195.7561633754446</v>
      </c>
      <c r="Q1851" s="43">
        <f t="shared" si="144"/>
        <v>0.02</v>
      </c>
      <c r="R1851" s="40">
        <f t="shared" si="145"/>
        <v>15.740939727707591</v>
      </c>
    </row>
    <row r="1852" spans="1:18" s="60" customFormat="1" x14ac:dyDescent="0.25">
      <c r="A1852" s="52"/>
      <c r="C1852" s="21" t="s">
        <v>2424</v>
      </c>
      <c r="D1852" s="19"/>
      <c r="E1852" s="43">
        <v>21.900321252000001</v>
      </c>
      <c r="F1852" s="43">
        <v>11.404</v>
      </c>
      <c r="G1852" s="43">
        <v>16.058599740000002</v>
      </c>
      <c r="I1852" s="12"/>
      <c r="J1852" s="33"/>
      <c r="K1852" s="33">
        <v>0.81530000000000002</v>
      </c>
      <c r="L1852" s="52"/>
      <c r="M1852" s="52"/>
      <c r="N1852" s="21" t="str">
        <f t="shared" si="142"/>
        <v>ADL BIONATUR SOLUTIONS, S.A.</v>
      </c>
      <c r="O1852" s="21"/>
      <c r="P1852" s="39">
        <f t="shared" si="143"/>
        <v>26.861672086348584</v>
      </c>
      <c r="Q1852" s="43">
        <f t="shared" si="144"/>
        <v>11.404</v>
      </c>
      <c r="R1852" s="40">
        <f t="shared" si="145"/>
        <v>19.696553097019503</v>
      </c>
    </row>
    <row r="1853" spans="1:18" s="60" customFormat="1" x14ac:dyDescent="0.25">
      <c r="A1853" s="52"/>
      <c r="C1853" s="21" t="s">
        <v>2425</v>
      </c>
      <c r="D1853" s="19"/>
      <c r="E1853" s="43">
        <v>31.745999999999999</v>
      </c>
      <c r="F1853" s="43">
        <v>2.1000000000000001E-2</v>
      </c>
      <c r="G1853" s="43">
        <v>1.81799E-3</v>
      </c>
      <c r="I1853" s="12"/>
      <c r="J1853" s="33"/>
      <c r="K1853" s="33">
        <v>0.81530000000000002</v>
      </c>
      <c r="L1853" s="52"/>
      <c r="M1853" s="52"/>
      <c r="N1853" s="21" t="str">
        <f t="shared" si="142"/>
        <v>ADLERGESTION INVERSION SICAV</v>
      </c>
      <c r="O1853" s="21"/>
      <c r="P1853" s="39">
        <f t="shared" si="143"/>
        <v>38.93781430148411</v>
      </c>
      <c r="Q1853" s="43">
        <f t="shared" si="144"/>
        <v>2.1000000000000001E-2</v>
      </c>
      <c r="R1853" s="40">
        <f t="shared" si="145"/>
        <v>2.2298417760333619E-3</v>
      </c>
    </row>
    <row r="1854" spans="1:18" s="60" customFormat="1" x14ac:dyDescent="0.25">
      <c r="A1854" s="52"/>
      <c r="C1854" s="21" t="s">
        <v>2426</v>
      </c>
      <c r="D1854" s="19"/>
      <c r="E1854" s="43">
        <v>21.230763750000001</v>
      </c>
      <c r="F1854" s="43">
        <v>2.9000000000000001E-2</v>
      </c>
      <c r="G1854" s="43">
        <v>0.62208830000000004</v>
      </c>
      <c r="I1854" s="12"/>
      <c r="J1854" s="33"/>
      <c r="K1854" s="33">
        <v>0.81530000000000002</v>
      </c>
      <c r="L1854" s="52"/>
      <c r="M1854" s="52"/>
      <c r="N1854" s="21" t="str">
        <f t="shared" si="142"/>
        <v>ADVERO PROPERTIES SOCIMI, S.A.</v>
      </c>
      <c r="O1854" s="21"/>
      <c r="P1854" s="39">
        <f t="shared" si="143"/>
        <v>26.040431436281125</v>
      </c>
      <c r="Q1854" s="43">
        <f t="shared" si="144"/>
        <v>2.9000000000000001E-2</v>
      </c>
      <c r="R1854" s="40">
        <f t="shared" si="145"/>
        <v>0.76301766221022937</v>
      </c>
    </row>
    <row r="1855" spans="1:18" s="60" customFormat="1" x14ac:dyDescent="0.25">
      <c r="A1855" s="52"/>
      <c r="C1855" s="21" t="s">
        <v>2427</v>
      </c>
      <c r="D1855" s="19"/>
      <c r="E1855" s="43">
        <v>16.920000000000002</v>
      </c>
      <c r="F1855" s="43">
        <v>1.4E-2</v>
      </c>
      <c r="G1855" s="43">
        <v>0.10992269</v>
      </c>
      <c r="I1855" s="12"/>
      <c r="J1855" s="33"/>
      <c r="K1855" s="33">
        <v>0.81530000000000002</v>
      </c>
      <c r="L1855" s="52"/>
      <c r="M1855" s="52"/>
      <c r="N1855" s="21" t="str">
        <f t="shared" si="142"/>
        <v>AENIGMA XI SICAV, S.A.</v>
      </c>
      <c r="O1855" s="21"/>
      <c r="P1855" s="39">
        <f t="shared" si="143"/>
        <v>20.753097019502025</v>
      </c>
      <c r="Q1855" s="43">
        <f t="shared" si="144"/>
        <v>1.4E-2</v>
      </c>
      <c r="R1855" s="40">
        <f t="shared" si="145"/>
        <v>0.13482483748313503</v>
      </c>
    </row>
    <row r="1856" spans="1:18" s="60" customFormat="1" x14ac:dyDescent="0.25">
      <c r="A1856" s="52"/>
      <c r="C1856" s="21" t="s">
        <v>2428</v>
      </c>
      <c r="D1856" s="19"/>
      <c r="E1856" s="43">
        <v>64.838740799999997</v>
      </c>
      <c r="F1856" s="43">
        <v>5.3999999999999999E-2</v>
      </c>
      <c r="G1856" s="43">
        <v>1.1174124599999999</v>
      </c>
      <c r="I1856" s="12"/>
      <c r="J1856" s="33"/>
      <c r="K1856" s="33">
        <v>0.81530000000000002</v>
      </c>
      <c r="L1856" s="52"/>
      <c r="M1856" s="52"/>
      <c r="N1856" s="21" t="str">
        <f t="shared" si="142"/>
        <v>AF CRECIMIENTO I SICAV, S.A.</v>
      </c>
      <c r="O1856" s="21"/>
      <c r="P1856" s="39">
        <f t="shared" si="143"/>
        <v>79.5274632650558</v>
      </c>
      <c r="Q1856" s="43">
        <f t="shared" si="144"/>
        <v>5.3999999999999999E-2</v>
      </c>
      <c r="R1856" s="40">
        <f t="shared" si="145"/>
        <v>1.370553734821538</v>
      </c>
    </row>
    <row r="1857" spans="1:18" s="60" customFormat="1" x14ac:dyDescent="0.25">
      <c r="A1857" s="52"/>
      <c r="C1857" s="21" t="s">
        <v>2429</v>
      </c>
      <c r="D1857" s="19"/>
      <c r="E1857" s="43">
        <v>35.727629999999998</v>
      </c>
      <c r="F1857" s="43">
        <v>0.107</v>
      </c>
      <c r="G1857" s="43">
        <v>2.89206086</v>
      </c>
      <c r="I1857" s="12"/>
      <c r="J1857" s="33"/>
      <c r="K1857" s="33">
        <v>0.81530000000000002</v>
      </c>
      <c r="L1857" s="52"/>
      <c r="M1857" s="52"/>
      <c r="N1857" s="21" t="str">
        <f t="shared" si="142"/>
        <v>AF DOBRA SICAV,S.A.</v>
      </c>
      <c r="O1857" s="21"/>
      <c r="P1857" s="39">
        <f t="shared" si="143"/>
        <v>43.821452226174408</v>
      </c>
      <c r="Q1857" s="43">
        <f t="shared" si="144"/>
        <v>0.107</v>
      </c>
      <c r="R1857" s="40">
        <f t="shared" si="145"/>
        <v>3.5472352017662208</v>
      </c>
    </row>
    <row r="1858" spans="1:18" s="60" customFormat="1" x14ac:dyDescent="0.25">
      <c r="A1858" s="52"/>
      <c r="C1858" s="21" t="s">
        <v>2430</v>
      </c>
      <c r="D1858" s="19"/>
      <c r="E1858" s="43">
        <v>26.88</v>
      </c>
      <c r="F1858" s="43">
        <v>4.4999999999999998E-2</v>
      </c>
      <c r="G1858" s="43">
        <v>0.76471892000000008</v>
      </c>
      <c r="I1858" s="12"/>
      <c r="J1858" s="33"/>
      <c r="K1858" s="33">
        <v>0.81530000000000002</v>
      </c>
      <c r="L1858" s="52"/>
      <c r="M1858" s="52"/>
      <c r="N1858" s="21" t="str">
        <f t="shared" si="142"/>
        <v>AF RENTA ALFA INDICES SICAV, S.A</v>
      </c>
      <c r="O1858" s="21"/>
      <c r="P1858" s="39">
        <f t="shared" si="143"/>
        <v>32.969459094811725</v>
      </c>
      <c r="Q1858" s="43">
        <f t="shared" si="144"/>
        <v>4.4999999999999998E-2</v>
      </c>
      <c r="R1858" s="40">
        <f t="shared" si="145"/>
        <v>0.93796016190359388</v>
      </c>
    </row>
    <row r="1859" spans="1:18" s="60" customFormat="1" x14ac:dyDescent="0.25">
      <c r="A1859" s="52"/>
      <c r="C1859" s="21" t="s">
        <v>2431</v>
      </c>
      <c r="D1859" s="19"/>
      <c r="E1859" s="43">
        <v>25.68</v>
      </c>
      <c r="F1859" s="43">
        <v>8.0000000000000002E-3</v>
      </c>
      <c r="G1859" s="43">
        <v>4.4111040000000004E-2</v>
      </c>
      <c r="I1859" s="12"/>
      <c r="J1859" s="33"/>
      <c r="K1859" s="33">
        <v>0.81530000000000002</v>
      </c>
      <c r="L1859" s="52"/>
      <c r="M1859" s="52"/>
      <c r="N1859" s="21" t="str">
        <f t="shared" si="142"/>
        <v>AG FINANCIAL 17, SICAV S.A.</v>
      </c>
      <c r="O1859" s="21"/>
      <c r="P1859" s="39">
        <f t="shared" si="143"/>
        <v>31.497608242364773</v>
      </c>
      <c r="Q1859" s="43">
        <f t="shared" si="144"/>
        <v>8.0000000000000002E-3</v>
      </c>
      <c r="R1859" s="40">
        <f t="shared" si="145"/>
        <v>5.4104059855268005E-2</v>
      </c>
    </row>
    <row r="1860" spans="1:18" s="60" customFormat="1" x14ac:dyDescent="0.25">
      <c r="A1860" s="52"/>
      <c r="C1860" s="21" t="s">
        <v>2432</v>
      </c>
      <c r="D1860" s="19"/>
      <c r="E1860" s="43">
        <v>112</v>
      </c>
      <c r="F1860" s="43">
        <v>7.0000000000000001E-3</v>
      </c>
      <c r="G1860" s="43">
        <v>0.10887943</v>
      </c>
      <c r="I1860" s="12"/>
      <c r="J1860" s="33"/>
      <c r="K1860" s="33">
        <v>0.81530000000000002</v>
      </c>
      <c r="L1860" s="52"/>
      <c r="M1860" s="52"/>
      <c r="N1860" s="21" t="str">
        <f t="shared" si="142"/>
        <v>AGALIA PATRIMONIO SICAV S.A.</v>
      </c>
      <c r="O1860" s="21"/>
      <c r="P1860" s="39">
        <f t="shared" si="143"/>
        <v>137.3727462283822</v>
      </c>
      <c r="Q1860" s="43">
        <f t="shared" si="144"/>
        <v>7.0000000000000001E-3</v>
      </c>
      <c r="R1860" s="40">
        <f t="shared" si="145"/>
        <v>0.13354523488286521</v>
      </c>
    </row>
    <row r="1861" spans="1:18" s="60" customFormat="1" x14ac:dyDescent="0.25">
      <c r="A1861" s="52"/>
      <c r="C1861" s="21" t="s">
        <v>2433</v>
      </c>
      <c r="D1861" s="19"/>
      <c r="E1861" s="43">
        <v>142.5950757</v>
      </c>
      <c r="F1861" s="43">
        <v>3.5910000000000002</v>
      </c>
      <c r="G1861" s="43">
        <v>19.267232480000001</v>
      </c>
      <c r="I1861" s="12"/>
      <c r="J1861" s="33"/>
      <c r="K1861" s="33">
        <v>0.81530000000000002</v>
      </c>
      <c r="L1861" s="52"/>
      <c r="M1861" s="52"/>
      <c r="N1861" s="21" t="str">
        <f t="shared" si="142"/>
        <v>AGILE CONTENT, S.A.</v>
      </c>
      <c r="O1861" s="21"/>
      <c r="P1861" s="39">
        <f t="shared" si="143"/>
        <v>174.89890310315221</v>
      </c>
      <c r="Q1861" s="43">
        <f t="shared" si="144"/>
        <v>3.5910000000000002</v>
      </c>
      <c r="R1861" s="40">
        <f t="shared" si="145"/>
        <v>23.632077124984669</v>
      </c>
    </row>
    <row r="1862" spans="1:18" s="60" customFormat="1" x14ac:dyDescent="0.25">
      <c r="A1862" s="52"/>
      <c r="C1862" s="21" t="s">
        <v>2434</v>
      </c>
      <c r="D1862" s="19"/>
      <c r="E1862" s="43">
        <v>29.249275000000001</v>
      </c>
      <c r="F1862" s="43">
        <v>0.01</v>
      </c>
      <c r="G1862" s="43">
        <v>1.6059722700000001</v>
      </c>
      <c r="I1862" s="12"/>
      <c r="J1862" s="33"/>
      <c r="K1862" s="33">
        <v>0.81530000000000002</v>
      </c>
      <c r="L1862" s="52"/>
      <c r="M1862" s="52"/>
      <c r="N1862" s="21" t="str">
        <f t="shared" si="142"/>
        <v>AGROCARTERA SICAV</v>
      </c>
      <c r="O1862" s="21"/>
      <c r="P1862" s="39">
        <f t="shared" si="143"/>
        <v>35.875475285171106</v>
      </c>
      <c r="Q1862" s="43">
        <f t="shared" si="144"/>
        <v>0.01</v>
      </c>
      <c r="R1862" s="40">
        <f t="shared" si="145"/>
        <v>1.9697930455047223</v>
      </c>
    </row>
    <row r="1863" spans="1:18" s="60" customFormat="1" x14ac:dyDescent="0.25">
      <c r="A1863" s="52"/>
      <c r="C1863" s="21" t="s">
        <v>2435</v>
      </c>
      <c r="D1863" s="19"/>
      <c r="E1863" s="43">
        <v>27.833338899999998</v>
      </c>
      <c r="F1863" s="43">
        <v>1.4999999999999999E-2</v>
      </c>
      <c r="G1863" s="43">
        <v>0.24568720000000002</v>
      </c>
      <c r="I1863" s="12"/>
      <c r="J1863" s="33"/>
      <c r="K1863" s="33">
        <v>0.81530000000000002</v>
      </c>
      <c r="L1863" s="52"/>
      <c r="M1863" s="52"/>
      <c r="N1863" s="21" t="str">
        <f t="shared" si="142"/>
        <v>AGUILON DE GATERUELA Y VANTAROS, SICAV, SA.</v>
      </c>
      <c r="O1863" s="21"/>
      <c r="P1863" s="39">
        <f t="shared" si="143"/>
        <v>34.138769655341591</v>
      </c>
      <c r="Q1863" s="43">
        <f t="shared" si="144"/>
        <v>1.4999999999999999E-2</v>
      </c>
      <c r="R1863" s="40">
        <f t="shared" si="145"/>
        <v>0.30134576229608734</v>
      </c>
    </row>
    <row r="1864" spans="1:18" s="60" customFormat="1" x14ac:dyDescent="0.25">
      <c r="A1864" s="52"/>
      <c r="C1864" s="21" t="s">
        <v>2436</v>
      </c>
      <c r="D1864" s="19"/>
      <c r="E1864" s="43">
        <v>31.384685999999999</v>
      </c>
      <c r="F1864" s="43">
        <v>5.8999999999999997E-2</v>
      </c>
      <c r="G1864" s="43">
        <v>0.43429660999999997</v>
      </c>
      <c r="I1864" s="12"/>
      <c r="J1864" s="33"/>
      <c r="K1864" s="33">
        <v>0.81530000000000002</v>
      </c>
      <c r="L1864" s="52"/>
      <c r="M1864" s="52"/>
      <c r="N1864" s="21" t="str">
        <f t="shared" si="142"/>
        <v>AHORRIA,SICAV,S.A.</v>
      </c>
      <c r="O1864" s="21"/>
      <c r="P1864" s="39">
        <f t="shared" si="143"/>
        <v>38.494647369066598</v>
      </c>
      <c r="Q1864" s="43">
        <f t="shared" si="144"/>
        <v>5.8999999999999997E-2</v>
      </c>
      <c r="R1864" s="40">
        <f t="shared" si="145"/>
        <v>0.53268319636943451</v>
      </c>
    </row>
    <row r="1865" spans="1:18" s="60" customFormat="1" x14ac:dyDescent="0.25">
      <c r="A1865" s="52"/>
      <c r="C1865" s="21" t="s">
        <v>2437</v>
      </c>
      <c r="D1865" s="19"/>
      <c r="E1865" s="43">
        <v>76.936000000000007</v>
      </c>
      <c r="F1865" s="43">
        <v>6.0000000000000001E-3</v>
      </c>
      <c r="G1865" s="43">
        <v>1.1615999999999998E-3</v>
      </c>
      <c r="I1865" s="12"/>
      <c r="J1865" s="33"/>
      <c r="K1865" s="33">
        <v>0.81530000000000002</v>
      </c>
      <c r="L1865" s="52"/>
      <c r="M1865" s="52"/>
      <c r="N1865" s="21" t="str">
        <f t="shared" si="142"/>
        <v>AHORRO BURSATIL S.A. SICAV</v>
      </c>
      <c r="O1865" s="21"/>
      <c r="P1865" s="39">
        <f t="shared" si="143"/>
        <v>94.365264319882257</v>
      </c>
      <c r="Q1865" s="43">
        <f t="shared" si="144"/>
        <v>6.0000000000000001E-3</v>
      </c>
      <c r="R1865" s="40">
        <f t="shared" si="145"/>
        <v>1.4247516251686494E-3</v>
      </c>
    </row>
    <row r="1866" spans="1:18" s="60" customFormat="1" x14ac:dyDescent="0.25">
      <c r="A1866" s="52"/>
      <c r="C1866" s="21" t="s">
        <v>2438</v>
      </c>
      <c r="D1866" s="19"/>
      <c r="E1866" s="43">
        <v>30.24</v>
      </c>
      <c r="F1866" s="43">
        <v>1.4999999999999999E-2</v>
      </c>
      <c r="G1866" s="43">
        <v>7.887999999999999E-5</v>
      </c>
      <c r="I1866" s="12"/>
      <c r="J1866" s="33"/>
      <c r="K1866" s="33">
        <v>0.81530000000000002</v>
      </c>
      <c r="L1866" s="52"/>
      <c r="M1866" s="52"/>
      <c r="N1866" s="21" t="str">
        <f t="shared" si="142"/>
        <v>AIDEL INVERSIONES   SICAV S.A.</v>
      </c>
      <c r="O1866" s="21"/>
      <c r="P1866" s="39">
        <f t="shared" si="143"/>
        <v>37.090641481663191</v>
      </c>
      <c r="Q1866" s="43">
        <f t="shared" si="144"/>
        <v>1.4999999999999999E-2</v>
      </c>
      <c r="R1866" s="40">
        <f t="shared" si="145"/>
        <v>9.6749662700846298E-5</v>
      </c>
    </row>
    <row r="1867" spans="1:18" s="60" customFormat="1" x14ac:dyDescent="0.25">
      <c r="A1867" s="52"/>
      <c r="C1867" s="21" t="s">
        <v>2439</v>
      </c>
      <c r="D1867" s="19"/>
      <c r="E1867" s="43">
        <v>26.88</v>
      </c>
      <c r="F1867" s="43">
        <v>0.11600000000000001</v>
      </c>
      <c r="G1867" s="43">
        <v>0.30288482</v>
      </c>
      <c r="I1867" s="12"/>
      <c r="J1867" s="33"/>
      <c r="K1867" s="33">
        <v>0.81530000000000002</v>
      </c>
      <c r="L1867" s="52"/>
      <c r="M1867" s="52"/>
      <c r="N1867" s="21" t="str">
        <f t="shared" si="142"/>
        <v>AIDT CORPORATE SICAV, S.A.</v>
      </c>
      <c r="O1867" s="21"/>
      <c r="P1867" s="39">
        <f t="shared" si="143"/>
        <v>32.969459094811725</v>
      </c>
      <c r="Q1867" s="43">
        <f t="shared" si="144"/>
        <v>0.11600000000000001</v>
      </c>
      <c r="R1867" s="40">
        <f t="shared" si="145"/>
        <v>0.37150106709186803</v>
      </c>
    </row>
    <row r="1868" spans="1:18" s="60" customFormat="1" x14ac:dyDescent="0.25">
      <c r="A1868" s="52"/>
      <c r="C1868" s="21" t="s">
        <v>2440</v>
      </c>
      <c r="D1868" s="19"/>
      <c r="E1868" s="43">
        <v>29.975000000000001</v>
      </c>
      <c r="F1868" s="43">
        <v>3.3000000000000002E-2</v>
      </c>
      <c r="G1868" s="43">
        <v>3.9740000000000002E-5</v>
      </c>
      <c r="I1868" s="12"/>
      <c r="J1868" s="33"/>
      <c r="K1868" s="33">
        <v>0.81530000000000002</v>
      </c>
      <c r="L1868" s="52"/>
      <c r="M1868" s="52"/>
      <c r="N1868" s="21" t="str">
        <f t="shared" si="142"/>
        <v>AJEDREA INVESTMENT SICAV S.A.</v>
      </c>
      <c r="O1868" s="21"/>
      <c r="P1868" s="39">
        <f t="shared" si="143"/>
        <v>36.765607751747822</v>
      </c>
      <c r="Q1868" s="43">
        <f t="shared" si="144"/>
        <v>3.3000000000000002E-2</v>
      </c>
      <c r="R1868" s="40">
        <f t="shared" si="145"/>
        <v>4.8742794063534898E-5</v>
      </c>
    </row>
    <row r="1869" spans="1:18" s="60" customFormat="1" x14ac:dyDescent="0.25">
      <c r="A1869" s="52"/>
      <c r="C1869" s="21" t="s">
        <v>2441</v>
      </c>
      <c r="D1869" s="19"/>
      <c r="E1869" s="43">
        <v>25.68</v>
      </c>
      <c r="F1869" s="43">
        <v>4.0000000000000001E-3</v>
      </c>
      <c r="G1869" s="43">
        <v>3.9820000000000002E-5</v>
      </c>
      <c r="I1869" s="12"/>
      <c r="J1869" s="33"/>
      <c r="K1869" s="33">
        <v>0.81530000000000002</v>
      </c>
      <c r="L1869" s="52"/>
      <c r="M1869" s="52"/>
      <c r="N1869" s="21" t="str">
        <f t="shared" si="142"/>
        <v>AKERON CAPITAL SICAV, S.A.</v>
      </c>
      <c r="O1869" s="21"/>
      <c r="P1869" s="39">
        <f t="shared" si="143"/>
        <v>31.497608242364773</v>
      </c>
      <c r="Q1869" s="43">
        <f t="shared" si="144"/>
        <v>4.0000000000000001E-3</v>
      </c>
      <c r="R1869" s="40">
        <f t="shared" si="145"/>
        <v>4.8840917453698028E-5</v>
      </c>
    </row>
    <row r="1870" spans="1:18" s="60" customFormat="1" x14ac:dyDescent="0.25">
      <c r="A1870" s="52"/>
      <c r="C1870" s="21" t="s">
        <v>2442</v>
      </c>
      <c r="D1870" s="19"/>
      <c r="E1870" s="43">
        <v>3.0925626429999999</v>
      </c>
      <c r="F1870" s="43">
        <v>8.5719999999999992</v>
      </c>
      <c r="G1870" s="43">
        <v>10.249966839999999</v>
      </c>
      <c r="I1870" s="12"/>
      <c r="J1870" s="33"/>
      <c r="K1870" s="33">
        <v>0.81530000000000002</v>
      </c>
      <c r="L1870" s="52"/>
      <c r="M1870" s="52"/>
      <c r="N1870" s="21" t="str">
        <f t="shared" si="142"/>
        <v>AKILES CORPORATION, SE</v>
      </c>
      <c r="O1870" s="21"/>
      <c r="P1870" s="39">
        <f t="shared" si="143"/>
        <v>3.7931591352876239</v>
      </c>
      <c r="Q1870" s="43">
        <f t="shared" si="144"/>
        <v>8.5719999999999992</v>
      </c>
      <c r="R1870" s="40">
        <f t="shared" si="145"/>
        <v>12.572018692505825</v>
      </c>
    </row>
    <row r="1871" spans="1:18" s="60" customFormat="1" x14ac:dyDescent="0.25">
      <c r="A1871" s="52"/>
      <c r="C1871" s="21" t="s">
        <v>2443</v>
      </c>
      <c r="D1871" s="19"/>
      <c r="E1871" s="43">
        <v>39.42642</v>
      </c>
      <c r="F1871" s="43">
        <v>1.2E-2</v>
      </c>
      <c r="G1871" s="43">
        <v>1.0743000000000001E-4</v>
      </c>
      <c r="I1871" s="12"/>
      <c r="J1871" s="33"/>
      <c r="K1871" s="33">
        <v>0.81530000000000002</v>
      </c>
      <c r="L1871" s="52"/>
      <c r="M1871" s="52"/>
      <c r="N1871" s="21" t="str">
        <f t="shared" si="142"/>
        <v>AKORG FINANCIERA,SICAV,S.A.</v>
      </c>
      <c r="O1871" s="21"/>
      <c r="P1871" s="39">
        <f t="shared" si="143"/>
        <v>48.358174904942963</v>
      </c>
      <c r="Q1871" s="43">
        <f t="shared" si="144"/>
        <v>1.2E-2</v>
      </c>
      <c r="R1871" s="40">
        <f t="shared" si="145"/>
        <v>1.317674475653134E-4</v>
      </c>
    </row>
    <row r="1872" spans="1:18" s="60" customFormat="1" x14ac:dyDescent="0.25">
      <c r="A1872" s="52"/>
      <c r="C1872" s="21" t="s">
        <v>2444</v>
      </c>
      <c r="D1872" s="19"/>
      <c r="E1872" s="43">
        <v>22.8</v>
      </c>
      <c r="F1872" s="43">
        <v>7.4999999999999997E-2</v>
      </c>
      <c r="G1872" s="43">
        <v>4.671604E-2</v>
      </c>
      <c r="I1872" s="12"/>
      <c r="J1872" s="33"/>
      <c r="K1872" s="33">
        <v>0.81530000000000002</v>
      </c>
      <c r="L1872" s="52"/>
      <c r="M1872" s="52"/>
      <c r="N1872" s="21" t="str">
        <f t="shared" si="142"/>
        <v>ALAVA INVERSIONES SICAV S.A.</v>
      </c>
      <c r="O1872" s="21"/>
      <c r="P1872" s="39">
        <f t="shared" si="143"/>
        <v>27.965166196492088</v>
      </c>
      <c r="Q1872" s="43">
        <f t="shared" si="144"/>
        <v>7.4999999999999997E-2</v>
      </c>
      <c r="R1872" s="40">
        <f t="shared" si="145"/>
        <v>5.7299202747454925E-2</v>
      </c>
    </row>
    <row r="1873" spans="1:18" s="60" customFormat="1" x14ac:dyDescent="0.25">
      <c r="A1873" s="52"/>
      <c r="C1873" s="21" t="s">
        <v>2445</v>
      </c>
      <c r="D1873" s="19"/>
      <c r="E1873" s="43">
        <v>31.5</v>
      </c>
      <c r="F1873" s="43">
        <v>0</v>
      </c>
      <c r="G1873" s="43">
        <v>0</v>
      </c>
      <c r="I1873" s="12"/>
      <c r="J1873" s="33"/>
      <c r="K1873" s="33">
        <v>0.81530000000000002</v>
      </c>
      <c r="L1873" s="52"/>
      <c r="M1873" s="52"/>
      <c r="N1873" s="21" t="str">
        <f t="shared" ref="N1873:N1936" si="146">C1873</f>
        <v>ALBAR2014 FINANCE SICAV S.A.</v>
      </c>
      <c r="O1873" s="21"/>
      <c r="P1873" s="39">
        <f t="shared" ref="P1873:P1936" si="147">E1873/K1873</f>
        <v>38.63608487673249</v>
      </c>
      <c r="Q1873" s="43">
        <f t="shared" ref="Q1873:Q1936" si="148">F1873</f>
        <v>0</v>
      </c>
      <c r="R1873" s="40">
        <f t="shared" ref="R1873:R1936" si="149">G1873/K1873</f>
        <v>0</v>
      </c>
    </row>
    <row r="1874" spans="1:18" s="60" customFormat="1" x14ac:dyDescent="0.25">
      <c r="A1874" s="52"/>
      <c r="C1874" s="21" t="s">
        <v>2446</v>
      </c>
      <c r="D1874" s="19"/>
      <c r="E1874" s="43">
        <v>27.561885</v>
      </c>
      <c r="F1874" s="43">
        <v>2.5000000000000001E-2</v>
      </c>
      <c r="G1874" s="43">
        <v>6.4182950000000002E-2</v>
      </c>
      <c r="I1874" s="12"/>
      <c r="J1874" s="33"/>
      <c r="K1874" s="33">
        <v>0.81530000000000002</v>
      </c>
      <c r="L1874" s="52"/>
      <c r="M1874" s="52"/>
      <c r="N1874" s="21" t="str">
        <f t="shared" si="146"/>
        <v>ALBERANA INVERSIONES SICAV</v>
      </c>
      <c r="O1874" s="21"/>
      <c r="P1874" s="39">
        <f t="shared" si="147"/>
        <v>33.805819943579053</v>
      </c>
      <c r="Q1874" s="43">
        <f t="shared" si="148"/>
        <v>2.5000000000000001E-2</v>
      </c>
      <c r="R1874" s="40">
        <f t="shared" si="149"/>
        <v>7.8723108058383423E-2</v>
      </c>
    </row>
    <row r="1875" spans="1:18" s="60" customFormat="1" x14ac:dyDescent="0.25">
      <c r="A1875" s="52"/>
      <c r="C1875" s="21" t="s">
        <v>2447</v>
      </c>
      <c r="D1875" s="19"/>
      <c r="E1875" s="43">
        <v>39.186014999999998</v>
      </c>
      <c r="F1875" s="43">
        <v>2E-3</v>
      </c>
      <c r="G1875" s="43">
        <v>3.167E-5</v>
      </c>
      <c r="I1875" s="12"/>
      <c r="J1875" s="33"/>
      <c r="K1875" s="33">
        <v>0.81530000000000002</v>
      </c>
      <c r="L1875" s="52"/>
      <c r="M1875" s="52"/>
      <c r="N1875" s="21" t="str">
        <f t="shared" si="146"/>
        <v>ALBERCOC INVERSIONES SICAV S.A.</v>
      </c>
      <c r="O1875" s="21"/>
      <c r="P1875" s="39">
        <f t="shared" si="147"/>
        <v>48.063307984790868</v>
      </c>
      <c r="Q1875" s="43">
        <f t="shared" si="148"/>
        <v>2E-3</v>
      </c>
      <c r="R1875" s="40">
        <f t="shared" si="149"/>
        <v>3.8844597080829145E-5</v>
      </c>
    </row>
    <row r="1876" spans="1:18" s="60" customFormat="1" x14ac:dyDescent="0.25">
      <c r="A1876" s="52"/>
      <c r="C1876" s="21" t="s">
        <v>2448</v>
      </c>
      <c r="D1876" s="19"/>
      <c r="E1876" s="43">
        <v>324.26923199999999</v>
      </c>
      <c r="F1876" s="43">
        <v>7.0000000000000001E-3</v>
      </c>
      <c r="G1876" s="43">
        <v>2.9144200000000002E-2</v>
      </c>
      <c r="I1876" s="12"/>
      <c r="J1876" s="33"/>
      <c r="K1876" s="33">
        <v>0.81530000000000002</v>
      </c>
      <c r="L1876" s="52"/>
      <c r="M1876" s="52"/>
      <c r="N1876" s="21" t="str">
        <f t="shared" si="146"/>
        <v>ALBIRANA PROPERTIES SOCIMI S.A.U.</v>
      </c>
      <c r="O1876" s="21"/>
      <c r="P1876" s="39">
        <f t="shared" si="147"/>
        <v>397.72995461793204</v>
      </c>
      <c r="Q1876" s="43">
        <f t="shared" si="148"/>
        <v>7.0000000000000001E-3</v>
      </c>
      <c r="R1876" s="40">
        <f t="shared" si="149"/>
        <v>3.5746596344903715E-2</v>
      </c>
    </row>
    <row r="1877" spans="1:18" s="60" customFormat="1" x14ac:dyDescent="0.25">
      <c r="A1877" s="52"/>
      <c r="C1877" s="21" t="s">
        <v>2449</v>
      </c>
      <c r="D1877" s="19"/>
      <c r="E1877" s="43">
        <v>27.36</v>
      </c>
      <c r="F1877" s="43">
        <v>8.0000000000000002E-3</v>
      </c>
      <c r="G1877" s="43">
        <v>8.4549999999999995E-5</v>
      </c>
      <c r="I1877" s="12"/>
      <c r="J1877" s="33"/>
      <c r="K1877" s="33">
        <v>0.81530000000000002</v>
      </c>
      <c r="L1877" s="52"/>
      <c r="M1877" s="52"/>
      <c r="N1877" s="21" t="str">
        <f t="shared" si="146"/>
        <v>ALCANADRE CAPITAL SICAV S.A.</v>
      </c>
      <c r="O1877" s="21"/>
      <c r="P1877" s="39">
        <f t="shared" si="147"/>
        <v>33.558199435790506</v>
      </c>
      <c r="Q1877" s="43">
        <f t="shared" si="148"/>
        <v>8.0000000000000002E-3</v>
      </c>
      <c r="R1877" s="40">
        <f t="shared" si="149"/>
        <v>1.0370415797865816E-4</v>
      </c>
    </row>
    <row r="1878" spans="1:18" s="60" customFormat="1" x14ac:dyDescent="0.25">
      <c r="A1878" s="52"/>
      <c r="C1878" s="21" t="s">
        <v>2450</v>
      </c>
      <c r="D1878" s="19"/>
      <c r="E1878" s="43">
        <v>61.036365600000003</v>
      </c>
      <c r="F1878" s="43">
        <v>1.4E-2</v>
      </c>
      <c r="G1878" s="43">
        <v>1.9478E-4</v>
      </c>
      <c r="I1878" s="12"/>
      <c r="J1878" s="33"/>
      <c r="K1878" s="33">
        <v>0.81530000000000002</v>
      </c>
      <c r="L1878" s="52"/>
      <c r="M1878" s="52"/>
      <c r="N1878" s="21" t="str">
        <f t="shared" si="146"/>
        <v>ALCARAVAN CAPITAL SICAV,S.A.</v>
      </c>
      <c r="O1878" s="21"/>
      <c r="P1878" s="39">
        <f t="shared" si="147"/>
        <v>74.863688948853181</v>
      </c>
      <c r="Q1878" s="43">
        <f t="shared" si="148"/>
        <v>1.4E-2</v>
      </c>
      <c r="R1878" s="40">
        <f t="shared" si="149"/>
        <v>2.3890592419968109E-4</v>
      </c>
    </row>
    <row r="1879" spans="1:18" s="60" customFormat="1" x14ac:dyDescent="0.25">
      <c r="A1879" s="52"/>
      <c r="C1879" s="21" t="s">
        <v>2451</v>
      </c>
      <c r="D1879" s="19"/>
      <c r="E1879" s="43">
        <v>26.64</v>
      </c>
      <c r="F1879" s="43">
        <v>8.0000000000000002E-3</v>
      </c>
      <c r="G1879" s="43">
        <v>0.24014167</v>
      </c>
      <c r="I1879" s="12"/>
      <c r="J1879" s="33"/>
      <c r="K1879" s="33">
        <v>0.81530000000000002</v>
      </c>
      <c r="L1879" s="52"/>
      <c r="M1879" s="52"/>
      <c r="N1879" s="21" t="str">
        <f t="shared" si="146"/>
        <v>ALCLANO DE LA LUZ SICAV, S.A.</v>
      </c>
      <c r="O1879" s="21"/>
      <c r="P1879" s="39">
        <f t="shared" si="147"/>
        <v>32.675088924322338</v>
      </c>
      <c r="Q1879" s="43">
        <f t="shared" si="148"/>
        <v>8.0000000000000002E-3</v>
      </c>
      <c r="R1879" s="40">
        <f t="shared" si="149"/>
        <v>0.29454393474794555</v>
      </c>
    </row>
    <row r="1880" spans="1:18" s="60" customFormat="1" x14ac:dyDescent="0.25">
      <c r="A1880" s="52"/>
      <c r="C1880" s="21" t="s">
        <v>2452</v>
      </c>
      <c r="D1880" s="19"/>
      <c r="E1880" s="43">
        <v>27.36</v>
      </c>
      <c r="F1880" s="43">
        <v>1.4999999999999999E-2</v>
      </c>
      <c r="G1880" s="43">
        <v>4.4715E-4</v>
      </c>
      <c r="I1880" s="12"/>
      <c r="J1880" s="33"/>
      <c r="K1880" s="33">
        <v>0.81530000000000002</v>
      </c>
      <c r="L1880" s="52"/>
      <c r="M1880" s="52"/>
      <c r="N1880" s="21" t="str">
        <f t="shared" si="146"/>
        <v>ALDAL INVERSIONES SICAV, S.A.</v>
      </c>
      <c r="O1880" s="21"/>
      <c r="P1880" s="39">
        <f t="shared" si="147"/>
        <v>33.558199435790506</v>
      </c>
      <c r="Q1880" s="43">
        <f t="shared" si="148"/>
        <v>1.4999999999999999E-2</v>
      </c>
      <c r="R1880" s="40">
        <f t="shared" si="149"/>
        <v>5.4844842389304544E-4</v>
      </c>
    </row>
    <row r="1881" spans="1:18" s="60" customFormat="1" x14ac:dyDescent="0.25">
      <c r="A1881" s="52"/>
      <c r="C1881" s="21" t="s">
        <v>2453</v>
      </c>
      <c r="D1881" s="19"/>
      <c r="E1881" s="43">
        <v>28.512930999999998</v>
      </c>
      <c r="F1881" s="43">
        <v>1.6E-2</v>
      </c>
      <c r="G1881" s="43">
        <v>1.9665717899999999</v>
      </c>
      <c r="I1881" s="12"/>
      <c r="J1881" s="33"/>
      <c r="K1881" s="33">
        <v>0.81530000000000002</v>
      </c>
      <c r="L1881" s="52"/>
      <c r="M1881" s="52"/>
      <c r="N1881" s="21" t="str">
        <f t="shared" si="146"/>
        <v>ALDEBARAN PORTFOLIO, SICAV, S.A.</v>
      </c>
      <c r="O1881" s="21"/>
      <c r="P1881" s="39">
        <f t="shared" si="147"/>
        <v>34.972318165092602</v>
      </c>
      <c r="Q1881" s="43">
        <f t="shared" si="148"/>
        <v>1.6E-2</v>
      </c>
      <c r="R1881" s="40">
        <f t="shared" si="149"/>
        <v>2.4120836379246899</v>
      </c>
    </row>
    <row r="1882" spans="1:18" s="60" customFormat="1" x14ac:dyDescent="0.25">
      <c r="A1882" s="52"/>
      <c r="C1882" s="21" t="s">
        <v>2454</v>
      </c>
      <c r="D1882" s="19"/>
      <c r="E1882" s="43">
        <v>27.6</v>
      </c>
      <c r="F1882" s="43">
        <v>0.01</v>
      </c>
      <c r="G1882" s="43">
        <v>7.6340000000000004E-5</v>
      </c>
      <c r="I1882" s="12"/>
      <c r="J1882" s="33"/>
      <c r="K1882" s="33">
        <v>0.81530000000000002</v>
      </c>
      <c r="L1882" s="52"/>
      <c r="M1882" s="52"/>
      <c r="N1882" s="21" t="str">
        <f t="shared" si="146"/>
        <v>ALDERSUN INVERSIONES SICAV</v>
      </c>
      <c r="O1882" s="21"/>
      <c r="P1882" s="39">
        <f t="shared" si="147"/>
        <v>33.8525696062799</v>
      </c>
      <c r="Q1882" s="43">
        <f t="shared" si="148"/>
        <v>0.01</v>
      </c>
      <c r="R1882" s="40">
        <f t="shared" si="149"/>
        <v>9.3634245063166935E-5</v>
      </c>
    </row>
    <row r="1883" spans="1:18" s="60" customFormat="1" x14ac:dyDescent="0.25">
      <c r="A1883" s="52"/>
      <c r="C1883" s="21" t="s">
        <v>2455</v>
      </c>
      <c r="D1883" s="19"/>
      <c r="E1883" s="43">
        <v>30.967752000000001</v>
      </c>
      <c r="F1883" s="43">
        <v>0.11700000000000001</v>
      </c>
      <c r="G1883" s="43">
        <v>0.37322028000000002</v>
      </c>
      <c r="I1883" s="12"/>
      <c r="J1883" s="33"/>
      <c r="K1883" s="33">
        <v>0.81530000000000002</v>
      </c>
      <c r="L1883" s="52"/>
      <c r="M1883" s="52"/>
      <c r="N1883" s="21" t="str">
        <f t="shared" si="146"/>
        <v>ALEDO INVERSIONES SICAV S.A.</v>
      </c>
      <c r="O1883" s="21"/>
      <c r="P1883" s="39">
        <f t="shared" si="147"/>
        <v>37.98326014963817</v>
      </c>
      <c r="Q1883" s="43">
        <f t="shared" si="148"/>
        <v>0.11700000000000001</v>
      </c>
      <c r="R1883" s="40">
        <f t="shared" si="149"/>
        <v>0.45777048939040843</v>
      </c>
    </row>
    <row r="1884" spans="1:18" s="60" customFormat="1" x14ac:dyDescent="0.25">
      <c r="A1884" s="52"/>
      <c r="C1884" s="21" t="s">
        <v>2456</v>
      </c>
      <c r="D1884" s="19"/>
      <c r="E1884" s="43">
        <v>47.2</v>
      </c>
      <c r="F1884" s="43">
        <v>6.0000000000000001E-3</v>
      </c>
      <c r="G1884" s="43">
        <v>6.6989999999999994E-5</v>
      </c>
      <c r="I1884" s="12"/>
      <c r="J1884" s="33"/>
      <c r="K1884" s="33">
        <v>0.81530000000000002</v>
      </c>
      <c r="L1884" s="52"/>
      <c r="M1884" s="52"/>
      <c r="N1884" s="21" t="str">
        <f t="shared" si="146"/>
        <v>ALFA CAPITAL PRIVADO, SICAV, S.A.</v>
      </c>
      <c r="O1884" s="21"/>
      <c r="P1884" s="39">
        <f t="shared" si="147"/>
        <v>57.892800196246782</v>
      </c>
      <c r="Q1884" s="43">
        <f t="shared" si="148"/>
        <v>6.0000000000000001E-3</v>
      </c>
      <c r="R1884" s="40">
        <f t="shared" si="149"/>
        <v>8.2166073837851088E-5</v>
      </c>
    </row>
    <row r="1885" spans="1:18" s="60" customFormat="1" x14ac:dyDescent="0.25">
      <c r="A1885" s="52"/>
      <c r="C1885" s="21" t="s">
        <v>2457</v>
      </c>
      <c r="D1885" s="19"/>
      <c r="E1885" s="43">
        <v>41.4092202</v>
      </c>
      <c r="F1885" s="43">
        <v>8.9999999999999993E-3</v>
      </c>
      <c r="G1885" s="43">
        <v>0.28403962999999999</v>
      </c>
      <c r="I1885" s="12"/>
      <c r="J1885" s="33"/>
      <c r="K1885" s="33">
        <v>0.81530000000000002</v>
      </c>
      <c r="L1885" s="52"/>
      <c r="M1885" s="52"/>
      <c r="N1885" s="21" t="str">
        <f t="shared" si="146"/>
        <v>ALFA INVERSIONES, SICAV, S.A.</v>
      </c>
      <c r="O1885" s="21"/>
      <c r="P1885" s="39">
        <f t="shared" si="147"/>
        <v>50.790163375444621</v>
      </c>
      <c r="Q1885" s="43">
        <f t="shared" si="148"/>
        <v>8.9999999999999993E-3</v>
      </c>
      <c r="R1885" s="40">
        <f t="shared" si="149"/>
        <v>0.34838664295351401</v>
      </c>
    </row>
    <row r="1886" spans="1:18" s="60" customFormat="1" x14ac:dyDescent="0.25">
      <c r="A1886" s="52"/>
      <c r="C1886" s="21" t="s">
        <v>2458</v>
      </c>
      <c r="D1886" s="19"/>
      <c r="E1886" s="43">
        <v>28.32</v>
      </c>
      <c r="F1886" s="43">
        <v>1.6E-2</v>
      </c>
      <c r="G1886" s="43">
        <v>0.42174644999999999</v>
      </c>
      <c r="I1886" s="12"/>
      <c r="J1886" s="33"/>
      <c r="K1886" s="33">
        <v>0.81530000000000002</v>
      </c>
      <c r="L1886" s="52"/>
      <c r="M1886" s="52"/>
      <c r="N1886" s="21" t="str">
        <f t="shared" si="146"/>
        <v>ALGEBRA64AUREA, SICAV, S.A.</v>
      </c>
      <c r="O1886" s="21"/>
      <c r="P1886" s="39">
        <f t="shared" si="147"/>
        <v>34.735680117748068</v>
      </c>
      <c r="Q1886" s="43">
        <f t="shared" si="148"/>
        <v>1.6E-2</v>
      </c>
      <c r="R1886" s="40">
        <f t="shared" si="149"/>
        <v>0.51728989329081321</v>
      </c>
    </row>
    <row r="1887" spans="1:18" s="60" customFormat="1" x14ac:dyDescent="0.25">
      <c r="A1887" s="52"/>
      <c r="C1887" s="21" t="s">
        <v>2459</v>
      </c>
      <c r="D1887" s="19"/>
      <c r="E1887" s="43">
        <v>30.851974999999999</v>
      </c>
      <c r="F1887" s="43">
        <v>0.11</v>
      </c>
      <c r="G1887" s="43">
        <v>0.20268378000000001</v>
      </c>
      <c r="I1887" s="12"/>
      <c r="J1887" s="33"/>
      <c r="K1887" s="33">
        <v>0.81530000000000002</v>
      </c>
      <c r="L1887" s="52"/>
      <c r="M1887" s="52"/>
      <c r="N1887" s="21" t="str">
        <f t="shared" si="146"/>
        <v>ALIANTO INVESTMENT,SICAV,S.A.</v>
      </c>
      <c r="O1887" s="21"/>
      <c r="P1887" s="39">
        <f t="shared" si="147"/>
        <v>37.841254752851711</v>
      </c>
      <c r="Q1887" s="43">
        <f t="shared" si="148"/>
        <v>0.11</v>
      </c>
      <c r="R1887" s="40">
        <f t="shared" si="149"/>
        <v>0.24860024530847541</v>
      </c>
    </row>
    <row r="1888" spans="1:18" s="60" customFormat="1" x14ac:dyDescent="0.25">
      <c r="A1888" s="52"/>
      <c r="C1888" s="21" t="s">
        <v>2460</v>
      </c>
      <c r="D1888" s="19"/>
      <c r="E1888" s="43">
        <v>28.5</v>
      </c>
      <c r="F1888" s="43">
        <v>1.9E-2</v>
      </c>
      <c r="G1888" s="43">
        <v>0.32864309000000003</v>
      </c>
      <c r="I1888" s="12"/>
      <c r="J1888" s="33"/>
      <c r="K1888" s="33">
        <v>0.81530000000000002</v>
      </c>
      <c r="L1888" s="52"/>
      <c r="M1888" s="52"/>
      <c r="N1888" s="21" t="str">
        <f t="shared" si="146"/>
        <v>ALJAMIS 98 SICAV, S.A.</v>
      </c>
      <c r="O1888" s="21"/>
      <c r="P1888" s="39">
        <f t="shared" si="147"/>
        <v>34.956457745615111</v>
      </c>
      <c r="Q1888" s="43">
        <f t="shared" si="148"/>
        <v>1.9E-2</v>
      </c>
      <c r="R1888" s="40">
        <f t="shared" si="149"/>
        <v>0.40309467680608368</v>
      </c>
    </row>
    <row r="1889" spans="1:18" s="60" customFormat="1" x14ac:dyDescent="0.25">
      <c r="A1889" s="52"/>
      <c r="C1889" s="21" t="s">
        <v>2461</v>
      </c>
      <c r="D1889" s="19"/>
      <c r="E1889" s="43">
        <v>31</v>
      </c>
      <c r="F1889" s="43">
        <v>2.4E-2</v>
      </c>
      <c r="G1889" s="43">
        <v>2.2538479900000001</v>
      </c>
      <c r="I1889" s="12"/>
      <c r="J1889" s="33"/>
      <c r="K1889" s="33">
        <v>0.81530000000000002</v>
      </c>
      <c r="L1889" s="52"/>
      <c r="M1889" s="52"/>
      <c r="N1889" s="21" t="str">
        <f t="shared" si="146"/>
        <v>ALKARIKA  SICAV, S.A.</v>
      </c>
      <c r="O1889" s="21"/>
      <c r="P1889" s="39">
        <f t="shared" si="147"/>
        <v>38.022813688212928</v>
      </c>
      <c r="Q1889" s="43">
        <f t="shared" si="148"/>
        <v>2.4E-2</v>
      </c>
      <c r="R1889" s="40">
        <f t="shared" si="149"/>
        <v>2.7644400711394579</v>
      </c>
    </row>
    <row r="1890" spans="1:18" s="60" customFormat="1" x14ac:dyDescent="0.25">
      <c r="A1890" s="52"/>
      <c r="C1890" s="21" t="s">
        <v>2462</v>
      </c>
      <c r="D1890" s="19"/>
      <c r="E1890" s="43">
        <v>66.331351999999995</v>
      </c>
      <c r="F1890" s="43">
        <v>3.2000000000000001E-2</v>
      </c>
      <c r="G1890" s="43">
        <v>0.33085049999999999</v>
      </c>
      <c r="I1890" s="12"/>
      <c r="J1890" s="33"/>
      <c r="K1890" s="33">
        <v>0.81530000000000002</v>
      </c>
      <c r="L1890" s="52"/>
      <c r="M1890" s="52"/>
      <c r="N1890" s="21" t="str">
        <f t="shared" si="146"/>
        <v>ALL IRON RE I SOCIMI, S.A.</v>
      </c>
      <c r="O1890" s="21"/>
      <c r="P1890" s="39">
        <f t="shared" si="147"/>
        <v>81.35821415429902</v>
      </c>
      <c r="Q1890" s="43">
        <f t="shared" si="148"/>
        <v>3.2000000000000001E-2</v>
      </c>
      <c r="R1890" s="40">
        <f t="shared" si="149"/>
        <v>0.40580215871458358</v>
      </c>
    </row>
    <row r="1891" spans="1:18" s="60" customFormat="1" x14ac:dyDescent="0.25">
      <c r="A1891" s="52"/>
      <c r="C1891" s="21" t="s">
        <v>2463</v>
      </c>
      <c r="D1891" s="19"/>
      <c r="E1891" s="43">
        <v>790</v>
      </c>
      <c r="F1891" s="43">
        <v>1.6E-2</v>
      </c>
      <c r="G1891" s="43">
        <v>3.2728899999999998E-2</v>
      </c>
      <c r="I1891" s="12"/>
      <c r="J1891" s="33"/>
      <c r="K1891" s="33">
        <v>0.81530000000000002</v>
      </c>
      <c r="L1891" s="52"/>
      <c r="M1891" s="52"/>
      <c r="N1891" s="21" t="str">
        <f t="shared" si="146"/>
        <v>ALLOCATION SICAV S.A.</v>
      </c>
      <c r="O1891" s="21"/>
      <c r="P1891" s="39">
        <f t="shared" si="147"/>
        <v>968.96847786091007</v>
      </c>
      <c r="Q1891" s="43">
        <f t="shared" si="148"/>
        <v>1.6E-2</v>
      </c>
      <c r="R1891" s="40">
        <f t="shared" si="149"/>
        <v>4.0143382803875874E-2</v>
      </c>
    </row>
    <row r="1892" spans="1:18" s="60" customFormat="1" x14ac:dyDescent="0.25">
      <c r="A1892" s="52"/>
      <c r="C1892" s="21" t="s">
        <v>2464</v>
      </c>
      <c r="D1892" s="19"/>
      <c r="E1892" s="43">
        <v>29.821999999999999</v>
      </c>
      <c r="F1892" s="43">
        <v>5.0000000000000001E-3</v>
      </c>
      <c r="G1892" s="43">
        <v>6.0999999999999999E-5</v>
      </c>
      <c r="I1892" s="12"/>
      <c r="J1892" s="33"/>
      <c r="K1892" s="33">
        <v>0.81530000000000002</v>
      </c>
      <c r="L1892" s="52"/>
      <c r="M1892" s="52"/>
      <c r="N1892" s="21" t="str">
        <f t="shared" si="146"/>
        <v>ALMA INVESTMENT SICAV, S.A.</v>
      </c>
      <c r="O1892" s="21"/>
      <c r="P1892" s="39">
        <f t="shared" si="147"/>
        <v>36.577946768060833</v>
      </c>
      <c r="Q1892" s="43">
        <f t="shared" si="148"/>
        <v>5.0000000000000001E-3</v>
      </c>
      <c r="R1892" s="40">
        <f t="shared" si="149"/>
        <v>7.4819084999386723E-5</v>
      </c>
    </row>
    <row r="1893" spans="1:18" s="60" customFormat="1" x14ac:dyDescent="0.25">
      <c r="A1893" s="52"/>
      <c r="C1893" s="21" t="s">
        <v>2465</v>
      </c>
      <c r="D1893" s="19"/>
      <c r="E1893" s="43">
        <v>43.722025560000006</v>
      </c>
      <c r="F1893" s="43">
        <v>0.121</v>
      </c>
      <c r="G1893" s="43">
        <v>2.5128858300000001</v>
      </c>
      <c r="I1893" s="12"/>
      <c r="J1893" s="33"/>
      <c r="K1893" s="33">
        <v>0.81530000000000002</v>
      </c>
      <c r="L1893" s="52"/>
      <c r="M1893" s="52"/>
      <c r="N1893" s="21" t="str">
        <f t="shared" si="146"/>
        <v>ALMAGRO CAPITAL SOCIMI S.A</v>
      </c>
      <c r="O1893" s="21"/>
      <c r="P1893" s="39">
        <f t="shared" si="147"/>
        <v>53.62691715932786</v>
      </c>
      <c r="Q1893" s="43">
        <f t="shared" si="148"/>
        <v>0.121</v>
      </c>
      <c r="R1893" s="40">
        <f t="shared" si="149"/>
        <v>3.082160959156139</v>
      </c>
    </row>
    <row r="1894" spans="1:18" s="60" customFormat="1" x14ac:dyDescent="0.25">
      <c r="A1894" s="52"/>
      <c r="C1894" s="21" t="s">
        <v>2466</v>
      </c>
      <c r="D1894" s="19"/>
      <c r="E1894" s="43">
        <v>39.923000000000002</v>
      </c>
      <c r="F1894" s="43">
        <v>1.7000000000000001E-2</v>
      </c>
      <c r="G1894" s="43">
        <v>5.2822000000000003E-4</v>
      </c>
      <c r="I1894" s="12"/>
      <c r="J1894" s="33"/>
      <c r="K1894" s="33">
        <v>0.81530000000000002</v>
      </c>
      <c r="L1894" s="52"/>
      <c r="M1894" s="52"/>
      <c r="N1894" s="21" t="str">
        <f t="shared" si="146"/>
        <v>ALMED DE INVERSIONES SICAV S.A.</v>
      </c>
      <c r="O1894" s="21"/>
      <c r="P1894" s="39">
        <f t="shared" si="147"/>
        <v>48.967251318533059</v>
      </c>
      <c r="Q1894" s="43">
        <f t="shared" si="148"/>
        <v>1.7000000000000001E-2</v>
      </c>
      <c r="R1894" s="40">
        <f t="shared" si="149"/>
        <v>6.4788421439960749E-4</v>
      </c>
    </row>
    <row r="1895" spans="1:18" s="60" customFormat="1" x14ac:dyDescent="0.25">
      <c r="A1895" s="52"/>
      <c r="C1895" s="21" t="s">
        <v>2467</v>
      </c>
      <c r="D1895" s="19"/>
      <c r="E1895" s="43">
        <v>27.9114045</v>
      </c>
      <c r="F1895" s="43">
        <v>5.0000000000000001E-3</v>
      </c>
      <c r="G1895" s="43">
        <v>4.9469999999999999E-5</v>
      </c>
      <c r="I1895" s="12"/>
      <c r="J1895" s="33"/>
      <c r="K1895" s="33">
        <v>0.81530000000000002</v>
      </c>
      <c r="L1895" s="52"/>
      <c r="M1895" s="52"/>
      <c r="N1895" s="21" t="str">
        <f t="shared" si="146"/>
        <v>ALMENSA INVER 21 SICAV S.A.</v>
      </c>
      <c r="O1895" s="21"/>
      <c r="P1895" s="39">
        <f t="shared" si="147"/>
        <v>34.234520421930576</v>
      </c>
      <c r="Q1895" s="43">
        <f t="shared" si="148"/>
        <v>5.0000000000000001E-3</v>
      </c>
      <c r="R1895" s="40">
        <f t="shared" si="149"/>
        <v>6.0677051392125597E-5</v>
      </c>
    </row>
    <row r="1896" spans="1:18" s="60" customFormat="1" x14ac:dyDescent="0.25">
      <c r="A1896" s="52"/>
      <c r="C1896" s="21" t="s">
        <v>2468</v>
      </c>
      <c r="D1896" s="19"/>
      <c r="E1896" s="43">
        <v>29.04</v>
      </c>
      <c r="F1896" s="43">
        <v>7.0000000000000001E-3</v>
      </c>
      <c r="G1896" s="43">
        <v>7.7829999999999992E-5</v>
      </c>
      <c r="I1896" s="12"/>
      <c r="J1896" s="33"/>
      <c r="K1896" s="33">
        <v>0.81530000000000002</v>
      </c>
      <c r="L1896" s="52"/>
      <c r="M1896" s="52"/>
      <c r="N1896" s="21" t="str">
        <f t="shared" si="146"/>
        <v>ALMOLDA INVERSIONES SICAV, S.A.</v>
      </c>
      <c r="O1896" s="21"/>
      <c r="P1896" s="39">
        <f t="shared" si="147"/>
        <v>35.618790629216235</v>
      </c>
      <c r="Q1896" s="43">
        <f t="shared" si="148"/>
        <v>7.0000000000000001E-3</v>
      </c>
      <c r="R1896" s="40">
        <f t="shared" si="149"/>
        <v>9.5461793204955223E-5</v>
      </c>
    </row>
    <row r="1897" spans="1:18" s="60" customFormat="1" x14ac:dyDescent="0.25">
      <c r="A1897" s="52"/>
      <c r="C1897" s="21" t="s">
        <v>2469</v>
      </c>
      <c r="D1897" s="19"/>
      <c r="E1897" s="43">
        <v>44.4</v>
      </c>
      <c r="F1897" s="43">
        <v>1.4999999999999999E-2</v>
      </c>
      <c r="G1897" s="43">
        <v>9.5754E-4</v>
      </c>
      <c r="I1897" s="12"/>
      <c r="J1897" s="33"/>
      <c r="K1897" s="33">
        <v>0.81530000000000002</v>
      </c>
      <c r="L1897" s="52"/>
      <c r="M1897" s="52"/>
      <c r="N1897" s="21" t="str">
        <f t="shared" si="146"/>
        <v>ALNILAM INVEST SICAV S.A.</v>
      </c>
      <c r="O1897" s="21"/>
      <c r="P1897" s="39">
        <f t="shared" si="147"/>
        <v>54.458481540537221</v>
      </c>
      <c r="Q1897" s="43">
        <f t="shared" si="148"/>
        <v>1.4999999999999999E-2</v>
      </c>
      <c r="R1897" s="40">
        <f t="shared" si="149"/>
        <v>1.1744633877100454E-3</v>
      </c>
    </row>
    <row r="1898" spans="1:18" s="60" customFormat="1" x14ac:dyDescent="0.25">
      <c r="A1898" s="52"/>
      <c r="C1898" s="21" t="s">
        <v>2470</v>
      </c>
      <c r="D1898" s="19"/>
      <c r="E1898" s="43">
        <v>32.880000000000003</v>
      </c>
      <c r="F1898" s="43">
        <v>8.9999999999999993E-3</v>
      </c>
      <c r="G1898" s="43">
        <v>1.2449999999999999E-4</v>
      </c>
      <c r="I1898" s="12"/>
      <c r="J1898" s="33"/>
      <c r="K1898" s="33">
        <v>0.81530000000000002</v>
      </c>
      <c r="L1898" s="52"/>
      <c r="M1898" s="52"/>
      <c r="N1898" s="21" t="str">
        <f t="shared" si="146"/>
        <v>ALOL CAPITAL SICAV S.A.</v>
      </c>
      <c r="O1898" s="21"/>
      <c r="P1898" s="39">
        <f t="shared" si="147"/>
        <v>40.328713357046489</v>
      </c>
      <c r="Q1898" s="43">
        <f t="shared" si="148"/>
        <v>8.9999999999999993E-3</v>
      </c>
      <c r="R1898" s="40">
        <f t="shared" si="149"/>
        <v>1.5270452594137124E-4</v>
      </c>
    </row>
    <row r="1899" spans="1:18" s="60" customFormat="1" x14ac:dyDescent="0.25">
      <c r="A1899" s="52"/>
      <c r="C1899" s="21" t="s">
        <v>2471</v>
      </c>
      <c r="D1899" s="19"/>
      <c r="E1899" s="43">
        <v>24</v>
      </c>
      <c r="F1899" s="43">
        <v>8.9999999999999993E-3</v>
      </c>
      <c r="G1899" s="43">
        <v>9.9400000000000004E-5</v>
      </c>
      <c r="I1899" s="12"/>
      <c r="J1899" s="33"/>
      <c r="K1899" s="33">
        <v>0.81530000000000002</v>
      </c>
      <c r="L1899" s="52"/>
      <c r="M1899" s="52"/>
      <c r="N1899" s="21" t="str">
        <f t="shared" si="146"/>
        <v>ALORAM INVERSIONES SICAV S.A.</v>
      </c>
      <c r="O1899" s="21"/>
      <c r="P1899" s="39">
        <f t="shared" si="147"/>
        <v>29.43701704893904</v>
      </c>
      <c r="Q1899" s="43">
        <f t="shared" si="148"/>
        <v>8.9999999999999993E-3</v>
      </c>
      <c r="R1899" s="40">
        <f t="shared" si="149"/>
        <v>1.2191831227768919E-4</v>
      </c>
    </row>
    <row r="1900" spans="1:18" s="60" customFormat="1" x14ac:dyDescent="0.25">
      <c r="A1900" s="52"/>
      <c r="C1900" s="21" t="s">
        <v>2472</v>
      </c>
      <c r="D1900" s="19"/>
      <c r="E1900" s="43">
        <v>20.926463999999999</v>
      </c>
      <c r="F1900" s="43">
        <v>0.19800000000000001</v>
      </c>
      <c r="G1900" s="43">
        <v>0.37156595000000003</v>
      </c>
      <c r="I1900" s="12"/>
      <c r="J1900" s="33"/>
      <c r="K1900" s="33">
        <v>0.81530000000000002</v>
      </c>
      <c r="L1900" s="52"/>
      <c r="M1900" s="52"/>
      <c r="N1900" s="21" t="str">
        <f t="shared" si="146"/>
        <v>ALOS ORIGEN, SICAV, S.A.</v>
      </c>
      <c r="O1900" s="21"/>
      <c r="P1900" s="39">
        <f t="shared" si="147"/>
        <v>25.667194897583709</v>
      </c>
      <c r="Q1900" s="43">
        <f t="shared" si="148"/>
        <v>0.19800000000000001</v>
      </c>
      <c r="R1900" s="40">
        <f t="shared" si="149"/>
        <v>0.45574138353980131</v>
      </c>
    </row>
    <row r="1901" spans="1:18" s="60" customFormat="1" x14ac:dyDescent="0.25">
      <c r="A1901" s="52"/>
      <c r="C1901" s="21" t="s">
        <v>2473</v>
      </c>
      <c r="D1901" s="19"/>
      <c r="E1901" s="43">
        <v>26.64</v>
      </c>
      <c r="F1901" s="43">
        <v>4.0000000000000001E-3</v>
      </c>
      <c r="G1901" s="43">
        <v>4.5920000000000001E-5</v>
      </c>
      <c r="I1901" s="12"/>
      <c r="J1901" s="33"/>
      <c r="K1901" s="33">
        <v>0.81530000000000002</v>
      </c>
      <c r="L1901" s="52"/>
      <c r="M1901" s="52"/>
      <c r="N1901" s="21" t="str">
        <f t="shared" si="146"/>
        <v>ALPHA CAPITAL MARKETS SICAV, S.A.</v>
      </c>
      <c r="O1901" s="21"/>
      <c r="P1901" s="39">
        <f t="shared" si="147"/>
        <v>32.675088924322338</v>
      </c>
      <c r="Q1901" s="43">
        <f t="shared" si="148"/>
        <v>4.0000000000000001E-3</v>
      </c>
      <c r="R1901" s="40">
        <f t="shared" si="149"/>
        <v>5.6322825953636696E-5</v>
      </c>
    </row>
    <row r="1902" spans="1:18" s="60" customFormat="1" x14ac:dyDescent="0.25">
      <c r="A1902" s="52"/>
      <c r="C1902" s="21" t="s">
        <v>2474</v>
      </c>
      <c r="D1902" s="19"/>
      <c r="E1902" s="43">
        <v>32.256349999999998</v>
      </c>
      <c r="F1902" s="43">
        <v>2.8000000000000001E-2</v>
      </c>
      <c r="G1902" s="43">
        <v>1.65832237</v>
      </c>
      <c r="I1902" s="12"/>
      <c r="J1902" s="33"/>
      <c r="K1902" s="33">
        <v>0.81530000000000002</v>
      </c>
      <c r="L1902" s="52"/>
      <c r="M1902" s="52"/>
      <c r="N1902" s="21" t="str">
        <f t="shared" si="146"/>
        <v>ALPHA PROTECCION, SICAV, S.A.</v>
      </c>
      <c r="O1902" s="21"/>
      <c r="P1902" s="39">
        <f t="shared" si="147"/>
        <v>39.563780203606029</v>
      </c>
      <c r="Q1902" s="43">
        <f t="shared" si="148"/>
        <v>2.8000000000000001E-2</v>
      </c>
      <c r="R1902" s="40">
        <f t="shared" si="149"/>
        <v>2.0340026615969582</v>
      </c>
    </row>
    <row r="1903" spans="1:18" s="60" customFormat="1" x14ac:dyDescent="0.25">
      <c r="A1903" s="52"/>
      <c r="C1903" s="21" t="s">
        <v>2475</v>
      </c>
      <c r="D1903" s="19"/>
      <c r="E1903" s="43">
        <v>27.512436699999999</v>
      </c>
      <c r="F1903" s="43">
        <v>6.6000000000000003E-2</v>
      </c>
      <c r="G1903" s="43">
        <v>0.5388444</v>
      </c>
      <c r="I1903" s="12"/>
      <c r="J1903" s="33"/>
      <c r="K1903" s="33">
        <v>0.81530000000000002</v>
      </c>
      <c r="L1903" s="52"/>
      <c r="M1903" s="52"/>
      <c r="N1903" s="21" t="str">
        <f t="shared" si="146"/>
        <v>ALQUIBER QUALITY, S.A.</v>
      </c>
      <c r="O1903" s="21"/>
      <c r="P1903" s="39">
        <f t="shared" si="147"/>
        <v>33.745169508156501</v>
      </c>
      <c r="Q1903" s="43">
        <f t="shared" si="148"/>
        <v>6.6000000000000003E-2</v>
      </c>
      <c r="R1903" s="40">
        <f t="shared" si="149"/>
        <v>0.66091549123022197</v>
      </c>
    </row>
    <row r="1904" spans="1:18" s="60" customFormat="1" x14ac:dyDescent="0.25">
      <c r="A1904" s="52"/>
      <c r="C1904" s="21" t="s">
        <v>2476</v>
      </c>
      <c r="D1904" s="19"/>
      <c r="E1904" s="43">
        <v>277.2792</v>
      </c>
      <c r="F1904" s="43">
        <v>0.03</v>
      </c>
      <c r="G1904" s="43">
        <v>38.053136369999997</v>
      </c>
      <c r="I1904" s="12"/>
      <c r="J1904" s="33"/>
      <c r="K1904" s="33">
        <v>0.81530000000000002</v>
      </c>
      <c r="L1904" s="52"/>
      <c r="M1904" s="52"/>
      <c r="N1904" s="21" t="str">
        <f t="shared" si="146"/>
        <v>ALTAIS INVEST SICAV S.A.</v>
      </c>
      <c r="O1904" s="21"/>
      <c r="P1904" s="39">
        <f t="shared" si="147"/>
        <v>340.09468907150739</v>
      </c>
      <c r="Q1904" s="43">
        <f t="shared" si="148"/>
        <v>0.03</v>
      </c>
      <c r="R1904" s="40">
        <f t="shared" si="149"/>
        <v>46.673784337053839</v>
      </c>
    </row>
    <row r="1905" spans="1:18" s="60" customFormat="1" x14ac:dyDescent="0.25">
      <c r="A1905" s="52"/>
      <c r="C1905" s="21" t="s">
        <v>2477</v>
      </c>
      <c r="D1905" s="19"/>
      <c r="E1905" s="43">
        <v>159.573892</v>
      </c>
      <c r="F1905" s="43">
        <v>0.66800000000000004</v>
      </c>
      <c r="G1905" s="43">
        <v>11.560403800000001</v>
      </c>
      <c r="I1905" s="12"/>
      <c r="J1905" s="33"/>
      <c r="K1905" s="33">
        <v>0.81530000000000002</v>
      </c>
      <c r="L1905" s="52"/>
      <c r="M1905" s="52"/>
      <c r="N1905" s="21" t="str">
        <f t="shared" si="146"/>
        <v>ALTIA CONSULTORES, S.A.</v>
      </c>
      <c r="O1905" s="21"/>
      <c r="P1905" s="39">
        <f t="shared" si="147"/>
        <v>195.72414080706488</v>
      </c>
      <c r="Q1905" s="43">
        <f t="shared" si="148"/>
        <v>0.66800000000000004</v>
      </c>
      <c r="R1905" s="40">
        <f t="shared" si="149"/>
        <v>14.179325156384154</v>
      </c>
    </row>
    <row r="1906" spans="1:18" s="60" customFormat="1" x14ac:dyDescent="0.25">
      <c r="A1906" s="52"/>
      <c r="C1906" s="21" t="s">
        <v>2478</v>
      </c>
      <c r="D1906" s="19"/>
      <c r="E1906" s="43">
        <v>22.68</v>
      </c>
      <c r="F1906" s="43">
        <v>5.3999999999999999E-2</v>
      </c>
      <c r="G1906" s="43">
        <v>0.24082863000000002</v>
      </c>
      <c r="I1906" s="12"/>
      <c r="J1906" s="33"/>
      <c r="K1906" s="33">
        <v>0.81530000000000002</v>
      </c>
      <c r="L1906" s="52"/>
      <c r="M1906" s="52"/>
      <c r="N1906" s="21" t="str">
        <f t="shared" si="146"/>
        <v>ALTIUM INVER PLUS SICAV S.A.</v>
      </c>
      <c r="O1906" s="21"/>
      <c r="P1906" s="39">
        <f t="shared" si="147"/>
        <v>27.817981111247391</v>
      </c>
      <c r="Q1906" s="43">
        <f t="shared" si="148"/>
        <v>5.3999999999999999E-2</v>
      </c>
      <c r="R1906" s="40">
        <f t="shared" si="149"/>
        <v>0.29538652029927637</v>
      </c>
    </row>
    <row r="1907" spans="1:18" s="60" customFormat="1" x14ac:dyDescent="0.25">
      <c r="A1907" s="52"/>
      <c r="C1907" s="21" t="s">
        <v>2479</v>
      </c>
      <c r="D1907" s="19"/>
      <c r="E1907" s="43">
        <v>25.92</v>
      </c>
      <c r="F1907" s="43">
        <v>1E-3</v>
      </c>
      <c r="G1907" s="43">
        <v>2.0836000000000002E-4</v>
      </c>
      <c r="I1907" s="12"/>
      <c r="J1907" s="33"/>
      <c r="K1907" s="33">
        <v>0.81530000000000002</v>
      </c>
      <c r="L1907" s="52"/>
      <c r="M1907" s="52"/>
      <c r="N1907" s="21" t="str">
        <f t="shared" si="146"/>
        <v>ALUSTREAM, SICAV, S.A.</v>
      </c>
      <c r="O1907" s="21"/>
      <c r="P1907" s="39">
        <f t="shared" si="147"/>
        <v>31.791978412854164</v>
      </c>
      <c r="Q1907" s="43">
        <f t="shared" si="148"/>
        <v>1E-3</v>
      </c>
      <c r="R1907" s="40">
        <f t="shared" si="149"/>
        <v>2.5556236967987247E-4</v>
      </c>
    </row>
    <row r="1908" spans="1:18" s="60" customFormat="1" x14ac:dyDescent="0.25">
      <c r="A1908" s="52"/>
      <c r="C1908" s="21" t="s">
        <v>2480</v>
      </c>
      <c r="D1908" s="19"/>
      <c r="E1908" s="43">
        <v>110.616286</v>
      </c>
      <c r="F1908" s="43">
        <v>5.8999999999999997E-2</v>
      </c>
      <c r="G1908" s="43">
        <v>0.32731340000000003</v>
      </c>
      <c r="I1908" s="12"/>
      <c r="J1908" s="33"/>
      <c r="K1908" s="33">
        <v>0.81530000000000002</v>
      </c>
      <c r="L1908" s="52"/>
      <c r="M1908" s="52"/>
      <c r="N1908" s="21" t="str">
        <f t="shared" si="146"/>
        <v>AM LOCALES PROPERTY SOCIMI, S.A.</v>
      </c>
      <c r="O1908" s="21"/>
      <c r="P1908" s="39">
        <f t="shared" si="147"/>
        <v>135.67556236967988</v>
      </c>
      <c r="Q1908" s="43">
        <f t="shared" si="148"/>
        <v>5.8999999999999997E-2</v>
      </c>
      <c r="R1908" s="40">
        <f t="shared" si="149"/>
        <v>0.40146375567275849</v>
      </c>
    </row>
    <row r="1909" spans="1:18" s="60" customFormat="1" x14ac:dyDescent="0.25">
      <c r="A1909" s="52"/>
      <c r="C1909" s="21" t="s">
        <v>2481</v>
      </c>
      <c r="D1909" s="19"/>
      <c r="E1909" s="43">
        <v>68</v>
      </c>
      <c r="F1909" s="43">
        <v>7.0000000000000001E-3</v>
      </c>
      <c r="G1909" s="43">
        <v>2.0398600000000001E-3</v>
      </c>
      <c r="I1909" s="12"/>
      <c r="J1909" s="33"/>
      <c r="K1909" s="33">
        <v>0.81530000000000002</v>
      </c>
      <c r="L1909" s="52"/>
      <c r="M1909" s="52"/>
      <c r="N1909" s="21" t="str">
        <f t="shared" si="146"/>
        <v>AMADE VALORES SICAV  S.A.</v>
      </c>
      <c r="O1909" s="21"/>
      <c r="P1909" s="39">
        <f t="shared" si="147"/>
        <v>83.404881638660612</v>
      </c>
      <c r="Q1909" s="43">
        <f t="shared" si="148"/>
        <v>7.0000000000000001E-3</v>
      </c>
      <c r="R1909" s="40">
        <f t="shared" si="149"/>
        <v>2.501974733227033E-3</v>
      </c>
    </row>
    <row r="1910" spans="1:18" s="60" customFormat="1" x14ac:dyDescent="0.25">
      <c r="A1910" s="52"/>
      <c r="C1910" s="21" t="s">
        <v>2482</v>
      </c>
      <c r="D1910" s="19"/>
      <c r="E1910" s="43">
        <v>32.880000000000003</v>
      </c>
      <c r="F1910" s="43">
        <v>2E-3</v>
      </c>
      <c r="G1910" s="43">
        <v>5.8909999999999997E-5</v>
      </c>
      <c r="I1910" s="12"/>
      <c r="J1910" s="33"/>
      <c r="K1910" s="33">
        <v>0.81530000000000002</v>
      </c>
      <c r="L1910" s="52"/>
      <c r="M1910" s="52"/>
      <c r="N1910" s="21" t="str">
        <f t="shared" si="146"/>
        <v>AMANIEL INVERSIONES SICAV</v>
      </c>
      <c r="O1910" s="21"/>
      <c r="P1910" s="39">
        <f t="shared" si="147"/>
        <v>40.328713357046489</v>
      </c>
      <c r="Q1910" s="43">
        <f t="shared" si="148"/>
        <v>2E-3</v>
      </c>
      <c r="R1910" s="40">
        <f t="shared" si="149"/>
        <v>7.225561143137495E-5</v>
      </c>
    </row>
    <row r="1911" spans="1:18" s="60" customFormat="1" x14ac:dyDescent="0.25">
      <c r="A1911" s="52"/>
      <c r="C1911" s="21" t="s">
        <v>2483</v>
      </c>
      <c r="D1911" s="19"/>
      <c r="E1911" s="43">
        <v>36.72</v>
      </c>
      <c r="F1911" s="43">
        <v>4.0000000000000001E-3</v>
      </c>
      <c r="G1911" s="43">
        <v>5.3810000000000001E-5</v>
      </c>
      <c r="I1911" s="12"/>
      <c r="J1911" s="33"/>
      <c r="K1911" s="33">
        <v>0.81530000000000002</v>
      </c>
      <c r="L1911" s="52"/>
      <c r="M1911" s="52"/>
      <c r="N1911" s="21" t="str">
        <f t="shared" si="146"/>
        <v>AMERICIO SICAV, S.A.</v>
      </c>
      <c r="O1911" s="21"/>
      <c r="P1911" s="39">
        <f t="shared" si="147"/>
        <v>45.038636084876728</v>
      </c>
      <c r="Q1911" s="43">
        <f t="shared" si="148"/>
        <v>4.0000000000000001E-3</v>
      </c>
      <c r="R1911" s="40">
        <f t="shared" si="149"/>
        <v>6.6000245308475401E-5</v>
      </c>
    </row>
    <row r="1912" spans="1:18" s="60" customFormat="1" x14ac:dyDescent="0.25">
      <c r="A1912" s="52"/>
      <c r="C1912" s="21" t="s">
        <v>2484</v>
      </c>
      <c r="D1912" s="19"/>
      <c r="E1912" s="43">
        <v>29.52</v>
      </c>
      <c r="F1912" s="43">
        <v>7.0000000000000001E-3</v>
      </c>
      <c r="G1912" s="43">
        <v>8.1799999999999996E-5</v>
      </c>
      <c r="I1912" s="12"/>
      <c r="J1912" s="33"/>
      <c r="K1912" s="33">
        <v>0.81530000000000002</v>
      </c>
      <c r="L1912" s="52"/>
      <c r="M1912" s="52"/>
      <c r="N1912" s="21" t="str">
        <f t="shared" si="146"/>
        <v>AMJ CAPITAL FINANCIERA   SICAV,S.A.</v>
      </c>
      <c r="O1912" s="21"/>
      <c r="P1912" s="39">
        <f t="shared" si="147"/>
        <v>36.207530970195016</v>
      </c>
      <c r="Q1912" s="43">
        <f t="shared" si="148"/>
        <v>7.0000000000000001E-3</v>
      </c>
      <c r="R1912" s="40">
        <f t="shared" si="149"/>
        <v>1.0033116644180055E-4</v>
      </c>
    </row>
    <row r="1913" spans="1:18" s="60" customFormat="1" x14ac:dyDescent="0.25">
      <c r="A1913" s="52"/>
      <c r="C1913" s="21" t="s">
        <v>2485</v>
      </c>
      <c r="D1913" s="19"/>
      <c r="E1913" s="43">
        <v>7.55</v>
      </c>
      <c r="F1913" s="43">
        <v>9.6000000000000002E-2</v>
      </c>
      <c r="G1913" s="43">
        <v>0.65373024000000002</v>
      </c>
      <c r="I1913" s="12"/>
      <c r="J1913" s="33"/>
      <c r="K1913" s="33">
        <v>0.81530000000000002</v>
      </c>
      <c r="L1913" s="52"/>
      <c r="M1913" s="52"/>
      <c r="N1913" s="21" t="str">
        <f t="shared" si="146"/>
        <v>AMJ EVALUATION SICAV S.A.</v>
      </c>
      <c r="O1913" s="21"/>
      <c r="P1913" s="39">
        <f t="shared" si="147"/>
        <v>9.2603949466454054</v>
      </c>
      <c r="Q1913" s="43">
        <f t="shared" si="148"/>
        <v>9.6000000000000002E-2</v>
      </c>
      <c r="R1913" s="40">
        <f t="shared" si="149"/>
        <v>0.80182784251195882</v>
      </c>
    </row>
    <row r="1914" spans="1:18" s="60" customFormat="1" x14ac:dyDescent="0.25">
      <c r="A1914" s="52"/>
      <c r="C1914" s="21" t="s">
        <v>2486</v>
      </c>
      <c r="D1914" s="19"/>
      <c r="E1914" s="43">
        <v>25.2</v>
      </c>
      <c r="F1914" s="43">
        <v>2.1999999999999999E-2</v>
      </c>
      <c r="G1914" s="43">
        <v>0.97906614000000003</v>
      </c>
      <c r="I1914" s="12"/>
      <c r="J1914" s="33"/>
      <c r="K1914" s="33">
        <v>0.81530000000000002</v>
      </c>
      <c r="L1914" s="52"/>
      <c r="M1914" s="52"/>
      <c r="N1914" s="21" t="str">
        <f t="shared" si="146"/>
        <v>AMMUS GESTIÓ SICAV S.A.</v>
      </c>
      <c r="O1914" s="21"/>
      <c r="P1914" s="39">
        <f t="shared" si="147"/>
        <v>30.908867901385992</v>
      </c>
      <c r="Q1914" s="43">
        <f t="shared" si="148"/>
        <v>2.1999999999999999E-2</v>
      </c>
      <c r="R1914" s="40">
        <f t="shared" si="149"/>
        <v>1.2008661106341225</v>
      </c>
    </row>
    <row r="1915" spans="1:18" s="60" customFormat="1" x14ac:dyDescent="0.25">
      <c r="A1915" s="52"/>
      <c r="C1915" s="21" t="s">
        <v>2487</v>
      </c>
      <c r="D1915" s="19"/>
      <c r="E1915" s="43">
        <v>34.799999999999997</v>
      </c>
      <c r="F1915" s="43">
        <v>1.4E-2</v>
      </c>
      <c r="G1915" s="43">
        <v>0.2774604</v>
      </c>
      <c r="I1915" s="12"/>
      <c r="J1915" s="33"/>
      <c r="K1915" s="33">
        <v>0.81530000000000002</v>
      </c>
      <c r="L1915" s="52"/>
      <c r="M1915" s="52"/>
      <c r="N1915" s="21" t="str">
        <f t="shared" si="146"/>
        <v>AMPAVIC 2013 SICAV,S.A.</v>
      </c>
      <c r="O1915" s="21"/>
      <c r="P1915" s="39">
        <f t="shared" si="147"/>
        <v>42.683674720961605</v>
      </c>
      <c r="Q1915" s="43">
        <f t="shared" si="148"/>
        <v>1.4E-2</v>
      </c>
      <c r="R1915" s="40">
        <f t="shared" si="149"/>
        <v>0.34031693855022688</v>
      </c>
    </row>
    <row r="1916" spans="1:18" s="60" customFormat="1" x14ac:dyDescent="0.25">
      <c r="A1916" s="52"/>
      <c r="C1916" s="21" t="s">
        <v>2488</v>
      </c>
      <c r="D1916" s="19"/>
      <c r="E1916" s="43">
        <v>34.200000000000003</v>
      </c>
      <c r="F1916" s="43">
        <v>9.7000000000000003E-2</v>
      </c>
      <c r="G1916" s="43">
        <v>1.4294244299999999</v>
      </c>
      <c r="I1916" s="12"/>
      <c r="J1916" s="33"/>
      <c r="K1916" s="33">
        <v>0.81530000000000002</v>
      </c>
      <c r="L1916" s="52"/>
      <c r="M1916" s="52"/>
      <c r="N1916" s="21" t="str">
        <f t="shared" si="146"/>
        <v>AMT BALANCED CONSERVATIVE ALLOCATION EUR SICAV, S.A.</v>
      </c>
      <c r="O1916" s="21"/>
      <c r="P1916" s="39">
        <f t="shared" si="147"/>
        <v>41.947749294738138</v>
      </c>
      <c r="Q1916" s="43">
        <f t="shared" si="148"/>
        <v>9.7000000000000003E-2</v>
      </c>
      <c r="R1916" s="40">
        <f t="shared" si="149"/>
        <v>1.7532496381699985</v>
      </c>
    </row>
    <row r="1917" spans="1:18" s="60" customFormat="1" x14ac:dyDescent="0.25">
      <c r="A1917" s="52"/>
      <c r="C1917" s="21" t="s">
        <v>2489</v>
      </c>
      <c r="D1917" s="19"/>
      <c r="E1917" s="43">
        <v>20.073800800000001</v>
      </c>
      <c r="F1917" s="43">
        <v>1.4999999999999999E-2</v>
      </c>
      <c r="G1917" s="43">
        <v>9.3561000000000002E-4</v>
      </c>
      <c r="I1917" s="12"/>
      <c r="J1917" s="33"/>
      <c r="K1917" s="33">
        <v>0.81530000000000002</v>
      </c>
      <c r="L1917" s="52"/>
      <c r="M1917" s="52"/>
      <c r="N1917" s="21" t="str">
        <f t="shared" si="146"/>
        <v>ANABUR 303 SICAV,S.A.</v>
      </c>
      <c r="O1917" s="21"/>
      <c r="P1917" s="39">
        <f t="shared" si="147"/>
        <v>24.621367349441922</v>
      </c>
      <c r="Q1917" s="43">
        <f t="shared" si="148"/>
        <v>1.4999999999999999E-2</v>
      </c>
      <c r="R1917" s="40">
        <f t="shared" si="149"/>
        <v>1.1475653133815773E-3</v>
      </c>
    </row>
    <row r="1918" spans="1:18" s="60" customFormat="1" x14ac:dyDescent="0.25">
      <c r="A1918" s="52"/>
      <c r="C1918" s="21" t="s">
        <v>2490</v>
      </c>
      <c r="D1918" s="19"/>
      <c r="E1918" s="43">
        <v>31.68</v>
      </c>
      <c r="F1918" s="43">
        <v>2E-3</v>
      </c>
      <c r="G1918" s="43">
        <v>0.61836272999999997</v>
      </c>
      <c r="I1918" s="12"/>
      <c r="J1918" s="33"/>
      <c r="K1918" s="33">
        <v>0.81530000000000002</v>
      </c>
      <c r="L1918" s="52"/>
      <c r="M1918" s="52"/>
      <c r="N1918" s="21" t="str">
        <f t="shared" si="146"/>
        <v>ANATXAN-ZAR SICAV, S.A.</v>
      </c>
      <c r="O1918" s="21"/>
      <c r="P1918" s="39">
        <f t="shared" si="147"/>
        <v>38.856862504599533</v>
      </c>
      <c r="Q1918" s="43">
        <f t="shared" si="148"/>
        <v>2E-3</v>
      </c>
      <c r="R1918" s="40">
        <f t="shared" si="149"/>
        <v>0.75844809272660363</v>
      </c>
    </row>
    <row r="1919" spans="1:18" s="60" customFormat="1" x14ac:dyDescent="0.25">
      <c r="A1919" s="52"/>
      <c r="C1919" s="21" t="s">
        <v>2491</v>
      </c>
      <c r="D1919" s="19"/>
      <c r="E1919" s="43">
        <v>23.20825</v>
      </c>
      <c r="F1919" s="43">
        <v>1.7000000000000001E-2</v>
      </c>
      <c r="G1919" s="43">
        <v>3.7936000000000003E-4</v>
      </c>
      <c r="I1919" s="12"/>
      <c r="J1919" s="33"/>
      <c r="K1919" s="33">
        <v>0.81530000000000002</v>
      </c>
      <c r="L1919" s="52"/>
      <c r="M1919" s="52"/>
      <c r="N1919" s="21" t="str">
        <f t="shared" si="146"/>
        <v>ANBACRISU SICAV,S.A.</v>
      </c>
      <c r="O1919" s="21"/>
      <c r="P1919" s="39">
        <f t="shared" si="147"/>
        <v>28.465902121918312</v>
      </c>
      <c r="Q1919" s="43">
        <f t="shared" si="148"/>
        <v>1.7000000000000001E-2</v>
      </c>
      <c r="R1919" s="40">
        <f t="shared" si="149"/>
        <v>4.6530111615356311E-4</v>
      </c>
    </row>
    <row r="1920" spans="1:18" s="60" customFormat="1" x14ac:dyDescent="0.25">
      <c r="A1920" s="52"/>
      <c r="C1920" s="21" t="s">
        <v>2492</v>
      </c>
      <c r="D1920" s="19"/>
      <c r="E1920" s="43">
        <v>25.029560399999998</v>
      </c>
      <c r="F1920" s="43">
        <v>2.1999999999999999E-2</v>
      </c>
      <c r="G1920" s="43">
        <v>6.8138169999999998E-2</v>
      </c>
      <c r="I1920" s="12"/>
      <c r="J1920" s="33"/>
      <c r="K1920" s="33">
        <v>0.81530000000000002</v>
      </c>
      <c r="L1920" s="52"/>
      <c r="M1920" s="52"/>
      <c r="N1920" s="21" t="str">
        <f t="shared" si="146"/>
        <v>ANBOMA FINANZAS E INVERSIONES SICAV S.A.</v>
      </c>
      <c r="O1920" s="21"/>
      <c r="P1920" s="39">
        <f t="shared" si="147"/>
        <v>30.699816509260391</v>
      </c>
      <c r="Q1920" s="43">
        <f t="shared" si="148"/>
        <v>2.1999999999999999E-2</v>
      </c>
      <c r="R1920" s="40">
        <f t="shared" si="149"/>
        <v>8.3574352998896109E-2</v>
      </c>
    </row>
    <row r="1921" spans="1:18" s="60" customFormat="1" x14ac:dyDescent="0.25">
      <c r="A1921" s="52"/>
      <c r="C1921" s="21" t="s">
        <v>2493</v>
      </c>
      <c r="D1921" s="19"/>
      <c r="E1921" s="43">
        <v>40</v>
      </c>
      <c r="F1921" s="43">
        <v>1.4E-2</v>
      </c>
      <c r="G1921" s="43">
        <v>0.12057632</v>
      </c>
      <c r="I1921" s="12"/>
      <c r="J1921" s="33"/>
      <c r="K1921" s="33">
        <v>0.81530000000000002</v>
      </c>
      <c r="L1921" s="52"/>
      <c r="M1921" s="52"/>
      <c r="N1921" s="21" t="str">
        <f t="shared" si="146"/>
        <v>ANCORA CONDAL SICAV S.A.</v>
      </c>
      <c r="O1921" s="21"/>
      <c r="P1921" s="39">
        <f t="shared" si="147"/>
        <v>49.06169508156507</v>
      </c>
      <c r="Q1921" s="43">
        <f t="shared" si="148"/>
        <v>1.4E-2</v>
      </c>
      <c r="R1921" s="40">
        <f t="shared" si="149"/>
        <v>0.14789196614743039</v>
      </c>
    </row>
    <row r="1922" spans="1:18" s="60" customFormat="1" x14ac:dyDescent="0.25">
      <c r="A1922" s="52"/>
      <c r="C1922" s="21" t="s">
        <v>2494</v>
      </c>
      <c r="D1922" s="19"/>
      <c r="E1922" s="43">
        <v>61.44</v>
      </c>
      <c r="F1922" s="43">
        <v>1.7000000000000001E-2</v>
      </c>
      <c r="G1922" s="43">
        <v>2.5544054100000002</v>
      </c>
      <c r="I1922" s="12"/>
      <c r="J1922" s="33"/>
      <c r="K1922" s="33">
        <v>0.81530000000000002</v>
      </c>
      <c r="L1922" s="52"/>
      <c r="M1922" s="52"/>
      <c r="N1922" s="21" t="str">
        <f t="shared" si="146"/>
        <v>ANFE INVEST 2017 SICAV, S.A.</v>
      </c>
      <c r="O1922" s="21"/>
      <c r="P1922" s="39">
        <f t="shared" si="147"/>
        <v>75.358763645283943</v>
      </c>
      <c r="Q1922" s="43">
        <f t="shared" si="148"/>
        <v>1.7000000000000001E-2</v>
      </c>
      <c r="R1922" s="40">
        <f t="shared" si="149"/>
        <v>3.1330864835030052</v>
      </c>
    </row>
    <row r="1923" spans="1:18" s="60" customFormat="1" x14ac:dyDescent="0.25">
      <c r="A1923" s="52"/>
      <c r="C1923" s="21" t="s">
        <v>2495</v>
      </c>
      <c r="D1923" s="19"/>
      <c r="E1923" s="43">
        <v>105.6</v>
      </c>
      <c r="F1923" s="43">
        <v>0.19800000000000001</v>
      </c>
      <c r="G1923" s="43">
        <v>21.026623579999999</v>
      </c>
      <c r="I1923" s="12"/>
      <c r="J1923" s="33"/>
      <c r="K1923" s="33">
        <v>0.81530000000000002</v>
      </c>
      <c r="L1923" s="52"/>
      <c r="M1923" s="52"/>
      <c r="N1923" s="21" t="str">
        <f t="shared" si="146"/>
        <v>ANITRAM CARTERA DE VALORES SICAV S.A.</v>
      </c>
      <c r="O1923" s="21"/>
      <c r="P1923" s="39">
        <f t="shared" si="147"/>
        <v>129.52287501533178</v>
      </c>
      <c r="Q1923" s="43">
        <f t="shared" si="148"/>
        <v>0.19800000000000001</v>
      </c>
      <c r="R1923" s="40">
        <f t="shared" si="149"/>
        <v>25.790044866920152</v>
      </c>
    </row>
    <row r="1924" spans="1:18" s="60" customFormat="1" x14ac:dyDescent="0.25">
      <c r="A1924" s="52"/>
      <c r="C1924" s="21" t="s">
        <v>2496</v>
      </c>
      <c r="D1924" s="19"/>
      <c r="E1924" s="43">
        <v>29.28</v>
      </c>
      <c r="F1924" s="43">
        <v>0.03</v>
      </c>
      <c r="G1924" s="43">
        <v>0.32063781000000002</v>
      </c>
      <c r="I1924" s="12"/>
      <c r="J1924" s="33"/>
      <c r="K1924" s="33">
        <v>0.81530000000000002</v>
      </c>
      <c r="L1924" s="52"/>
      <c r="M1924" s="52"/>
      <c r="N1924" s="21" t="str">
        <f t="shared" si="146"/>
        <v>ANJOMA 2013 SICAV, S.A.</v>
      </c>
      <c r="O1924" s="21"/>
      <c r="P1924" s="39">
        <f t="shared" si="147"/>
        <v>35.913160799705629</v>
      </c>
      <c r="Q1924" s="43">
        <f t="shared" si="148"/>
        <v>0.03</v>
      </c>
      <c r="R1924" s="40">
        <f t="shared" si="149"/>
        <v>0.39327586164601991</v>
      </c>
    </row>
    <row r="1925" spans="1:18" s="60" customFormat="1" x14ac:dyDescent="0.25">
      <c r="A1925" s="52"/>
      <c r="C1925" s="21" t="s">
        <v>2497</v>
      </c>
      <c r="D1925" s="19"/>
      <c r="E1925" s="43">
        <v>40.500999999999998</v>
      </c>
      <c r="F1925" s="43">
        <v>1.2E-2</v>
      </c>
      <c r="G1925" s="43">
        <v>0.1107017</v>
      </c>
      <c r="I1925" s="12"/>
      <c r="J1925" s="33"/>
      <c r="K1925" s="33">
        <v>0.81530000000000002</v>
      </c>
      <c r="L1925" s="52"/>
      <c r="M1925" s="52"/>
      <c r="N1925" s="21" t="str">
        <f t="shared" si="146"/>
        <v>ANSOLA INVERSIONES SICAV S.A.</v>
      </c>
      <c r="O1925" s="21"/>
      <c r="P1925" s="39">
        <f t="shared" si="147"/>
        <v>49.676192812461665</v>
      </c>
      <c r="Q1925" s="43">
        <f t="shared" si="148"/>
        <v>1.2E-2</v>
      </c>
      <c r="R1925" s="40">
        <f t="shared" si="149"/>
        <v>0.13578032626027228</v>
      </c>
    </row>
    <row r="1926" spans="1:18" s="60" customFormat="1" x14ac:dyDescent="0.25">
      <c r="A1926" s="52"/>
      <c r="C1926" s="21" t="s">
        <v>2498</v>
      </c>
      <c r="D1926" s="19"/>
      <c r="E1926" s="43">
        <v>39.299999999999997</v>
      </c>
      <c r="F1926" s="43">
        <v>7.0000000000000001E-3</v>
      </c>
      <c r="G1926" s="43">
        <v>4.3848559999999995E-2</v>
      </c>
      <c r="I1926" s="12"/>
      <c r="J1926" s="33"/>
      <c r="K1926" s="33">
        <v>0.81530000000000002</v>
      </c>
      <c r="L1926" s="52"/>
      <c r="M1926" s="52"/>
      <c r="N1926" s="21" t="str">
        <f t="shared" si="146"/>
        <v>ANTALYA SICAV S.A.</v>
      </c>
      <c r="O1926" s="21"/>
      <c r="P1926" s="39">
        <f t="shared" si="147"/>
        <v>48.203115417637676</v>
      </c>
      <c r="Q1926" s="43">
        <f t="shared" si="148"/>
        <v>7.0000000000000001E-3</v>
      </c>
      <c r="R1926" s="40">
        <f t="shared" si="149"/>
        <v>5.3782117012142763E-2</v>
      </c>
    </row>
    <row r="1927" spans="1:18" s="60" customFormat="1" x14ac:dyDescent="0.25">
      <c r="A1927" s="52"/>
      <c r="C1927" s="21" t="s">
        <v>2499</v>
      </c>
      <c r="D1927" s="19"/>
      <c r="E1927" s="43">
        <v>16.3475264</v>
      </c>
      <c r="F1927" s="43">
        <v>1.9E-2</v>
      </c>
      <c r="G1927" s="43">
        <v>0.59847530000000004</v>
      </c>
      <c r="I1927" s="12"/>
      <c r="J1927" s="33"/>
      <c r="K1927" s="33">
        <v>0.81530000000000002</v>
      </c>
      <c r="L1927" s="52"/>
      <c r="M1927" s="52"/>
      <c r="N1927" s="21" t="str">
        <f t="shared" si="146"/>
        <v>ANTER 99 SICAV S.A.</v>
      </c>
      <c r="O1927" s="21"/>
      <c r="P1927" s="39">
        <f t="shared" si="147"/>
        <v>20.050933889365876</v>
      </c>
      <c r="Q1927" s="43">
        <f t="shared" si="148"/>
        <v>1.9E-2</v>
      </c>
      <c r="R1927" s="40">
        <f t="shared" si="149"/>
        <v>0.73405531706120453</v>
      </c>
    </row>
    <row r="1928" spans="1:18" s="60" customFormat="1" x14ac:dyDescent="0.25">
      <c r="A1928" s="52"/>
      <c r="C1928" s="21" t="s">
        <v>2500</v>
      </c>
      <c r="D1928" s="19"/>
      <c r="E1928" s="43">
        <v>9.35</v>
      </c>
      <c r="F1928" s="43">
        <v>8.0000000000000002E-3</v>
      </c>
      <c r="G1928" s="43">
        <v>0.31100054999999999</v>
      </c>
      <c r="I1928" s="12"/>
      <c r="J1928" s="33"/>
      <c r="K1928" s="33">
        <v>0.81530000000000002</v>
      </c>
      <c r="L1928" s="52"/>
      <c r="M1928" s="52"/>
      <c r="N1928" s="21" t="str">
        <f t="shared" si="146"/>
        <v>ANYMIAN CAPITAL SICAV, S.A.</v>
      </c>
      <c r="O1928" s="21"/>
      <c r="P1928" s="39">
        <f t="shared" si="147"/>
        <v>11.468171225315833</v>
      </c>
      <c r="Q1928" s="43">
        <f t="shared" si="148"/>
        <v>8.0000000000000002E-3</v>
      </c>
      <c r="R1928" s="40">
        <f t="shared" si="149"/>
        <v>0.38145535385747575</v>
      </c>
    </row>
    <row r="1929" spans="1:18" s="60" customFormat="1" x14ac:dyDescent="0.25">
      <c r="A1929" s="52"/>
      <c r="C1929" s="21" t="s">
        <v>2501</v>
      </c>
      <c r="D1929" s="19"/>
      <c r="E1929" s="43">
        <v>35.687400279999999</v>
      </c>
      <c r="F1929" s="43">
        <v>4.8000000000000001E-2</v>
      </c>
      <c r="G1929" s="43">
        <v>0.48078165</v>
      </c>
      <c r="I1929" s="12"/>
      <c r="J1929" s="33"/>
      <c r="K1929" s="33">
        <v>0.81530000000000002</v>
      </c>
      <c r="L1929" s="52"/>
      <c r="M1929" s="52"/>
      <c r="N1929" s="21" t="str">
        <f t="shared" si="146"/>
        <v>AP67 SOCIMI, S.A.</v>
      </c>
      <c r="O1929" s="21"/>
      <c r="P1929" s="39">
        <f t="shared" si="147"/>
        <v>43.772108769777994</v>
      </c>
      <c r="Q1929" s="43">
        <f t="shared" si="148"/>
        <v>4.8000000000000001E-2</v>
      </c>
      <c r="R1929" s="40">
        <f t="shared" si="149"/>
        <v>0.58969906782779347</v>
      </c>
    </row>
    <row r="1930" spans="1:18" s="60" customFormat="1" x14ac:dyDescent="0.25">
      <c r="A1930" s="52"/>
      <c r="C1930" s="21" t="s">
        <v>2502</v>
      </c>
      <c r="D1930" s="19"/>
      <c r="E1930" s="43">
        <v>33.910499999999999</v>
      </c>
      <c r="F1930" s="43">
        <v>1.2999999999999999E-2</v>
      </c>
      <c r="G1930" s="43">
        <v>1.5431E-4</v>
      </c>
      <c r="I1930" s="12"/>
      <c r="J1930" s="33"/>
      <c r="K1930" s="33">
        <v>0.81530000000000002</v>
      </c>
      <c r="L1930" s="52"/>
      <c r="M1930" s="52"/>
      <c r="N1930" s="21" t="str">
        <f t="shared" si="146"/>
        <v>APAPUCHE SICAV,S.A.</v>
      </c>
      <c r="O1930" s="21"/>
      <c r="P1930" s="39">
        <f t="shared" si="147"/>
        <v>41.592665276585301</v>
      </c>
      <c r="Q1930" s="43">
        <f t="shared" si="148"/>
        <v>1.2999999999999999E-2</v>
      </c>
      <c r="R1930" s="40">
        <f t="shared" si="149"/>
        <v>1.8926775420090763E-4</v>
      </c>
    </row>
    <row r="1931" spans="1:18" s="60" customFormat="1" x14ac:dyDescent="0.25">
      <c r="A1931" s="52"/>
      <c r="C1931" s="21" t="s">
        <v>2503</v>
      </c>
      <c r="D1931" s="19"/>
      <c r="E1931" s="43">
        <v>25.8435375</v>
      </c>
      <c r="F1931" s="43">
        <v>9.5000000000000001E-2</v>
      </c>
      <c r="G1931" s="43">
        <v>1.622643E-2</v>
      </c>
      <c r="I1931" s="12"/>
      <c r="J1931" s="33"/>
      <c r="K1931" s="33">
        <v>0.81530000000000002</v>
      </c>
      <c r="L1931" s="52"/>
      <c r="M1931" s="52"/>
      <c r="N1931" s="21" t="str">
        <f t="shared" si="146"/>
        <v>APROIN 3000,SICAV,S.A.</v>
      </c>
      <c r="O1931" s="21"/>
      <c r="P1931" s="39">
        <f t="shared" si="147"/>
        <v>31.698193916349808</v>
      </c>
      <c r="Q1931" s="43">
        <f t="shared" si="148"/>
        <v>9.5000000000000001E-2</v>
      </c>
      <c r="R1931" s="40">
        <f t="shared" si="149"/>
        <v>1.9902404023058998E-2</v>
      </c>
    </row>
    <row r="1932" spans="1:18" s="60" customFormat="1" x14ac:dyDescent="0.25">
      <c r="A1932" s="52"/>
      <c r="C1932" s="21" t="s">
        <v>2504</v>
      </c>
      <c r="D1932" s="19"/>
      <c r="E1932" s="43">
        <v>46.478299999999997</v>
      </c>
      <c r="F1932" s="43">
        <v>9.1999999999999998E-2</v>
      </c>
      <c r="G1932" s="43">
        <v>1.1970599199999998</v>
      </c>
      <c r="I1932" s="12"/>
      <c r="J1932" s="33"/>
      <c r="K1932" s="33">
        <v>0.81530000000000002</v>
      </c>
      <c r="L1932" s="52"/>
      <c r="M1932" s="52"/>
      <c r="N1932" s="21" t="str">
        <f t="shared" si="146"/>
        <v>APUS INVESTMENT,SICAV,S.A.</v>
      </c>
      <c r="O1932" s="21"/>
      <c r="P1932" s="39">
        <f t="shared" si="147"/>
        <v>57.00760456273764</v>
      </c>
      <c r="Q1932" s="43">
        <f t="shared" si="148"/>
        <v>9.1999999999999998E-2</v>
      </c>
      <c r="R1932" s="40">
        <f t="shared" si="149"/>
        <v>1.4682447197350665</v>
      </c>
    </row>
    <row r="1933" spans="1:18" s="60" customFormat="1" x14ac:dyDescent="0.25">
      <c r="A1933" s="52"/>
      <c r="C1933" s="21" t="s">
        <v>2505</v>
      </c>
      <c r="D1933" s="19"/>
      <c r="E1933" s="43">
        <v>89.6</v>
      </c>
      <c r="F1933" s="43">
        <v>2.9000000000000001E-2</v>
      </c>
      <c r="G1933" s="43">
        <v>4.1500934599999999</v>
      </c>
      <c r="I1933" s="12"/>
      <c r="J1933" s="33"/>
      <c r="K1933" s="33">
        <v>0.81530000000000002</v>
      </c>
      <c r="L1933" s="52"/>
      <c r="M1933" s="52"/>
      <c r="N1933" s="21" t="str">
        <f t="shared" si="146"/>
        <v>AQUALATA INVERSIONES SICAV, S.A.</v>
      </c>
      <c r="O1933" s="21"/>
      <c r="P1933" s="39">
        <f t="shared" si="147"/>
        <v>109.89819698270574</v>
      </c>
      <c r="Q1933" s="43">
        <f t="shared" si="148"/>
        <v>2.9000000000000001E-2</v>
      </c>
      <c r="R1933" s="40">
        <f t="shared" si="149"/>
        <v>5.0902654973629335</v>
      </c>
    </row>
    <row r="1934" spans="1:18" s="60" customFormat="1" x14ac:dyDescent="0.25">
      <c r="A1934" s="52"/>
      <c r="C1934" s="21" t="s">
        <v>2506</v>
      </c>
      <c r="D1934" s="19"/>
      <c r="E1934" s="43">
        <v>33.119999999999997</v>
      </c>
      <c r="F1934" s="43">
        <v>6.9000000000000006E-2</v>
      </c>
      <c r="G1934" s="43">
        <v>3.0442199999999998E-3</v>
      </c>
      <c r="I1934" s="12"/>
      <c r="J1934" s="33"/>
      <c r="K1934" s="33">
        <v>0.81530000000000002</v>
      </c>
      <c r="L1934" s="52"/>
      <c r="M1934" s="52"/>
      <c r="N1934" s="21" t="str">
        <f t="shared" si="146"/>
        <v>AQUARIUM FINANZAS SICAV, S.A.</v>
      </c>
      <c r="O1934" s="21"/>
      <c r="P1934" s="39">
        <f t="shared" si="147"/>
        <v>40.623083527535869</v>
      </c>
      <c r="Q1934" s="43">
        <f t="shared" si="148"/>
        <v>6.9000000000000006E-2</v>
      </c>
      <c r="R1934" s="40">
        <f t="shared" si="149"/>
        <v>3.7338648350300498E-3</v>
      </c>
    </row>
    <row r="1935" spans="1:18" s="60" customFormat="1" x14ac:dyDescent="0.25">
      <c r="A1935" s="52"/>
      <c r="C1935" s="21" t="s">
        <v>2507</v>
      </c>
      <c r="D1935" s="19"/>
      <c r="E1935" s="43">
        <v>29.6</v>
      </c>
      <c r="F1935" s="43">
        <v>8.9999999999999993E-3</v>
      </c>
      <c r="G1935" s="43">
        <v>7.2050000000000003E-5</v>
      </c>
      <c r="I1935" s="12"/>
      <c r="J1935" s="33"/>
      <c r="K1935" s="33">
        <v>0.81530000000000002</v>
      </c>
      <c r="L1935" s="52"/>
      <c r="M1935" s="52"/>
      <c r="N1935" s="21" t="str">
        <f t="shared" si="146"/>
        <v>ARACAB INVERSIONES SICAV, S.A.</v>
      </c>
      <c r="O1935" s="21"/>
      <c r="P1935" s="39">
        <f t="shared" si="147"/>
        <v>36.305654360358155</v>
      </c>
      <c r="Q1935" s="43">
        <f t="shared" si="148"/>
        <v>8.9999999999999993E-3</v>
      </c>
      <c r="R1935" s="40">
        <f t="shared" si="149"/>
        <v>8.8372378265669086E-5</v>
      </c>
    </row>
    <row r="1936" spans="1:18" s="60" customFormat="1" x14ac:dyDescent="0.25">
      <c r="A1936" s="52"/>
      <c r="C1936" s="21" t="s">
        <v>2508</v>
      </c>
      <c r="D1936" s="19"/>
      <c r="E1936" s="43">
        <v>33.656700000000001</v>
      </c>
      <c r="F1936" s="43">
        <v>0.02</v>
      </c>
      <c r="G1936" s="43">
        <v>7.6575560000000001E-2</v>
      </c>
      <c r="I1936" s="12"/>
      <c r="J1936" s="33"/>
      <c r="K1936" s="33">
        <v>0.81530000000000002</v>
      </c>
      <c r="L1936" s="52"/>
      <c r="M1936" s="52"/>
      <c r="N1936" s="21" t="str">
        <f t="shared" si="146"/>
        <v>ARACHA SICAV  SA</v>
      </c>
      <c r="O1936" s="21"/>
      <c r="P1936" s="39">
        <f t="shared" si="147"/>
        <v>41.281368821292773</v>
      </c>
      <c r="Q1936" s="43">
        <f t="shared" si="148"/>
        <v>0.02</v>
      </c>
      <c r="R1936" s="40">
        <f t="shared" si="149"/>
        <v>9.392316938550227E-2</v>
      </c>
    </row>
    <row r="1937" spans="1:18" s="60" customFormat="1" x14ac:dyDescent="0.25">
      <c r="A1937" s="52"/>
      <c r="C1937" s="21" t="s">
        <v>2509</v>
      </c>
      <c r="D1937" s="19"/>
      <c r="E1937" s="43">
        <v>26.8</v>
      </c>
      <c r="F1937" s="43">
        <v>4.1000000000000002E-2</v>
      </c>
      <c r="G1937" s="43">
        <v>9.0204649999999997E-2</v>
      </c>
      <c r="I1937" s="12"/>
      <c r="J1937" s="33"/>
      <c r="K1937" s="33">
        <v>0.81530000000000002</v>
      </c>
      <c r="L1937" s="52"/>
      <c r="M1937" s="52"/>
      <c r="N1937" s="21" t="str">
        <f t="shared" ref="N1937:N2000" si="150">C1937</f>
        <v>ARAGON PORTFOLIO SICAV,S.A.</v>
      </c>
      <c r="O1937" s="21"/>
      <c r="P1937" s="39">
        <f t="shared" ref="P1937:P2000" si="151">E1937/K1937</f>
        <v>32.871335704648594</v>
      </c>
      <c r="Q1937" s="43">
        <f t="shared" ref="Q1937:Q2000" si="152">F1937</f>
        <v>4.1000000000000002E-2</v>
      </c>
      <c r="R1937" s="40">
        <f t="shared" ref="R1937:R2000" si="153">G1937/K1937</f>
        <v>0.11063982583098246</v>
      </c>
    </row>
    <row r="1938" spans="1:18" s="60" customFormat="1" x14ac:dyDescent="0.25">
      <c r="A1938" s="52"/>
      <c r="C1938" s="21" t="s">
        <v>2510</v>
      </c>
      <c r="D1938" s="19"/>
      <c r="E1938" s="43">
        <v>12.7414544</v>
      </c>
      <c r="F1938" s="43">
        <v>9.4E-2</v>
      </c>
      <c r="G1938" s="43">
        <v>1.25946398</v>
      </c>
      <c r="I1938" s="12"/>
      <c r="J1938" s="33"/>
      <c r="K1938" s="33">
        <v>0.81530000000000002</v>
      </c>
      <c r="L1938" s="52"/>
      <c r="M1938" s="52"/>
      <c r="N1938" s="21" t="str">
        <f t="shared" si="150"/>
        <v>ARAGONYFAS, SICAV, S.A.</v>
      </c>
      <c r="O1938" s="21"/>
      <c r="P1938" s="39">
        <f t="shared" si="151"/>
        <v>15.62793376671164</v>
      </c>
      <c r="Q1938" s="43">
        <f t="shared" si="152"/>
        <v>9.4E-2</v>
      </c>
      <c r="R1938" s="40">
        <f t="shared" si="153"/>
        <v>1.5447859438243592</v>
      </c>
    </row>
    <row r="1939" spans="1:18" s="60" customFormat="1" x14ac:dyDescent="0.25">
      <c r="A1939" s="52"/>
      <c r="C1939" s="21" t="s">
        <v>2511</v>
      </c>
      <c r="D1939" s="19"/>
      <c r="E1939" s="43">
        <v>33.6</v>
      </c>
      <c r="F1939" s="43">
        <v>8.0000000000000002E-3</v>
      </c>
      <c r="G1939" s="43">
        <v>0.52441583999999997</v>
      </c>
      <c r="I1939" s="12"/>
      <c r="J1939" s="33"/>
      <c r="K1939" s="33">
        <v>0.81530000000000002</v>
      </c>
      <c r="L1939" s="52"/>
      <c r="M1939" s="52"/>
      <c r="N1939" s="21" t="str">
        <f t="shared" si="150"/>
        <v>ARANITXIGARPEI SICAV, S.A.</v>
      </c>
      <c r="O1939" s="21"/>
      <c r="P1939" s="39">
        <f t="shared" si="151"/>
        <v>41.211823868514657</v>
      </c>
      <c r="Q1939" s="43">
        <f t="shared" si="152"/>
        <v>8.0000000000000002E-3</v>
      </c>
      <c r="R1939" s="40">
        <f t="shared" si="153"/>
        <v>0.64321825095057028</v>
      </c>
    </row>
    <row r="1940" spans="1:18" s="60" customFormat="1" x14ac:dyDescent="0.25">
      <c r="A1940" s="52"/>
      <c r="C1940" s="21" t="s">
        <v>2512</v>
      </c>
      <c r="D1940" s="19"/>
      <c r="E1940" s="43">
        <v>584</v>
      </c>
      <c r="F1940" s="43">
        <v>1.7999999999999999E-2</v>
      </c>
      <c r="G1940" s="43">
        <v>0.83453353000000008</v>
      </c>
      <c r="I1940" s="12"/>
      <c r="J1940" s="33"/>
      <c r="K1940" s="33">
        <v>0.81530000000000002</v>
      </c>
      <c r="L1940" s="52"/>
      <c r="M1940" s="52"/>
      <c r="N1940" s="21" t="str">
        <f t="shared" si="150"/>
        <v>ARBARIN SICAV S.A.</v>
      </c>
      <c r="O1940" s="21"/>
      <c r="P1940" s="39">
        <f t="shared" si="151"/>
        <v>716.30074819084996</v>
      </c>
      <c r="Q1940" s="43">
        <f t="shared" si="152"/>
        <v>1.7999999999999999E-2</v>
      </c>
      <c r="R1940" s="40">
        <f t="shared" si="153"/>
        <v>1.0235907396050534</v>
      </c>
    </row>
    <row r="1941" spans="1:18" s="60" customFormat="1" x14ac:dyDescent="0.25">
      <c r="A1941" s="52"/>
      <c r="C1941" s="21" t="s">
        <v>2513</v>
      </c>
      <c r="D1941" s="19"/>
      <c r="E1941" s="43">
        <v>66</v>
      </c>
      <c r="F1941" s="43">
        <v>2.7E-2</v>
      </c>
      <c r="G1941" s="43">
        <v>4.4704261000000001</v>
      </c>
      <c r="I1941" s="12"/>
      <c r="J1941" s="33"/>
      <c r="K1941" s="33">
        <v>0.81530000000000002</v>
      </c>
      <c r="L1941" s="52"/>
      <c r="M1941" s="52"/>
      <c r="N1941" s="21" t="str">
        <f t="shared" si="150"/>
        <v>ARBITRAGE CAPITAL,SICAV,S.A.</v>
      </c>
      <c r="O1941" s="21"/>
      <c r="P1941" s="39">
        <f t="shared" si="151"/>
        <v>80.951796884582365</v>
      </c>
      <c r="Q1941" s="43">
        <f t="shared" si="152"/>
        <v>2.7E-2</v>
      </c>
      <c r="R1941" s="40">
        <f t="shared" si="153"/>
        <v>5.4831670550717524</v>
      </c>
    </row>
    <row r="1942" spans="1:18" s="60" customFormat="1" x14ac:dyDescent="0.25">
      <c r="A1942" s="52"/>
      <c r="C1942" s="21" t="s">
        <v>2514</v>
      </c>
      <c r="D1942" s="19"/>
      <c r="E1942" s="43">
        <v>35</v>
      </c>
      <c r="F1942" s="43">
        <v>3.0000000000000001E-3</v>
      </c>
      <c r="G1942" s="43">
        <v>2.0789999999999999E-5</v>
      </c>
      <c r="I1942" s="12"/>
      <c r="J1942" s="33"/>
      <c r="K1942" s="33">
        <v>0.81530000000000002</v>
      </c>
      <c r="L1942" s="52"/>
      <c r="M1942" s="52"/>
      <c r="N1942" s="21" t="str">
        <f t="shared" si="150"/>
        <v>ARCA SELECT, SICAV, S.A.</v>
      </c>
      <c r="O1942" s="21"/>
      <c r="P1942" s="39">
        <f t="shared" si="151"/>
        <v>42.92898319636943</v>
      </c>
      <c r="Q1942" s="43">
        <f t="shared" si="152"/>
        <v>3.0000000000000001E-3</v>
      </c>
      <c r="R1942" s="40">
        <f t="shared" si="153"/>
        <v>2.5499816018643442E-5</v>
      </c>
    </row>
    <row r="1943" spans="1:18" s="60" customFormat="1" x14ac:dyDescent="0.25">
      <c r="A1943" s="52"/>
      <c r="C1943" s="21" t="s">
        <v>2515</v>
      </c>
      <c r="D1943" s="19"/>
      <c r="E1943" s="43">
        <v>28.591290000000001</v>
      </c>
      <c r="F1943" s="43">
        <v>6.0000000000000001E-3</v>
      </c>
      <c r="G1943" s="43">
        <v>1.18078E-3</v>
      </c>
      <c r="I1943" s="12"/>
      <c r="J1943" s="33"/>
      <c r="K1943" s="33">
        <v>0.81530000000000002</v>
      </c>
      <c r="L1943" s="52"/>
      <c r="M1943" s="52"/>
      <c r="N1943" s="21" t="str">
        <f t="shared" si="150"/>
        <v>ARDAUC,SICAV,S.A.</v>
      </c>
      <c r="O1943" s="21"/>
      <c r="P1943" s="39">
        <f t="shared" si="151"/>
        <v>35.068428799215013</v>
      </c>
      <c r="Q1943" s="43">
        <f t="shared" si="152"/>
        <v>6.0000000000000001E-3</v>
      </c>
      <c r="R1943" s="40">
        <f t="shared" si="153"/>
        <v>1.4482767079602599E-3</v>
      </c>
    </row>
    <row r="1944" spans="1:18" s="60" customFormat="1" x14ac:dyDescent="0.25">
      <c r="A1944" s="52"/>
      <c r="C1944" s="21" t="s">
        <v>2516</v>
      </c>
      <c r="D1944" s="19"/>
      <c r="E1944" s="43">
        <v>28.8</v>
      </c>
      <c r="F1944" s="43">
        <v>3.2000000000000001E-2</v>
      </c>
      <c r="G1944" s="43">
        <v>2.0571467800000001</v>
      </c>
      <c r="I1944" s="12"/>
      <c r="J1944" s="33"/>
      <c r="K1944" s="33">
        <v>0.81530000000000002</v>
      </c>
      <c r="L1944" s="52"/>
      <c r="M1944" s="52"/>
      <c r="N1944" s="21" t="str">
        <f t="shared" si="150"/>
        <v>ARDEGO I SICAV S.A.</v>
      </c>
      <c r="O1944" s="21"/>
      <c r="P1944" s="39">
        <f t="shared" si="151"/>
        <v>35.324420458726848</v>
      </c>
      <c r="Q1944" s="43">
        <f t="shared" si="152"/>
        <v>3.2000000000000001E-2</v>
      </c>
      <c r="R1944" s="40">
        <f t="shared" si="153"/>
        <v>2.5231777014595855</v>
      </c>
    </row>
    <row r="1945" spans="1:18" s="60" customFormat="1" x14ac:dyDescent="0.25">
      <c r="A1945" s="52"/>
      <c r="C1945" s="21" t="s">
        <v>2517</v>
      </c>
      <c r="D1945" s="19"/>
      <c r="E1945" s="43">
        <v>34.32</v>
      </c>
      <c r="F1945" s="43">
        <v>3.0000000000000001E-3</v>
      </c>
      <c r="G1945" s="43">
        <v>0.11949997</v>
      </c>
      <c r="I1945" s="12"/>
      <c r="J1945" s="33"/>
      <c r="K1945" s="33">
        <v>0.81530000000000002</v>
      </c>
      <c r="L1945" s="52"/>
      <c r="M1945" s="52"/>
      <c r="N1945" s="21" t="str">
        <f t="shared" si="150"/>
        <v>ARENADIRC SICAV S.A.</v>
      </c>
      <c r="O1945" s="21"/>
      <c r="P1945" s="39">
        <f t="shared" si="151"/>
        <v>42.094934379982824</v>
      </c>
      <c r="Q1945" s="43">
        <f t="shared" si="152"/>
        <v>3.0000000000000001E-3</v>
      </c>
      <c r="R1945" s="40">
        <f t="shared" si="153"/>
        <v>0.14657177725990433</v>
      </c>
    </row>
    <row r="1946" spans="1:18" s="60" customFormat="1" x14ac:dyDescent="0.25">
      <c r="A1946" s="52"/>
      <c r="C1946" s="21" t="s">
        <v>2518</v>
      </c>
      <c r="D1946" s="19"/>
      <c r="E1946" s="43">
        <v>25.2</v>
      </c>
      <c r="F1946" s="43">
        <v>5.0000000000000001E-3</v>
      </c>
      <c r="G1946" s="43">
        <v>5.4299999999999998E-5</v>
      </c>
      <c r="I1946" s="12"/>
      <c r="J1946" s="33"/>
      <c r="K1946" s="33">
        <v>0.81530000000000002</v>
      </c>
      <c r="L1946" s="52"/>
      <c r="M1946" s="52"/>
      <c r="N1946" s="21" t="str">
        <f t="shared" si="150"/>
        <v>ARESTA DE VALORES SICAV S.A.</v>
      </c>
      <c r="O1946" s="21"/>
      <c r="P1946" s="39">
        <f t="shared" si="151"/>
        <v>30.908867901385992</v>
      </c>
      <c r="Q1946" s="43">
        <f t="shared" si="152"/>
        <v>5.0000000000000001E-3</v>
      </c>
      <c r="R1946" s="40">
        <f t="shared" si="153"/>
        <v>6.660125107322457E-5</v>
      </c>
    </row>
    <row r="1947" spans="1:18" s="60" customFormat="1" x14ac:dyDescent="0.25">
      <c r="A1947" s="52"/>
      <c r="C1947" s="21" t="s">
        <v>2519</v>
      </c>
      <c r="D1947" s="19"/>
      <c r="E1947" s="43">
        <v>28.4</v>
      </c>
      <c r="F1947" s="43">
        <v>6.0000000000000001E-3</v>
      </c>
      <c r="G1947" s="43">
        <v>0.10973413</v>
      </c>
      <c r="I1947" s="12"/>
      <c r="J1947" s="33"/>
      <c r="K1947" s="33">
        <v>0.81530000000000002</v>
      </c>
      <c r="L1947" s="52"/>
      <c r="M1947" s="52"/>
      <c r="N1947" s="21" t="str">
        <f t="shared" si="150"/>
        <v>ARGALAN INVERSIONES S.A. SICAV</v>
      </c>
      <c r="O1947" s="21"/>
      <c r="P1947" s="39">
        <f t="shared" si="151"/>
        <v>34.833803507911199</v>
      </c>
      <c r="Q1947" s="43">
        <f t="shared" si="152"/>
        <v>6.0000000000000001E-3</v>
      </c>
      <c r="R1947" s="40">
        <f t="shared" si="153"/>
        <v>0.13459356065252054</v>
      </c>
    </row>
    <row r="1948" spans="1:18" s="60" customFormat="1" x14ac:dyDescent="0.25">
      <c r="A1948" s="52"/>
      <c r="C1948" s="21" t="s">
        <v>2520</v>
      </c>
      <c r="D1948" s="19"/>
      <c r="E1948" s="43">
        <v>43.673575</v>
      </c>
      <c r="F1948" s="43">
        <v>2.1000000000000001E-2</v>
      </c>
      <c r="G1948" s="43">
        <v>1.87038167</v>
      </c>
      <c r="I1948" s="12"/>
      <c r="J1948" s="33"/>
      <c r="K1948" s="33">
        <v>0.81530000000000002</v>
      </c>
      <c r="L1948" s="52"/>
      <c r="M1948" s="52"/>
      <c r="N1948" s="21" t="str">
        <f t="shared" si="150"/>
        <v>ARGICUIT SICAV S.A.</v>
      </c>
      <c r="O1948" s="21"/>
      <c r="P1948" s="39">
        <f t="shared" si="151"/>
        <v>53.567490494296578</v>
      </c>
      <c r="Q1948" s="43">
        <f t="shared" si="152"/>
        <v>2.1000000000000001E-2</v>
      </c>
      <c r="R1948" s="40">
        <f t="shared" si="153"/>
        <v>2.2941023794922115</v>
      </c>
    </row>
    <row r="1949" spans="1:18" s="60" customFormat="1" x14ac:dyDescent="0.25">
      <c r="A1949" s="52"/>
      <c r="C1949" s="21" t="s">
        <v>2521</v>
      </c>
      <c r="D1949" s="19"/>
      <c r="E1949" s="43">
        <v>56.666711999999997</v>
      </c>
      <c r="F1949" s="43">
        <v>0.18</v>
      </c>
      <c r="G1949" s="43">
        <v>8.9603049099999996</v>
      </c>
      <c r="I1949" s="12"/>
      <c r="J1949" s="33"/>
      <c r="K1949" s="33">
        <v>0.81530000000000002</v>
      </c>
      <c r="L1949" s="52"/>
      <c r="M1949" s="52"/>
      <c r="N1949" s="21" t="str">
        <f t="shared" si="150"/>
        <v>ARIETE PATRIMONIAL, SICAV,S.A.</v>
      </c>
      <c r="O1949" s="21"/>
      <c r="P1949" s="39">
        <f t="shared" si="151"/>
        <v>69.504123635471601</v>
      </c>
      <c r="Q1949" s="43">
        <f t="shared" si="152"/>
        <v>0.18</v>
      </c>
      <c r="R1949" s="40">
        <f t="shared" si="153"/>
        <v>10.990193683306757</v>
      </c>
    </row>
    <row r="1950" spans="1:18" s="60" customFormat="1" x14ac:dyDescent="0.25">
      <c r="A1950" s="52"/>
      <c r="C1950" s="21" t="s">
        <v>2522</v>
      </c>
      <c r="D1950" s="19"/>
      <c r="E1950" s="43">
        <v>24.088866199999998</v>
      </c>
      <c r="F1950" s="43">
        <v>0</v>
      </c>
      <c r="G1950" s="43">
        <v>0</v>
      </c>
      <c r="I1950" s="12"/>
      <c r="J1950" s="33"/>
      <c r="K1950" s="33">
        <v>0.81530000000000002</v>
      </c>
      <c r="L1950" s="52"/>
      <c r="M1950" s="52"/>
      <c r="N1950" s="21" t="str">
        <f t="shared" si="150"/>
        <v>ARIN INVERSIONES FINANCIERAS,  S.I.L., S.A.</v>
      </c>
      <c r="O1950" s="21"/>
      <c r="P1950" s="39">
        <f t="shared" si="151"/>
        <v>29.546015209125471</v>
      </c>
      <c r="Q1950" s="43">
        <f t="shared" si="152"/>
        <v>0</v>
      </c>
      <c r="R1950" s="40">
        <f t="shared" si="153"/>
        <v>0</v>
      </c>
    </row>
    <row r="1951" spans="1:18" s="60" customFormat="1" x14ac:dyDescent="0.25">
      <c r="A1951" s="52"/>
      <c r="C1951" s="21" t="s">
        <v>2523</v>
      </c>
      <c r="D1951" s="19"/>
      <c r="E1951" s="43">
        <v>71.599999999999994</v>
      </c>
      <c r="F1951" s="43">
        <v>8.0000000000000002E-3</v>
      </c>
      <c r="G1951" s="43">
        <v>3.8280999999999998E-4</v>
      </c>
      <c r="I1951" s="12"/>
      <c r="J1951" s="33"/>
      <c r="K1951" s="33">
        <v>0.81530000000000002</v>
      </c>
      <c r="L1951" s="52"/>
      <c r="M1951" s="52"/>
      <c r="N1951" s="21" t="str">
        <f t="shared" si="150"/>
        <v>ARIZCUN SICAV S.A.</v>
      </c>
      <c r="O1951" s="21"/>
      <c r="P1951" s="39">
        <f t="shared" si="151"/>
        <v>87.820434196001457</v>
      </c>
      <c r="Q1951" s="43">
        <f t="shared" si="152"/>
        <v>8.0000000000000002E-3</v>
      </c>
      <c r="R1951" s="40">
        <f t="shared" si="153"/>
        <v>4.6953268735434807E-4</v>
      </c>
    </row>
    <row r="1952" spans="1:18" s="60" customFormat="1" x14ac:dyDescent="0.25">
      <c r="A1952" s="52"/>
      <c r="C1952" s="21" t="s">
        <v>2524</v>
      </c>
      <c r="D1952" s="19"/>
      <c r="E1952" s="43">
        <v>40.147635000000001</v>
      </c>
      <c r="F1952" s="43">
        <v>2E-3</v>
      </c>
      <c r="G1952" s="43">
        <v>1.632E-5</v>
      </c>
      <c r="I1952" s="12"/>
      <c r="J1952" s="33"/>
      <c r="K1952" s="33">
        <v>0.81530000000000002</v>
      </c>
      <c r="L1952" s="52"/>
      <c r="M1952" s="52"/>
      <c r="N1952" s="21" t="str">
        <f t="shared" si="150"/>
        <v>ARJO SIETE,SICAV,S.A.</v>
      </c>
      <c r="O1952" s="21"/>
      <c r="P1952" s="39">
        <f t="shared" si="151"/>
        <v>49.242775665399236</v>
      </c>
      <c r="Q1952" s="43">
        <f t="shared" si="152"/>
        <v>2E-3</v>
      </c>
      <c r="R1952" s="40">
        <f t="shared" si="153"/>
        <v>2.0017171593278545E-5</v>
      </c>
    </row>
    <row r="1953" spans="1:18" s="60" customFormat="1" x14ac:dyDescent="0.25">
      <c r="A1953" s="52"/>
      <c r="C1953" s="21" t="s">
        <v>2525</v>
      </c>
      <c r="D1953" s="19"/>
      <c r="E1953" s="43">
        <v>48.882350000000002</v>
      </c>
      <c r="F1953" s="43">
        <v>0.16900000000000001</v>
      </c>
      <c r="G1953" s="43">
        <v>9.0290000000000006E-3</v>
      </c>
      <c r="I1953" s="12"/>
      <c r="J1953" s="33"/>
      <c r="K1953" s="33">
        <v>0.81530000000000002</v>
      </c>
      <c r="L1953" s="52"/>
      <c r="M1953" s="52"/>
      <c r="N1953" s="21" t="str">
        <f t="shared" si="150"/>
        <v>ARKADIA FINANZAS SICAV</v>
      </c>
      <c r="O1953" s="21"/>
      <c r="P1953" s="39">
        <f t="shared" si="151"/>
        <v>59.956273764258555</v>
      </c>
      <c r="Q1953" s="43">
        <f t="shared" si="152"/>
        <v>0.16900000000000001</v>
      </c>
      <c r="R1953" s="40">
        <f t="shared" si="153"/>
        <v>1.1074451122286276E-2</v>
      </c>
    </row>
    <row r="1954" spans="1:18" s="60" customFormat="1" x14ac:dyDescent="0.25">
      <c r="A1954" s="52"/>
      <c r="C1954" s="21" t="s">
        <v>2526</v>
      </c>
      <c r="D1954" s="19"/>
      <c r="E1954" s="43">
        <v>24</v>
      </c>
      <c r="F1954" s="43">
        <v>6.8000000000000005E-2</v>
      </c>
      <c r="G1954" s="43">
        <v>1.7122696000000002</v>
      </c>
      <c r="I1954" s="12"/>
      <c r="J1954" s="33"/>
      <c r="K1954" s="33">
        <v>0.81530000000000002</v>
      </c>
      <c r="L1954" s="52"/>
      <c r="M1954" s="52"/>
      <c r="N1954" s="21" t="str">
        <f t="shared" si="150"/>
        <v>ARLANZA INVERSIONES SICAV S.A.</v>
      </c>
      <c r="O1954" s="21"/>
      <c r="P1954" s="39">
        <f t="shared" si="151"/>
        <v>29.43701704893904</v>
      </c>
      <c r="Q1954" s="43">
        <f t="shared" si="152"/>
        <v>6.8000000000000005E-2</v>
      </c>
      <c r="R1954" s="40">
        <f t="shared" si="153"/>
        <v>2.1001712253158349</v>
      </c>
    </row>
    <row r="1955" spans="1:18" s="60" customFormat="1" x14ac:dyDescent="0.25">
      <c r="A1955" s="52"/>
      <c r="C1955" s="21" t="s">
        <v>2527</v>
      </c>
      <c r="D1955" s="19"/>
      <c r="E1955" s="43">
        <v>35.113</v>
      </c>
      <c r="F1955" s="43">
        <v>8.5000000000000006E-2</v>
      </c>
      <c r="G1955" s="43">
        <v>1.22724696</v>
      </c>
      <c r="I1955" s="12"/>
      <c r="J1955" s="33"/>
      <c r="K1955" s="33">
        <v>0.81530000000000002</v>
      </c>
      <c r="L1955" s="52"/>
      <c r="M1955" s="52"/>
      <c r="N1955" s="21" t="str">
        <f t="shared" si="150"/>
        <v>ARMINZA DE INVERSIONES SICAV</v>
      </c>
      <c r="O1955" s="21"/>
      <c r="P1955" s="39">
        <f t="shared" si="151"/>
        <v>43.067582484974857</v>
      </c>
      <c r="Q1955" s="43">
        <f t="shared" si="152"/>
        <v>8.5000000000000006E-2</v>
      </c>
      <c r="R1955" s="40">
        <f t="shared" si="153"/>
        <v>1.505270403532442</v>
      </c>
    </row>
    <row r="1956" spans="1:18" s="60" customFormat="1" x14ac:dyDescent="0.25">
      <c r="A1956" s="52"/>
      <c r="C1956" s="21" t="s">
        <v>2528</v>
      </c>
      <c r="D1956" s="19"/>
      <c r="E1956" s="43">
        <v>40.404000000000003</v>
      </c>
      <c r="F1956" s="43">
        <v>1.7000000000000001E-2</v>
      </c>
      <c r="G1956" s="43">
        <v>1.50869455</v>
      </c>
      <c r="I1956" s="12"/>
      <c r="J1956" s="33"/>
      <c r="K1956" s="33">
        <v>0.81530000000000002</v>
      </c>
      <c r="L1956" s="52"/>
      <c r="M1956" s="52"/>
      <c r="N1956" s="21" t="str">
        <f t="shared" si="150"/>
        <v>AROMKA 2 SICAV,S.A.</v>
      </c>
      <c r="O1956" s="21"/>
      <c r="P1956" s="39">
        <f t="shared" si="151"/>
        <v>49.55721820188888</v>
      </c>
      <c r="Q1956" s="43">
        <f t="shared" si="152"/>
        <v>1.7000000000000001E-2</v>
      </c>
      <c r="R1956" s="40">
        <f t="shared" si="153"/>
        <v>1.8504777995829755</v>
      </c>
    </row>
    <row r="1957" spans="1:18" s="60" customFormat="1" x14ac:dyDescent="0.25">
      <c r="A1957" s="52"/>
      <c r="C1957" s="21" t="s">
        <v>2529</v>
      </c>
      <c r="D1957" s="19"/>
      <c r="E1957" s="43">
        <v>27.12</v>
      </c>
      <c r="F1957" s="43">
        <v>0.1</v>
      </c>
      <c r="G1957" s="43">
        <v>7.4325099999999998E-3</v>
      </c>
      <c r="I1957" s="12"/>
      <c r="J1957" s="33"/>
      <c r="K1957" s="33">
        <v>0.81530000000000002</v>
      </c>
      <c r="L1957" s="52"/>
      <c r="M1957" s="52"/>
      <c r="N1957" s="21" t="str">
        <f t="shared" si="150"/>
        <v>ARPOADOR OCEANO DE INVERSIONES SICAV, S.A.</v>
      </c>
      <c r="O1957" s="21"/>
      <c r="P1957" s="39">
        <f t="shared" si="151"/>
        <v>33.263829265301119</v>
      </c>
      <c r="Q1957" s="43">
        <f t="shared" si="152"/>
        <v>0.1</v>
      </c>
      <c r="R1957" s="40">
        <f t="shared" si="153"/>
        <v>9.11628848276708E-3</v>
      </c>
    </row>
    <row r="1958" spans="1:18" s="60" customFormat="1" x14ac:dyDescent="0.25">
      <c r="A1958" s="52"/>
      <c r="C1958" s="21" t="s">
        <v>2530</v>
      </c>
      <c r="D1958" s="19"/>
      <c r="E1958" s="43">
        <v>23.4</v>
      </c>
      <c r="F1958" s="43">
        <v>0.157</v>
      </c>
      <c r="G1958" s="43">
        <v>4.77222393</v>
      </c>
      <c r="I1958" s="12"/>
      <c r="J1958" s="33"/>
      <c r="K1958" s="33">
        <v>0.81530000000000002</v>
      </c>
      <c r="L1958" s="52"/>
      <c r="M1958" s="52"/>
      <c r="N1958" s="21" t="str">
        <f t="shared" si="150"/>
        <v>ARQUERO CAPITAL SICAV</v>
      </c>
      <c r="O1958" s="21"/>
      <c r="P1958" s="39">
        <f t="shared" si="151"/>
        <v>28.701091622715563</v>
      </c>
      <c r="Q1958" s="43">
        <f t="shared" si="152"/>
        <v>0.157</v>
      </c>
      <c r="R1958" s="40">
        <f t="shared" si="153"/>
        <v>5.8533348828652025</v>
      </c>
    </row>
    <row r="1959" spans="1:18" s="60" customFormat="1" x14ac:dyDescent="0.25">
      <c r="A1959" s="52"/>
      <c r="C1959" s="21" t="s">
        <v>2531</v>
      </c>
      <c r="D1959" s="19"/>
      <c r="E1959" s="43">
        <v>36.301139899999995</v>
      </c>
      <c r="F1959" s="43">
        <v>1.4999999999999999E-2</v>
      </c>
      <c r="G1959" s="43">
        <v>1.4627000000000002E-4</v>
      </c>
      <c r="I1959" s="12"/>
      <c r="J1959" s="33"/>
      <c r="K1959" s="33">
        <v>0.81530000000000002</v>
      </c>
      <c r="L1959" s="52"/>
      <c r="M1959" s="52"/>
      <c r="N1959" s="21" t="str">
        <f t="shared" si="150"/>
        <v>ARQUETA INVERSIONES SICAV,S.A.</v>
      </c>
      <c r="O1959" s="21"/>
      <c r="P1959" s="39">
        <f t="shared" si="151"/>
        <v>44.524886422175882</v>
      </c>
      <c r="Q1959" s="43">
        <f t="shared" si="152"/>
        <v>1.4999999999999999E-2</v>
      </c>
      <c r="R1959" s="40">
        <f t="shared" si="153"/>
        <v>1.7940635348951309E-4</v>
      </c>
    </row>
    <row r="1960" spans="1:18" s="60" customFormat="1" x14ac:dyDescent="0.25">
      <c r="A1960" s="52"/>
      <c r="C1960" s="21" t="s">
        <v>2532</v>
      </c>
      <c r="D1960" s="19"/>
      <c r="E1960" s="43">
        <v>58.520338520000003</v>
      </c>
      <c r="F1960" s="43">
        <v>3.1E-2</v>
      </c>
      <c r="G1960" s="43">
        <v>1.1380752199999999</v>
      </c>
      <c r="I1960" s="12"/>
      <c r="J1960" s="33"/>
      <c r="K1960" s="33">
        <v>0.81530000000000002</v>
      </c>
      <c r="L1960" s="52"/>
      <c r="M1960" s="52"/>
      <c r="N1960" s="21" t="str">
        <f t="shared" si="150"/>
        <v>ARRIENDA RENTAL PROPERTIES SOCIMI ,S.A</v>
      </c>
      <c r="O1960" s="21"/>
      <c r="P1960" s="39">
        <f t="shared" si="151"/>
        <v>71.777675113455174</v>
      </c>
      <c r="Q1960" s="43">
        <f t="shared" si="152"/>
        <v>3.1E-2</v>
      </c>
      <c r="R1960" s="40">
        <f t="shared" si="153"/>
        <v>1.395897485588127</v>
      </c>
    </row>
    <row r="1961" spans="1:18" s="60" customFormat="1" x14ac:dyDescent="0.25">
      <c r="A1961" s="52"/>
      <c r="C1961" s="21" t="s">
        <v>2533</v>
      </c>
      <c r="D1961" s="19"/>
      <c r="E1961" s="43">
        <v>21.062533999999999</v>
      </c>
      <c r="F1961" s="43">
        <v>7.0000000000000001E-3</v>
      </c>
      <c r="G1961" s="43">
        <v>5.8570000000000003E-5</v>
      </c>
      <c r="I1961" s="12"/>
      <c r="J1961" s="33"/>
      <c r="K1961" s="33">
        <v>0.81530000000000002</v>
      </c>
      <c r="L1961" s="52"/>
      <c r="M1961" s="52"/>
      <c r="N1961" s="21" t="str">
        <f t="shared" si="150"/>
        <v>ARRIETA INVERSIONES SICAV</v>
      </c>
      <c r="O1961" s="21"/>
      <c r="P1961" s="39">
        <f t="shared" si="151"/>
        <v>25.834090518827423</v>
      </c>
      <c r="Q1961" s="43">
        <f t="shared" si="152"/>
        <v>7.0000000000000001E-3</v>
      </c>
      <c r="R1961" s="40">
        <f t="shared" si="153"/>
        <v>7.183858702318165E-5</v>
      </c>
    </row>
    <row r="1962" spans="1:18" s="60" customFormat="1" x14ac:dyDescent="0.25">
      <c r="A1962" s="52"/>
      <c r="C1962" s="21" t="s">
        <v>2534</v>
      </c>
      <c r="D1962" s="19"/>
      <c r="E1962" s="43">
        <v>25.2</v>
      </c>
      <c r="F1962" s="43">
        <v>0</v>
      </c>
      <c r="G1962" s="43">
        <v>0</v>
      </c>
      <c r="I1962" s="12"/>
      <c r="J1962" s="33"/>
      <c r="K1962" s="33">
        <v>0.81530000000000002</v>
      </c>
      <c r="L1962" s="52"/>
      <c r="M1962" s="52"/>
      <c r="N1962" s="21" t="str">
        <f t="shared" si="150"/>
        <v>ARTYCALMA SICAV, S.A.</v>
      </c>
      <c r="O1962" s="21"/>
      <c r="P1962" s="39">
        <f t="shared" si="151"/>
        <v>30.908867901385992</v>
      </c>
      <c r="Q1962" s="43">
        <f t="shared" si="152"/>
        <v>0</v>
      </c>
      <c r="R1962" s="40">
        <f t="shared" si="153"/>
        <v>0</v>
      </c>
    </row>
    <row r="1963" spans="1:18" s="60" customFormat="1" x14ac:dyDescent="0.25">
      <c r="A1963" s="52"/>
      <c r="C1963" s="21" t="s">
        <v>2535</v>
      </c>
      <c r="D1963" s="19"/>
      <c r="E1963" s="43">
        <v>12.1</v>
      </c>
      <c r="F1963" s="43">
        <v>4.0000000000000001E-3</v>
      </c>
      <c r="G1963" s="43">
        <v>0.49766781999999998</v>
      </c>
      <c r="I1963" s="12"/>
      <c r="J1963" s="33"/>
      <c r="K1963" s="33">
        <v>0.81530000000000002</v>
      </c>
      <c r="L1963" s="52"/>
      <c r="M1963" s="52"/>
      <c r="N1963" s="21" t="str">
        <f t="shared" si="150"/>
        <v>ARUT 98 SICAV S.A.</v>
      </c>
      <c r="O1963" s="21"/>
      <c r="P1963" s="39">
        <f t="shared" si="151"/>
        <v>14.841162762173433</v>
      </c>
      <c r="Q1963" s="43">
        <f t="shared" si="152"/>
        <v>4.0000000000000001E-3</v>
      </c>
      <c r="R1963" s="40">
        <f t="shared" si="153"/>
        <v>0.61041067091868018</v>
      </c>
    </row>
    <row r="1964" spans="1:18" s="60" customFormat="1" x14ac:dyDescent="0.25">
      <c r="A1964" s="52"/>
      <c r="C1964" s="21" t="s">
        <v>2536</v>
      </c>
      <c r="D1964" s="19"/>
      <c r="E1964" s="43">
        <v>30.771840000000001</v>
      </c>
      <c r="F1964" s="43">
        <v>1.4999999999999999E-2</v>
      </c>
      <c r="G1964" s="43">
        <v>0.23441895000000001</v>
      </c>
      <c r="I1964" s="12"/>
      <c r="J1964" s="33"/>
      <c r="K1964" s="33">
        <v>0.81530000000000002</v>
      </c>
      <c r="L1964" s="52"/>
      <c r="M1964" s="52"/>
      <c r="N1964" s="21" t="str">
        <f t="shared" si="150"/>
        <v>ARVUM SICAV,S.A.</v>
      </c>
      <c r="O1964" s="21"/>
      <c r="P1964" s="39">
        <f t="shared" si="151"/>
        <v>37.742965779467681</v>
      </c>
      <c r="Q1964" s="43">
        <f t="shared" si="152"/>
        <v>1.4999999999999999E-2</v>
      </c>
      <c r="R1964" s="40">
        <f t="shared" si="153"/>
        <v>0.28752477615601618</v>
      </c>
    </row>
    <row r="1965" spans="1:18" s="60" customFormat="1" x14ac:dyDescent="0.25">
      <c r="A1965" s="52"/>
      <c r="C1965" s="21" t="s">
        <v>2537</v>
      </c>
      <c r="D1965" s="19"/>
      <c r="E1965" s="43">
        <v>29.089005</v>
      </c>
      <c r="F1965" s="43">
        <v>4.3999999999999997E-2</v>
      </c>
      <c r="G1965" s="43">
        <v>0.45935409999999999</v>
      </c>
      <c r="I1965" s="12"/>
      <c r="J1965" s="33"/>
      <c r="K1965" s="33">
        <v>0.81530000000000002</v>
      </c>
      <c r="L1965" s="52"/>
      <c r="M1965" s="52"/>
      <c r="N1965" s="21" t="str">
        <f t="shared" si="150"/>
        <v>ARWEN CAPITAL SICAV,S.A.</v>
      </c>
      <c r="O1965" s="21"/>
      <c r="P1965" s="39">
        <f t="shared" si="151"/>
        <v>35.67889733840304</v>
      </c>
      <c r="Q1965" s="43">
        <f t="shared" si="152"/>
        <v>4.3999999999999997E-2</v>
      </c>
      <c r="R1965" s="40">
        <f t="shared" si="153"/>
        <v>0.56341726971666872</v>
      </c>
    </row>
    <row r="1966" spans="1:18" s="60" customFormat="1" x14ac:dyDescent="0.25">
      <c r="A1966" s="52"/>
      <c r="C1966" s="21" t="s">
        <v>2538</v>
      </c>
      <c r="D1966" s="19"/>
      <c r="E1966" s="43">
        <v>37.863787500000001</v>
      </c>
      <c r="F1966" s="43">
        <v>0.13900000000000001</v>
      </c>
      <c r="G1966" s="43">
        <v>2.6284197099999997</v>
      </c>
      <c r="I1966" s="12"/>
      <c r="J1966" s="33"/>
      <c r="K1966" s="33">
        <v>0.81530000000000002</v>
      </c>
      <c r="L1966" s="52"/>
      <c r="M1966" s="52"/>
      <c r="N1966" s="21" t="str">
        <f t="shared" si="150"/>
        <v>ARZALEJOS,SICAV,S.A.</v>
      </c>
      <c r="O1966" s="21"/>
      <c r="P1966" s="39">
        <f t="shared" si="151"/>
        <v>46.441539923954373</v>
      </c>
      <c r="Q1966" s="43">
        <f t="shared" si="152"/>
        <v>0.13900000000000001</v>
      </c>
      <c r="R1966" s="40">
        <f t="shared" si="153"/>
        <v>3.2238681589598919</v>
      </c>
    </row>
    <row r="1967" spans="1:18" s="60" customFormat="1" x14ac:dyDescent="0.25">
      <c r="A1967" s="52"/>
      <c r="C1967" s="21" t="s">
        <v>2539</v>
      </c>
      <c r="D1967" s="19"/>
      <c r="E1967" s="43">
        <v>24.72</v>
      </c>
      <c r="F1967" s="43">
        <v>1.9E-2</v>
      </c>
      <c r="G1967" s="43">
        <v>0.55668563000000004</v>
      </c>
      <c r="I1967" s="12"/>
      <c r="J1967" s="33"/>
      <c r="K1967" s="33">
        <v>0.81530000000000002</v>
      </c>
      <c r="L1967" s="52"/>
      <c r="M1967" s="52"/>
      <c r="N1967" s="21" t="str">
        <f t="shared" si="150"/>
        <v>ASCENDO INVERSIONES SICAV</v>
      </c>
      <c r="O1967" s="21"/>
      <c r="P1967" s="39">
        <f t="shared" si="151"/>
        <v>30.320127560407208</v>
      </c>
      <c r="Q1967" s="43">
        <f t="shared" si="152"/>
        <v>1.9E-2</v>
      </c>
      <c r="R1967" s="40">
        <f t="shared" si="153"/>
        <v>0.68279851588372387</v>
      </c>
    </row>
    <row r="1968" spans="1:18" s="60" customFormat="1" x14ac:dyDescent="0.25">
      <c r="A1968" s="52"/>
      <c r="C1968" s="21" t="s">
        <v>2540</v>
      </c>
      <c r="D1968" s="19"/>
      <c r="E1968" s="43">
        <v>5.6231885999999998</v>
      </c>
      <c r="F1968" s="43">
        <v>0</v>
      </c>
      <c r="G1968" s="43">
        <v>0</v>
      </c>
      <c r="I1968" s="12"/>
      <c r="J1968" s="33"/>
      <c r="K1968" s="33">
        <v>0.81530000000000002</v>
      </c>
      <c r="L1968" s="52"/>
      <c r="M1968" s="52"/>
      <c r="N1968" s="21" t="str">
        <f t="shared" si="150"/>
        <v>ASGARD INVESTMENT HOTELS SOCIMI, S.A.</v>
      </c>
      <c r="O1968" s="21"/>
      <c r="P1968" s="39">
        <f t="shared" si="151"/>
        <v>6.8970791119833184</v>
      </c>
      <c r="Q1968" s="43">
        <f t="shared" si="152"/>
        <v>0</v>
      </c>
      <c r="R1968" s="40">
        <f t="shared" si="153"/>
        <v>0</v>
      </c>
    </row>
    <row r="1969" spans="1:18" s="60" customFormat="1" x14ac:dyDescent="0.25">
      <c r="A1969" s="52"/>
      <c r="C1969" s="21" t="s">
        <v>2541</v>
      </c>
      <c r="D1969" s="19"/>
      <c r="E1969" s="43">
        <v>155.71428399999999</v>
      </c>
      <c r="F1969" s="43">
        <v>0.65700000000000003</v>
      </c>
      <c r="G1969" s="43">
        <v>3.6266709500000003</v>
      </c>
      <c r="I1969" s="12"/>
      <c r="J1969" s="33"/>
      <c r="K1969" s="33">
        <v>0.81530000000000002</v>
      </c>
      <c r="L1969" s="52"/>
      <c r="M1969" s="52"/>
      <c r="N1969" s="21" t="str">
        <f t="shared" si="150"/>
        <v>ASPY GLOBAL SERVICES, S.A.</v>
      </c>
      <c r="O1969" s="21"/>
      <c r="P1969" s="39">
        <f t="shared" si="151"/>
        <v>190.99016803630565</v>
      </c>
      <c r="Q1969" s="43">
        <f t="shared" si="152"/>
        <v>0.65700000000000003</v>
      </c>
      <c r="R1969" s="40">
        <f t="shared" si="153"/>
        <v>4.4482656077517477</v>
      </c>
    </row>
    <row r="1970" spans="1:18" s="60" customFormat="1" x14ac:dyDescent="0.25">
      <c r="A1970" s="52"/>
      <c r="C1970" s="21" t="s">
        <v>2542</v>
      </c>
      <c r="D1970" s="19"/>
      <c r="E1970" s="43">
        <v>26.481642989999997</v>
      </c>
      <c r="F1970" s="43">
        <v>15.218999999999999</v>
      </c>
      <c r="G1970" s="43">
        <v>30.358625510000003</v>
      </c>
      <c r="I1970" s="12"/>
      <c r="J1970" s="33"/>
      <c r="K1970" s="33">
        <v>0.81530000000000002</v>
      </c>
      <c r="L1970" s="52"/>
      <c r="M1970" s="52"/>
      <c r="N1970" s="21" t="str">
        <f t="shared" si="150"/>
        <v>ASTURIANA DE LAMINADOS, S.A</v>
      </c>
      <c r="O1970" s="21"/>
      <c r="P1970" s="39">
        <f t="shared" si="151"/>
        <v>32.480857340856126</v>
      </c>
      <c r="Q1970" s="43">
        <f t="shared" si="152"/>
        <v>15.218999999999999</v>
      </c>
      <c r="R1970" s="40">
        <f t="shared" si="153"/>
        <v>37.236140696676074</v>
      </c>
    </row>
    <row r="1971" spans="1:18" s="60" customFormat="1" x14ac:dyDescent="0.25">
      <c r="A1971" s="52"/>
      <c r="C1971" s="21" t="s">
        <v>2543</v>
      </c>
      <c r="D1971" s="19"/>
      <c r="E1971" s="43">
        <v>27.6</v>
      </c>
      <c r="F1971" s="43">
        <v>6.0000000000000001E-3</v>
      </c>
      <c r="G1971" s="43">
        <v>8.9900000000000003E-5</v>
      </c>
      <c r="I1971" s="12"/>
      <c r="J1971" s="33"/>
      <c r="K1971" s="33">
        <v>0.81530000000000002</v>
      </c>
      <c r="L1971" s="52"/>
      <c r="M1971" s="52"/>
      <c r="N1971" s="21" t="str">
        <f t="shared" si="150"/>
        <v>ATLANTIC STERN INVESTMENTS   SICAV S.A.</v>
      </c>
      <c r="O1971" s="21"/>
      <c r="P1971" s="39">
        <f t="shared" si="151"/>
        <v>33.8525696062799</v>
      </c>
      <c r="Q1971" s="43">
        <f t="shared" si="152"/>
        <v>6.0000000000000001E-3</v>
      </c>
      <c r="R1971" s="40">
        <f t="shared" si="153"/>
        <v>1.1026615969581749E-4</v>
      </c>
    </row>
    <row r="1972" spans="1:18" s="60" customFormat="1" x14ac:dyDescent="0.25">
      <c r="A1972" s="52"/>
      <c r="C1972" s="21" t="s">
        <v>2544</v>
      </c>
      <c r="D1972" s="19"/>
      <c r="E1972" s="43">
        <v>39</v>
      </c>
      <c r="F1972" s="43">
        <v>1.7999999999999999E-2</v>
      </c>
      <c r="G1972" s="43">
        <v>0.65857818999999995</v>
      </c>
      <c r="I1972" s="12"/>
      <c r="J1972" s="33"/>
      <c r="K1972" s="33">
        <v>0.81530000000000002</v>
      </c>
      <c r="L1972" s="52"/>
      <c r="M1972" s="52"/>
      <c r="N1972" s="21" t="str">
        <f t="shared" si="150"/>
        <v>ATLAS VALORES SICAV</v>
      </c>
      <c r="O1972" s="21"/>
      <c r="P1972" s="39">
        <f t="shared" si="151"/>
        <v>47.835152704525939</v>
      </c>
      <c r="Q1972" s="43">
        <f t="shared" si="152"/>
        <v>1.7999999999999999E-2</v>
      </c>
      <c r="R1972" s="40">
        <f t="shared" si="153"/>
        <v>0.80777405862872553</v>
      </c>
    </row>
    <row r="1973" spans="1:18" s="60" customFormat="1" x14ac:dyDescent="0.25">
      <c r="A1973" s="52"/>
      <c r="C1973" s="21" t="s">
        <v>2545</v>
      </c>
      <c r="D1973" s="19"/>
      <c r="E1973" s="43">
        <v>322.88749999999999</v>
      </c>
      <c r="F1973" s="43">
        <v>0.17</v>
      </c>
      <c r="G1973" s="43">
        <v>2.5570043999999998</v>
      </c>
      <c r="I1973" s="12"/>
      <c r="J1973" s="33"/>
      <c r="K1973" s="33">
        <v>0.81530000000000002</v>
      </c>
      <c r="L1973" s="52"/>
      <c r="M1973" s="52"/>
      <c r="N1973" s="21" t="str">
        <f t="shared" si="150"/>
        <v>ATOM HOTELES SOCIMI, S.A.</v>
      </c>
      <c r="O1973" s="21"/>
      <c r="P1973" s="39">
        <f t="shared" si="151"/>
        <v>396.03520176622101</v>
      </c>
      <c r="Q1973" s="43">
        <f t="shared" si="152"/>
        <v>0.17</v>
      </c>
      <c r="R1973" s="40">
        <f t="shared" si="153"/>
        <v>3.1362742548755058</v>
      </c>
    </row>
    <row r="1974" spans="1:18" s="60" customFormat="1" x14ac:dyDescent="0.25">
      <c r="A1974" s="52"/>
      <c r="C1974" s="21" t="s">
        <v>2546</v>
      </c>
      <c r="D1974" s="19"/>
      <c r="E1974" s="43">
        <v>10</v>
      </c>
      <c r="F1974" s="43">
        <v>3.0000000000000001E-3</v>
      </c>
      <c r="G1974" s="43">
        <v>0.30223878999999998</v>
      </c>
      <c r="I1974" s="12"/>
      <c r="J1974" s="33"/>
      <c r="K1974" s="33">
        <v>0.81530000000000002</v>
      </c>
      <c r="L1974" s="52"/>
      <c r="M1974" s="52"/>
      <c r="N1974" s="21" t="str">
        <f t="shared" si="150"/>
        <v>ATRIA WEALTH MANAGEMENT, SICAV, S.A.</v>
      </c>
      <c r="O1974" s="21"/>
      <c r="P1974" s="39">
        <f t="shared" si="151"/>
        <v>12.265423770391267</v>
      </c>
      <c r="Q1974" s="43">
        <f t="shared" si="152"/>
        <v>3.0000000000000001E-3</v>
      </c>
      <c r="R1974" s="40">
        <f t="shared" si="153"/>
        <v>0.37070868392002942</v>
      </c>
    </row>
    <row r="1975" spans="1:18" s="60" customFormat="1" x14ac:dyDescent="0.25">
      <c r="A1975" s="52"/>
      <c r="C1975" s="21" t="s">
        <v>2547</v>
      </c>
      <c r="D1975" s="19"/>
      <c r="E1975" s="43">
        <v>299.00526330000002</v>
      </c>
      <c r="F1975" s="43">
        <v>11.095000000000001</v>
      </c>
      <c r="G1975" s="43">
        <v>48.500663279999998</v>
      </c>
      <c r="I1975" s="12"/>
      <c r="J1975" s="33"/>
      <c r="K1975" s="33">
        <v>0.81530000000000002</v>
      </c>
      <c r="L1975" s="52"/>
      <c r="M1975" s="52"/>
      <c r="N1975" s="21" t="str">
        <f t="shared" si="150"/>
        <v>ATRYS HEALTH, S.A.</v>
      </c>
      <c r="O1975" s="21"/>
      <c r="P1975" s="39">
        <f t="shared" si="151"/>
        <v>366.74262639519196</v>
      </c>
      <c r="Q1975" s="43">
        <f t="shared" si="152"/>
        <v>11.095000000000001</v>
      </c>
      <c r="R1975" s="40">
        <f t="shared" si="153"/>
        <v>59.488118827425481</v>
      </c>
    </row>
    <row r="1976" spans="1:18" s="60" customFormat="1" x14ac:dyDescent="0.25">
      <c r="A1976" s="52"/>
      <c r="C1976" s="21" t="s">
        <v>2548</v>
      </c>
      <c r="D1976" s="19"/>
      <c r="E1976" s="43">
        <v>28.127385</v>
      </c>
      <c r="F1976" s="43">
        <v>8.9999999999999993E-3</v>
      </c>
      <c r="G1976" s="43">
        <v>0.12122838000000001</v>
      </c>
      <c r="I1976" s="12"/>
      <c r="J1976" s="33"/>
      <c r="K1976" s="33">
        <v>0.81530000000000002</v>
      </c>
      <c r="L1976" s="52"/>
      <c r="M1976" s="52"/>
      <c r="N1976" s="21" t="str">
        <f t="shared" si="150"/>
        <v>AUTEAGESTION SICAV.SA</v>
      </c>
      <c r="O1976" s="21"/>
      <c r="P1976" s="39">
        <f t="shared" si="151"/>
        <v>34.499429657794678</v>
      </c>
      <c r="Q1976" s="43">
        <f t="shared" si="152"/>
        <v>8.9999999999999993E-3</v>
      </c>
      <c r="R1976" s="40">
        <f t="shared" si="153"/>
        <v>0.14869174536980254</v>
      </c>
    </row>
    <row r="1977" spans="1:18" s="60" customFormat="1" x14ac:dyDescent="0.25">
      <c r="A1977" s="52"/>
      <c r="C1977" s="21" t="s">
        <v>2549</v>
      </c>
      <c r="D1977" s="19"/>
      <c r="E1977" s="43">
        <v>15.271750000000001</v>
      </c>
      <c r="F1977" s="43">
        <v>2E-3</v>
      </c>
      <c r="G1977" s="43">
        <v>2.6999999999999999E-5</v>
      </c>
      <c r="I1977" s="12"/>
      <c r="J1977" s="33"/>
      <c r="K1977" s="33">
        <v>0.81530000000000002</v>
      </c>
      <c r="L1977" s="52"/>
      <c r="M1977" s="52"/>
      <c r="N1977" s="21" t="str">
        <f t="shared" si="150"/>
        <v>AVALO CARTERA,  SICAV, S.A.</v>
      </c>
      <c r="O1977" s="21"/>
      <c r="P1977" s="39">
        <f t="shared" si="151"/>
        <v>18.731448546547284</v>
      </c>
      <c r="Q1977" s="43">
        <f t="shared" si="152"/>
        <v>2E-3</v>
      </c>
      <c r="R1977" s="40">
        <f t="shared" si="153"/>
        <v>3.3116644180056417E-5</v>
      </c>
    </row>
    <row r="1978" spans="1:18" s="60" customFormat="1" x14ac:dyDescent="0.25">
      <c r="A1978" s="52"/>
      <c r="C1978" s="21" t="s">
        <v>2550</v>
      </c>
      <c r="D1978" s="19"/>
      <c r="E1978" s="43">
        <v>19.125</v>
      </c>
      <c r="F1978" s="43">
        <v>1.7000000000000001E-2</v>
      </c>
      <c r="G1978" s="43">
        <v>0.42471956</v>
      </c>
      <c r="I1978" s="12"/>
      <c r="J1978" s="33"/>
      <c r="K1978" s="33">
        <v>0.81530000000000002</v>
      </c>
      <c r="L1978" s="52"/>
      <c r="M1978" s="52"/>
      <c r="N1978" s="21" t="str">
        <f t="shared" si="150"/>
        <v>AVERREJIT SICAV, S.A.</v>
      </c>
      <c r="O1978" s="21"/>
      <c r="P1978" s="39">
        <f t="shared" si="151"/>
        <v>23.457622960873298</v>
      </c>
      <c r="Q1978" s="43">
        <f t="shared" si="152"/>
        <v>1.7000000000000001E-2</v>
      </c>
      <c r="R1978" s="40">
        <f t="shared" si="153"/>
        <v>0.52093653869741197</v>
      </c>
    </row>
    <row r="1979" spans="1:18" s="60" customFormat="1" x14ac:dyDescent="0.25">
      <c r="A1979" s="52"/>
      <c r="C1979" s="21" t="s">
        <v>2551</v>
      </c>
      <c r="D1979" s="19"/>
      <c r="E1979" s="43">
        <v>43.673575</v>
      </c>
      <c r="F1979" s="43">
        <v>3.0000000000000001E-3</v>
      </c>
      <c r="G1979" s="43">
        <v>1.4391900000000001E-3</v>
      </c>
      <c r="I1979" s="12"/>
      <c r="J1979" s="33"/>
      <c r="K1979" s="33">
        <v>0.81530000000000002</v>
      </c>
      <c r="L1979" s="52"/>
      <c r="M1979" s="52"/>
      <c r="N1979" s="21" t="str">
        <f t="shared" si="150"/>
        <v>AVIA INVERSIONES SICAV S.A.</v>
      </c>
      <c r="O1979" s="21"/>
      <c r="P1979" s="39">
        <f t="shared" si="151"/>
        <v>53.567490494296578</v>
      </c>
      <c r="Q1979" s="43">
        <f t="shared" si="152"/>
        <v>3.0000000000000001E-3</v>
      </c>
      <c r="R1979" s="40">
        <f t="shared" si="153"/>
        <v>1.7652275236109409E-3</v>
      </c>
    </row>
    <row r="1980" spans="1:18" s="60" customFormat="1" x14ac:dyDescent="0.25">
      <c r="A1980" s="52"/>
      <c r="C1980" s="21" t="s">
        <v>2552</v>
      </c>
      <c r="D1980" s="19"/>
      <c r="E1980" s="43">
        <v>29.28</v>
      </c>
      <c r="F1980" s="43">
        <v>1.2E-2</v>
      </c>
      <c r="G1980" s="43">
        <v>1.543E-5</v>
      </c>
      <c r="I1980" s="12"/>
      <c r="J1980" s="33"/>
      <c r="K1980" s="33">
        <v>0.81530000000000002</v>
      </c>
      <c r="L1980" s="52"/>
      <c r="M1980" s="52"/>
      <c r="N1980" s="21" t="str">
        <f t="shared" si="150"/>
        <v>AVILGUR DE INVERSIONES</v>
      </c>
      <c r="O1980" s="21"/>
      <c r="P1980" s="39">
        <f t="shared" si="151"/>
        <v>35.913160799705629</v>
      </c>
      <c r="Q1980" s="43">
        <f t="shared" si="152"/>
        <v>1.2E-2</v>
      </c>
      <c r="R1980" s="40">
        <f t="shared" si="153"/>
        <v>1.8925548877713726E-5</v>
      </c>
    </row>
    <row r="1981" spans="1:18" s="60" customFormat="1" x14ac:dyDescent="0.25">
      <c r="A1981" s="52"/>
      <c r="C1981" s="21" t="s">
        <v>2553</v>
      </c>
      <c r="D1981" s="19"/>
      <c r="E1981" s="43">
        <v>37.4</v>
      </c>
      <c r="F1981" s="43">
        <v>8.9999999999999993E-3</v>
      </c>
      <c r="G1981" s="43">
        <v>8.3140000000000007E-5</v>
      </c>
      <c r="I1981" s="12"/>
      <c r="J1981" s="33"/>
      <c r="K1981" s="33">
        <v>0.81530000000000002</v>
      </c>
      <c r="L1981" s="52"/>
      <c r="M1981" s="52"/>
      <c r="N1981" s="21" t="str">
        <f t="shared" si="150"/>
        <v>AVONDALE SICAV S.A.</v>
      </c>
      <c r="O1981" s="21"/>
      <c r="P1981" s="39">
        <f t="shared" si="151"/>
        <v>45.872684901263334</v>
      </c>
      <c r="Q1981" s="43">
        <f t="shared" si="152"/>
        <v>8.9999999999999993E-3</v>
      </c>
      <c r="R1981" s="40">
        <f t="shared" si="153"/>
        <v>1.01974733227033E-4</v>
      </c>
    </row>
    <row r="1982" spans="1:18" s="60" customFormat="1" x14ac:dyDescent="0.25">
      <c r="A1982" s="52"/>
      <c r="C1982" s="21" t="s">
        <v>2554</v>
      </c>
      <c r="D1982" s="19"/>
      <c r="E1982" s="43">
        <v>38</v>
      </c>
      <c r="F1982" s="43">
        <v>8.9999999999999993E-3</v>
      </c>
      <c r="G1982" s="43">
        <v>9.1550000000000003E-5</v>
      </c>
      <c r="I1982" s="12"/>
      <c r="J1982" s="33"/>
      <c r="K1982" s="33">
        <v>0.81530000000000002</v>
      </c>
      <c r="L1982" s="52"/>
      <c r="M1982" s="52"/>
      <c r="N1982" s="21" t="str">
        <f t="shared" si="150"/>
        <v>AZAHAR ORANGE INVERSIONES SICAV S.A.</v>
      </c>
      <c r="O1982" s="21"/>
      <c r="P1982" s="39">
        <f t="shared" si="151"/>
        <v>46.608610327486815</v>
      </c>
      <c r="Q1982" s="43">
        <f t="shared" si="152"/>
        <v>8.9999999999999993E-3</v>
      </c>
      <c r="R1982" s="40">
        <f t="shared" si="153"/>
        <v>1.1228995461793205E-4</v>
      </c>
    </row>
    <row r="1983" spans="1:18" s="60" customFormat="1" x14ac:dyDescent="0.25">
      <c r="A1983" s="52"/>
      <c r="C1983" s="21" t="s">
        <v>2555</v>
      </c>
      <c r="D1983" s="19"/>
      <c r="E1983" s="43">
        <v>84.168845400000009</v>
      </c>
      <c r="F1983" s="43">
        <v>1.4E-2</v>
      </c>
      <c r="G1983" s="43">
        <v>3.3310800000000002E-2</v>
      </c>
      <c r="I1983" s="12"/>
      <c r="J1983" s="33"/>
      <c r="K1983" s="33">
        <v>0.81530000000000002</v>
      </c>
      <c r="L1983" s="52"/>
      <c r="M1983" s="52"/>
      <c r="N1983" s="21" t="str">
        <f t="shared" si="150"/>
        <v>AZARIA RENTAL SOCIMI, S.A.</v>
      </c>
      <c r="O1983" s="21"/>
      <c r="P1983" s="39">
        <f t="shared" si="151"/>
        <v>103.23665570955477</v>
      </c>
      <c r="Q1983" s="43">
        <f t="shared" si="152"/>
        <v>1.4E-2</v>
      </c>
      <c r="R1983" s="40">
        <f t="shared" si="153"/>
        <v>4.0857107813074944E-2</v>
      </c>
    </row>
    <row r="1984" spans="1:18" s="60" customFormat="1" x14ac:dyDescent="0.25">
      <c r="A1984" s="52"/>
      <c r="C1984" s="21" t="s">
        <v>2556</v>
      </c>
      <c r="D1984" s="19"/>
      <c r="E1984" s="43">
        <v>36.96</v>
      </c>
      <c r="F1984" s="43">
        <v>0.193</v>
      </c>
      <c r="G1984" s="43">
        <v>0.53862315999999999</v>
      </c>
      <c r="I1984" s="12"/>
      <c r="J1984" s="33"/>
      <c r="K1984" s="33">
        <v>0.81530000000000002</v>
      </c>
      <c r="L1984" s="52"/>
      <c r="M1984" s="52"/>
      <c r="N1984" s="21" t="str">
        <f t="shared" si="150"/>
        <v>AZIMUT 360 SICAV, S.A.</v>
      </c>
      <c r="O1984" s="21"/>
      <c r="P1984" s="39">
        <f t="shared" si="151"/>
        <v>45.333006255366122</v>
      </c>
      <c r="Q1984" s="43">
        <f t="shared" si="152"/>
        <v>0.193</v>
      </c>
      <c r="R1984" s="40">
        <f t="shared" si="153"/>
        <v>0.66064413099472585</v>
      </c>
    </row>
    <row r="1985" spans="1:18" s="60" customFormat="1" x14ac:dyDescent="0.25">
      <c r="A1985" s="52"/>
      <c r="C1985" s="21" t="s">
        <v>2557</v>
      </c>
      <c r="D1985" s="19"/>
      <c r="E1985" s="43">
        <v>155.15</v>
      </c>
      <c r="F1985" s="43">
        <v>1.7999999999999999E-2</v>
      </c>
      <c r="G1985" s="43">
        <v>1.6356999999999998E-4</v>
      </c>
      <c r="I1985" s="12"/>
      <c r="J1985" s="33"/>
      <c r="K1985" s="33">
        <v>0.81530000000000002</v>
      </c>
      <c r="L1985" s="52"/>
      <c r="M1985" s="52"/>
      <c r="N1985" s="21" t="str">
        <f t="shared" si="150"/>
        <v>AZKARAN INVERSIONES SICAV, S.A.</v>
      </c>
      <c r="O1985" s="21"/>
      <c r="P1985" s="39">
        <f t="shared" si="151"/>
        <v>190.29804979762051</v>
      </c>
      <c r="Q1985" s="43">
        <f t="shared" si="152"/>
        <v>1.7999999999999999E-2</v>
      </c>
      <c r="R1985" s="40">
        <f t="shared" si="153"/>
        <v>2.0062553661228993E-4</v>
      </c>
    </row>
    <row r="1986" spans="1:18" s="60" customFormat="1" x14ac:dyDescent="0.25">
      <c r="A1986" s="52"/>
      <c r="C1986" s="21" t="s">
        <v>2558</v>
      </c>
      <c r="D1986" s="19"/>
      <c r="E1986" s="43">
        <v>18.8</v>
      </c>
      <c r="F1986" s="43">
        <v>3.0000000000000001E-3</v>
      </c>
      <c r="G1986" s="43">
        <v>0.99914037</v>
      </c>
      <c r="I1986" s="12"/>
      <c r="J1986" s="33"/>
      <c r="K1986" s="33">
        <v>0.81530000000000002</v>
      </c>
      <c r="L1986" s="52"/>
      <c r="M1986" s="52"/>
      <c r="N1986" s="21" t="str">
        <f t="shared" si="150"/>
        <v>AZORIN INVERSIONES SICAV S.A.</v>
      </c>
      <c r="O1986" s="21"/>
      <c r="P1986" s="39">
        <f t="shared" si="151"/>
        <v>23.058996688335583</v>
      </c>
      <c r="Q1986" s="43">
        <f t="shared" si="152"/>
        <v>3.0000000000000001E-3</v>
      </c>
      <c r="R1986" s="40">
        <f t="shared" si="153"/>
        <v>1.2254880044155525</v>
      </c>
    </row>
    <row r="1987" spans="1:18" s="60" customFormat="1" x14ac:dyDescent="0.25">
      <c r="A1987" s="52"/>
      <c r="C1987" s="21" t="s">
        <v>2559</v>
      </c>
      <c r="D1987" s="19"/>
      <c r="E1987" s="43">
        <v>51.318317999999998</v>
      </c>
      <c r="F1987" s="43">
        <v>0.10100000000000001</v>
      </c>
      <c r="G1987" s="43">
        <v>5.2826226299999997</v>
      </c>
      <c r="I1987" s="12"/>
      <c r="J1987" s="33"/>
      <c r="K1987" s="33">
        <v>0.81530000000000002</v>
      </c>
      <c r="L1987" s="52"/>
      <c r="M1987" s="52"/>
      <c r="N1987" s="21" t="str">
        <f t="shared" si="150"/>
        <v>AZVALOR VALUE SELECTION SICAV, S.A.</v>
      </c>
      <c r="O1987" s="21"/>
      <c r="P1987" s="39">
        <f t="shared" si="151"/>
        <v>62.944091745369796</v>
      </c>
      <c r="Q1987" s="43">
        <f t="shared" si="152"/>
        <v>0.10100000000000001</v>
      </c>
      <c r="R1987" s="40">
        <f t="shared" si="153"/>
        <v>6.4793605176008828</v>
      </c>
    </row>
    <row r="1988" spans="1:18" s="60" customFormat="1" x14ac:dyDescent="0.25">
      <c r="A1988" s="52"/>
      <c r="C1988" s="21" t="s">
        <v>2560</v>
      </c>
      <c r="D1988" s="19"/>
      <c r="E1988" s="43">
        <v>8.48</v>
      </c>
      <c r="F1988" s="43">
        <v>6.0000000000000001E-3</v>
      </c>
      <c r="G1988" s="43">
        <v>6.2349999999999998E-5</v>
      </c>
      <c r="I1988" s="12"/>
      <c r="J1988" s="33"/>
      <c r="K1988" s="33">
        <v>0.81530000000000002</v>
      </c>
      <c r="L1988" s="52"/>
      <c r="M1988" s="52"/>
      <c r="N1988" s="21" t="str">
        <f t="shared" si="150"/>
        <v>B&amp;B DE VALORES, SICAV, S.A.</v>
      </c>
      <c r="O1988" s="21"/>
      <c r="P1988" s="39">
        <f t="shared" si="151"/>
        <v>10.401079357291795</v>
      </c>
      <c r="Q1988" s="43">
        <f t="shared" si="152"/>
        <v>6.0000000000000001E-3</v>
      </c>
      <c r="R1988" s="40">
        <f t="shared" si="153"/>
        <v>7.6474917208389548E-5</v>
      </c>
    </row>
    <row r="1989" spans="1:18" s="60" customFormat="1" x14ac:dyDescent="0.25">
      <c r="A1989" s="52"/>
      <c r="C1989" s="21" t="s">
        <v>2561</v>
      </c>
      <c r="D1989" s="19"/>
      <c r="E1989" s="43">
        <v>57.697200000000002</v>
      </c>
      <c r="F1989" s="43">
        <v>1E-3</v>
      </c>
      <c r="G1989" s="43">
        <v>1.2502610000000001E-2</v>
      </c>
      <c r="I1989" s="12"/>
      <c r="J1989" s="33"/>
      <c r="K1989" s="33">
        <v>0.81530000000000002</v>
      </c>
      <c r="L1989" s="52"/>
      <c r="M1989" s="52"/>
      <c r="N1989" s="21" t="str">
        <f t="shared" si="150"/>
        <v>BACESA DE INVERSIONES,SICAV,S.A.</v>
      </c>
      <c r="O1989" s="21"/>
      <c r="P1989" s="39">
        <f t="shared" si="151"/>
        <v>70.768060836501903</v>
      </c>
      <c r="Q1989" s="43">
        <f t="shared" si="152"/>
        <v>1E-3</v>
      </c>
      <c r="R1989" s="40">
        <f t="shared" si="153"/>
        <v>1.5334980988593157E-2</v>
      </c>
    </row>
    <row r="1990" spans="1:18" s="60" customFormat="1" x14ac:dyDescent="0.25">
      <c r="A1990" s="52"/>
      <c r="C1990" s="21" t="s">
        <v>2562</v>
      </c>
      <c r="D1990" s="19"/>
      <c r="E1990" s="43">
        <v>34.32</v>
      </c>
      <c r="F1990" s="43">
        <v>8.0000000000000002E-3</v>
      </c>
      <c r="G1990" s="43">
        <v>0.14573788000000001</v>
      </c>
      <c r="I1990" s="12"/>
      <c r="J1990" s="33"/>
      <c r="K1990" s="33">
        <v>0.81530000000000002</v>
      </c>
      <c r="L1990" s="52"/>
      <c r="M1990" s="52"/>
      <c r="N1990" s="21" t="str">
        <f t="shared" si="150"/>
        <v>BACHIMAíA 2007 INVERISONES SICAV</v>
      </c>
      <c r="O1990" s="21"/>
      <c r="P1990" s="39">
        <f t="shared" si="151"/>
        <v>42.094934379982824</v>
      </c>
      <c r="Q1990" s="43">
        <f t="shared" si="152"/>
        <v>8.0000000000000002E-3</v>
      </c>
      <c r="R1990" s="40">
        <f t="shared" si="153"/>
        <v>0.17875368575984302</v>
      </c>
    </row>
    <row r="1991" spans="1:18" s="60" customFormat="1" x14ac:dyDescent="0.25">
      <c r="A1991" s="52"/>
      <c r="C1991" s="21" t="s">
        <v>2563</v>
      </c>
      <c r="D1991" s="19"/>
      <c r="E1991" s="43">
        <v>25.92</v>
      </c>
      <c r="F1991" s="43">
        <v>2.3E-2</v>
      </c>
      <c r="G1991" s="43">
        <v>2.2303000000000001E-4</v>
      </c>
      <c r="I1991" s="12"/>
      <c r="J1991" s="33"/>
      <c r="K1991" s="33">
        <v>0.81530000000000002</v>
      </c>
      <c r="L1991" s="52"/>
      <c r="M1991" s="52"/>
      <c r="N1991" s="21" t="str">
        <f t="shared" si="150"/>
        <v>BA­ETS DE INVERSIONES SICAV S.A.</v>
      </c>
      <c r="O1991" s="21"/>
      <c r="P1991" s="39">
        <f t="shared" si="151"/>
        <v>31.791978412854164</v>
      </c>
      <c r="Q1991" s="43">
        <f t="shared" si="152"/>
        <v>2.3E-2</v>
      </c>
      <c r="R1991" s="40">
        <f t="shared" si="153"/>
        <v>2.7355574635103645E-4</v>
      </c>
    </row>
    <row r="1992" spans="1:18" s="60" customFormat="1" x14ac:dyDescent="0.25">
      <c r="A1992" s="52"/>
      <c r="C1992" s="21" t="s">
        <v>2564</v>
      </c>
      <c r="D1992" s="19"/>
      <c r="E1992" s="43">
        <v>41.109254999999997</v>
      </c>
      <c r="F1992" s="43">
        <v>5.0000000000000001E-3</v>
      </c>
      <c r="G1992" s="43">
        <v>0.21226883999999999</v>
      </c>
      <c r="I1992" s="12"/>
      <c r="J1992" s="33"/>
      <c r="K1992" s="33">
        <v>0.81530000000000002</v>
      </c>
      <c r="L1992" s="52"/>
      <c r="M1992" s="52"/>
      <c r="N1992" s="21" t="str">
        <f t="shared" si="150"/>
        <v>BAGHEERA CAPITAL SICAV S.A.</v>
      </c>
      <c r="O1992" s="21"/>
      <c r="P1992" s="39">
        <f t="shared" si="151"/>
        <v>50.422243346007598</v>
      </c>
      <c r="Q1992" s="43">
        <f t="shared" si="152"/>
        <v>5.0000000000000001E-3</v>
      </c>
      <c r="R1992" s="40">
        <f t="shared" si="153"/>
        <v>0.26035672758493805</v>
      </c>
    </row>
    <row r="1993" spans="1:18" s="60" customFormat="1" x14ac:dyDescent="0.25">
      <c r="A1993" s="52"/>
      <c r="C1993" s="21" t="s">
        <v>2565</v>
      </c>
      <c r="D1993" s="19"/>
      <c r="E1993" s="43">
        <v>20.832000000000001</v>
      </c>
      <c r="F1993" s="43">
        <v>0.14099999999999999</v>
      </c>
      <c r="G1993" s="43">
        <v>0.19373992000000001</v>
      </c>
      <c r="I1993" s="12"/>
      <c r="J1993" s="33"/>
      <c r="K1993" s="33">
        <v>0.81530000000000002</v>
      </c>
      <c r="L1993" s="52"/>
      <c r="M1993" s="52"/>
      <c r="N1993" s="21" t="str">
        <f t="shared" si="150"/>
        <v>BALATON INVERSIONES SICAV</v>
      </c>
      <c r="O1993" s="21"/>
      <c r="P1993" s="39">
        <f t="shared" si="151"/>
        <v>25.551330798479089</v>
      </c>
      <c r="Q1993" s="43">
        <f t="shared" si="152"/>
        <v>0.14099999999999999</v>
      </c>
      <c r="R1993" s="40">
        <f t="shared" si="153"/>
        <v>0.23763022200417025</v>
      </c>
    </row>
    <row r="1994" spans="1:18" s="60" customFormat="1" x14ac:dyDescent="0.25">
      <c r="A1994" s="52"/>
      <c r="C1994" s="21" t="s">
        <v>2566</v>
      </c>
      <c r="D1994" s="19"/>
      <c r="E1994" s="43">
        <v>27.898</v>
      </c>
      <c r="F1994" s="43">
        <v>1.2E-2</v>
      </c>
      <c r="G1994" s="43">
        <v>0.41425934000000003</v>
      </c>
      <c r="I1994" s="12"/>
      <c r="J1994" s="33"/>
      <c r="K1994" s="33">
        <v>0.81530000000000002</v>
      </c>
      <c r="L1994" s="52"/>
      <c r="M1994" s="52"/>
      <c r="N1994" s="21" t="str">
        <f t="shared" si="150"/>
        <v>BALLYMORE</v>
      </c>
      <c r="O1994" s="21"/>
      <c r="P1994" s="39">
        <f t="shared" si="151"/>
        <v>34.218079234637557</v>
      </c>
      <c r="Q1994" s="43">
        <f t="shared" si="152"/>
        <v>1.2E-2</v>
      </c>
      <c r="R1994" s="40">
        <f t="shared" si="153"/>
        <v>0.50810663559425984</v>
      </c>
    </row>
    <row r="1995" spans="1:18" s="60" customFormat="1" x14ac:dyDescent="0.25">
      <c r="A1995" s="52"/>
      <c r="C1995" s="21" t="s">
        <v>2567</v>
      </c>
      <c r="D1995" s="19"/>
      <c r="E1995" s="43">
        <v>28.315539999999999</v>
      </c>
      <c r="F1995" s="43">
        <v>1.6E-2</v>
      </c>
      <c r="G1995" s="43">
        <v>2.4720999999999999E-4</v>
      </c>
      <c r="I1995" s="12"/>
      <c r="J1995" s="33"/>
      <c r="K1995" s="33">
        <v>0.81530000000000002</v>
      </c>
      <c r="L1995" s="52"/>
      <c r="M1995" s="52"/>
      <c r="N1995" s="21" t="str">
        <f t="shared" si="150"/>
        <v>BANALASLOP 5887 SICAV S.A.</v>
      </c>
      <c r="O1995" s="21"/>
      <c r="P1995" s="39">
        <f t="shared" si="151"/>
        <v>34.730209738746474</v>
      </c>
      <c r="Q1995" s="43">
        <f t="shared" si="152"/>
        <v>1.6E-2</v>
      </c>
      <c r="R1995" s="40">
        <f t="shared" si="153"/>
        <v>3.0321354102784247E-4</v>
      </c>
    </row>
    <row r="1996" spans="1:18" s="60" customFormat="1" x14ac:dyDescent="0.25">
      <c r="A1996" s="52"/>
      <c r="C1996" s="21" t="s">
        <v>2568</v>
      </c>
      <c r="D1996" s="19"/>
      <c r="E1996" s="43">
        <v>24.96</v>
      </c>
      <c r="F1996" s="43">
        <v>2.9000000000000001E-2</v>
      </c>
      <c r="G1996" s="43">
        <v>2.8657999999999998E-4</v>
      </c>
      <c r="I1996" s="12"/>
      <c r="J1996" s="33"/>
      <c r="K1996" s="33">
        <v>0.81530000000000002</v>
      </c>
      <c r="L1996" s="52"/>
      <c r="M1996" s="52"/>
      <c r="N1996" s="21" t="str">
        <f t="shared" si="150"/>
        <v>BANDELIER  SICAV S.A.</v>
      </c>
      <c r="O1996" s="21"/>
      <c r="P1996" s="39">
        <f t="shared" si="151"/>
        <v>30.614497730896602</v>
      </c>
      <c r="Q1996" s="43">
        <f t="shared" si="152"/>
        <v>2.9000000000000001E-2</v>
      </c>
      <c r="R1996" s="40">
        <f t="shared" si="153"/>
        <v>3.5150251441187292E-4</v>
      </c>
    </row>
    <row r="1997" spans="1:18" s="60" customFormat="1" x14ac:dyDescent="0.25">
      <c r="A1997" s="52"/>
      <c r="C1997" s="21" t="s">
        <v>2569</v>
      </c>
      <c r="D1997" s="19"/>
      <c r="E1997" s="43">
        <v>27.84</v>
      </c>
      <c r="F1997" s="43">
        <v>2.1999999999999999E-2</v>
      </c>
      <c r="G1997" s="43">
        <v>0.45575536999999999</v>
      </c>
      <c r="I1997" s="12"/>
      <c r="J1997" s="33"/>
      <c r="K1997" s="33">
        <v>0.81530000000000002</v>
      </c>
      <c r="L1997" s="52"/>
      <c r="M1997" s="52"/>
      <c r="N1997" s="21" t="str">
        <f t="shared" si="150"/>
        <v>BANINVER PATRIMONIO SICAV, S.A.</v>
      </c>
      <c r="O1997" s="21"/>
      <c r="P1997" s="39">
        <f t="shared" si="151"/>
        <v>34.146939776769287</v>
      </c>
      <c r="Q1997" s="43">
        <f t="shared" si="152"/>
        <v>2.1999999999999999E-2</v>
      </c>
      <c r="R1997" s="40">
        <f t="shared" si="153"/>
        <v>0.55900327486814672</v>
      </c>
    </row>
    <row r="1998" spans="1:18" s="60" customFormat="1" x14ac:dyDescent="0.25">
      <c r="A1998" s="52"/>
      <c r="C1998" s="21" t="s">
        <v>2570</v>
      </c>
      <c r="D1998" s="19"/>
      <c r="E1998" s="43">
        <v>28.6</v>
      </c>
      <c r="F1998" s="43">
        <v>1.4999999999999999E-2</v>
      </c>
      <c r="G1998" s="43">
        <v>8.4930000000000002E-5</v>
      </c>
      <c r="I1998" s="12"/>
      <c r="J1998" s="33"/>
      <c r="K1998" s="33">
        <v>0.81530000000000002</v>
      </c>
      <c r="L1998" s="52"/>
      <c r="M1998" s="52"/>
      <c r="N1998" s="21" t="str">
        <f t="shared" si="150"/>
        <v>BARAYA CAPITAL SICAV</v>
      </c>
      <c r="O1998" s="21"/>
      <c r="P1998" s="39">
        <f t="shared" si="151"/>
        <v>35.079111983319024</v>
      </c>
      <c r="Q1998" s="43">
        <f t="shared" si="152"/>
        <v>1.4999999999999999E-2</v>
      </c>
      <c r="R1998" s="40">
        <f t="shared" si="153"/>
        <v>1.0417024408193302E-4</v>
      </c>
    </row>
    <row r="1999" spans="1:18" s="60" customFormat="1" x14ac:dyDescent="0.25">
      <c r="A1999" s="52"/>
      <c r="C1999" s="21" t="s">
        <v>2571</v>
      </c>
      <c r="D1999" s="19"/>
      <c r="E1999" s="43">
        <v>29.52</v>
      </c>
      <c r="F1999" s="43">
        <v>7.0000000000000001E-3</v>
      </c>
      <c r="G1999" s="43">
        <v>0.50505453999999994</v>
      </c>
      <c r="I1999" s="12"/>
      <c r="J1999" s="33"/>
      <c r="K1999" s="33">
        <v>0.81530000000000002</v>
      </c>
      <c r="L1999" s="52"/>
      <c r="M1999" s="52"/>
      <c r="N1999" s="21" t="str">
        <f t="shared" si="150"/>
        <v>BARBARISA CAPITAL   SICAV S.A.</v>
      </c>
      <c r="O1999" s="21"/>
      <c r="P1999" s="39">
        <f t="shared" si="151"/>
        <v>36.207530970195016</v>
      </c>
      <c r="Q1999" s="43">
        <f t="shared" si="152"/>
        <v>7.0000000000000001E-3</v>
      </c>
      <c r="R1999" s="40">
        <f t="shared" si="153"/>
        <v>0.61947079602600263</v>
      </c>
    </row>
    <row r="2000" spans="1:18" s="60" customFormat="1" x14ac:dyDescent="0.25">
      <c r="A2000" s="52"/>
      <c r="C2000" s="21" t="s">
        <v>2572</v>
      </c>
      <c r="D2000" s="19"/>
      <c r="E2000" s="43">
        <v>41.76</v>
      </c>
      <c r="F2000" s="43">
        <v>8.9999999999999993E-3</v>
      </c>
      <c r="G2000" s="43">
        <v>1.506E-5</v>
      </c>
      <c r="I2000" s="12"/>
      <c r="J2000" s="33"/>
      <c r="K2000" s="33">
        <v>0.81530000000000002</v>
      </c>
      <c r="L2000" s="52"/>
      <c r="M2000" s="52"/>
      <c r="N2000" s="21" t="str">
        <f t="shared" si="150"/>
        <v>BARBIGUERA INVERSIONES SICAV S.A.</v>
      </c>
      <c r="O2000" s="21"/>
      <c r="P2000" s="39">
        <f t="shared" si="151"/>
        <v>51.22040966515393</v>
      </c>
      <c r="Q2000" s="43">
        <f t="shared" si="152"/>
        <v>8.9999999999999993E-3</v>
      </c>
      <c r="R2000" s="40">
        <f t="shared" si="153"/>
        <v>1.8471728198209248E-5</v>
      </c>
    </row>
    <row r="2001" spans="1:18" s="60" customFormat="1" x14ac:dyDescent="0.25">
      <c r="A2001" s="52"/>
      <c r="C2001" s="21" t="s">
        <v>2573</v>
      </c>
      <c r="D2001" s="19"/>
      <c r="E2001" s="43">
        <v>20.374295499999999</v>
      </c>
      <c r="F2001" s="43">
        <v>2.9000000000000001E-2</v>
      </c>
      <c r="G2001" s="43">
        <v>1.7719E-4</v>
      </c>
      <c r="I2001" s="12"/>
      <c r="J2001" s="33"/>
      <c r="K2001" s="33">
        <v>0.81530000000000002</v>
      </c>
      <c r="L2001" s="52"/>
      <c r="M2001" s="52"/>
      <c r="N2001" s="21" t="str">
        <f t="shared" ref="N2001:N2064" si="154">C2001</f>
        <v>BARCELONA BLACK KNIGHTS 2002 SICAV S.A.</v>
      </c>
      <c r="O2001" s="21"/>
      <c r="P2001" s="39">
        <f t="shared" ref="P2001:P2064" si="155">E2001/K2001</f>
        <v>24.989936833067581</v>
      </c>
      <c r="Q2001" s="43">
        <f t="shared" ref="Q2001:Q2064" si="156">F2001</f>
        <v>2.9000000000000001E-2</v>
      </c>
      <c r="R2001" s="40">
        <f t="shared" ref="R2001:R2064" si="157">G2001/K2001</f>
        <v>2.1733104378756285E-4</v>
      </c>
    </row>
    <row r="2002" spans="1:18" s="60" customFormat="1" x14ac:dyDescent="0.25">
      <c r="A2002" s="52"/>
      <c r="C2002" s="21" t="s">
        <v>2574</v>
      </c>
      <c r="D2002" s="19"/>
      <c r="E2002" s="43">
        <v>34.711870479999995</v>
      </c>
      <c r="F2002" s="43">
        <v>2E-3</v>
      </c>
      <c r="G2002" s="43">
        <v>9.3670000000000003E-3</v>
      </c>
      <c r="I2002" s="12"/>
      <c r="J2002" s="33"/>
      <c r="K2002" s="33">
        <v>0.81530000000000002</v>
      </c>
      <c r="L2002" s="52"/>
      <c r="M2002" s="52"/>
      <c r="N2002" s="21" t="str">
        <f t="shared" si="154"/>
        <v>BARCINO PROPERTY SOCIMI, S.A.</v>
      </c>
      <c r="O2002" s="21"/>
      <c r="P2002" s="39">
        <f t="shared" si="155"/>
        <v>42.575580130013485</v>
      </c>
      <c r="Q2002" s="43">
        <f t="shared" si="156"/>
        <v>2E-3</v>
      </c>
      <c r="R2002" s="40">
        <f t="shared" si="157"/>
        <v>1.14890224457255E-2</v>
      </c>
    </row>
    <row r="2003" spans="1:18" s="60" customFormat="1" x14ac:dyDescent="0.25">
      <c r="A2003" s="52"/>
      <c r="C2003" s="21" t="s">
        <v>2575</v>
      </c>
      <c r="D2003" s="19"/>
      <c r="E2003" s="43">
        <v>40.18</v>
      </c>
      <c r="F2003" s="43">
        <v>1.7000000000000001E-2</v>
      </c>
      <c r="G2003" s="43">
        <v>0.22094367000000001</v>
      </c>
      <c r="I2003" s="12"/>
      <c r="J2003" s="33"/>
      <c r="K2003" s="33">
        <v>0.81530000000000002</v>
      </c>
      <c r="L2003" s="52"/>
      <c r="M2003" s="52"/>
      <c r="N2003" s="21" t="str">
        <f t="shared" si="154"/>
        <v>BARGUES BROS SICAV</v>
      </c>
      <c r="O2003" s="21"/>
      <c r="P2003" s="39">
        <f t="shared" si="155"/>
        <v>49.282472709432106</v>
      </c>
      <c r="Q2003" s="43">
        <f t="shared" si="156"/>
        <v>1.7000000000000001E-2</v>
      </c>
      <c r="R2003" s="40">
        <f t="shared" si="157"/>
        <v>0.2709967741935484</v>
      </c>
    </row>
    <row r="2004" spans="1:18" s="60" customFormat="1" x14ac:dyDescent="0.25">
      <c r="A2004" s="52"/>
      <c r="C2004" s="21" t="s">
        <v>2576</v>
      </c>
      <c r="D2004" s="19"/>
      <c r="E2004" s="43">
        <v>77.400000000000006</v>
      </c>
      <c r="F2004" s="43">
        <v>8.0000000000000002E-3</v>
      </c>
      <c r="G2004" s="43">
        <v>0.48655729999999997</v>
      </c>
      <c r="I2004" s="12"/>
      <c r="J2004" s="33"/>
      <c r="K2004" s="33">
        <v>0.81530000000000002</v>
      </c>
      <c r="L2004" s="52"/>
      <c r="M2004" s="52"/>
      <c r="N2004" s="21" t="str">
        <f t="shared" si="154"/>
        <v>BARIGUA SICAV S.A.</v>
      </c>
      <c r="O2004" s="21"/>
      <c r="P2004" s="39">
        <f t="shared" si="155"/>
        <v>94.934379982828418</v>
      </c>
      <c r="Q2004" s="43">
        <f t="shared" si="156"/>
        <v>8.0000000000000002E-3</v>
      </c>
      <c r="R2004" s="40">
        <f t="shared" si="157"/>
        <v>0.5967831473077394</v>
      </c>
    </row>
    <row r="2005" spans="1:18" s="60" customFormat="1" x14ac:dyDescent="0.25">
      <c r="A2005" s="52"/>
      <c r="C2005" s="21" t="s">
        <v>2577</v>
      </c>
      <c r="D2005" s="19"/>
      <c r="E2005" s="43">
        <v>70.8</v>
      </c>
      <c r="F2005" s="43">
        <v>6.0000000000000001E-3</v>
      </c>
      <c r="G2005" s="43">
        <v>0.24079471</v>
      </c>
      <c r="I2005" s="12"/>
      <c r="J2005" s="33"/>
      <c r="K2005" s="33">
        <v>0.81530000000000002</v>
      </c>
      <c r="L2005" s="52"/>
      <c r="M2005" s="52"/>
      <c r="N2005" s="21" t="str">
        <f t="shared" si="154"/>
        <v>BARNEVAL INVERSIONES SICAV</v>
      </c>
      <c r="O2005" s="21"/>
      <c r="P2005" s="39">
        <f t="shared" si="155"/>
        <v>86.839200294370158</v>
      </c>
      <c r="Q2005" s="43">
        <f t="shared" si="156"/>
        <v>6.0000000000000001E-3</v>
      </c>
      <c r="R2005" s="40">
        <f t="shared" si="157"/>
        <v>0.29534491598184714</v>
      </c>
    </row>
    <row r="2006" spans="1:18" s="60" customFormat="1" x14ac:dyDescent="0.25">
      <c r="A2006" s="52"/>
      <c r="C2006" s="21" t="s">
        <v>2578</v>
      </c>
      <c r="D2006" s="19"/>
      <c r="E2006" s="43">
        <v>25.44</v>
      </c>
      <c r="F2006" s="43">
        <v>0.1</v>
      </c>
      <c r="G2006" s="43">
        <v>8.1028940000000008E-2</v>
      </c>
      <c r="I2006" s="12"/>
      <c r="J2006" s="33"/>
      <c r="K2006" s="33">
        <v>0.81530000000000002</v>
      </c>
      <c r="L2006" s="52"/>
      <c r="M2006" s="52"/>
      <c r="N2006" s="21" t="str">
        <f t="shared" si="154"/>
        <v>BARTOLADIC SICAV, S.A.</v>
      </c>
      <c r="O2006" s="21"/>
      <c r="P2006" s="39">
        <f t="shared" si="155"/>
        <v>31.203238071875383</v>
      </c>
      <c r="Q2006" s="43">
        <f t="shared" si="156"/>
        <v>0.1</v>
      </c>
      <c r="R2006" s="40">
        <f t="shared" si="157"/>
        <v>9.9385428676560778E-2</v>
      </c>
    </row>
    <row r="2007" spans="1:18" s="60" customFormat="1" x14ac:dyDescent="0.25">
      <c r="A2007" s="52"/>
      <c r="C2007" s="21" t="s">
        <v>2579</v>
      </c>
      <c r="D2007" s="19"/>
      <c r="E2007" s="43">
        <v>42.72</v>
      </c>
      <c r="F2007" s="43">
        <v>2E-3</v>
      </c>
      <c r="G2007" s="43">
        <v>0.25961234</v>
      </c>
      <c r="I2007" s="12"/>
      <c r="J2007" s="33"/>
      <c r="K2007" s="33">
        <v>0.81530000000000002</v>
      </c>
      <c r="L2007" s="52"/>
      <c r="M2007" s="52"/>
      <c r="N2007" s="21" t="str">
        <f t="shared" si="154"/>
        <v>BASIL CAPITAL SICAV, S.A.</v>
      </c>
      <c r="O2007" s="21"/>
      <c r="P2007" s="39">
        <f t="shared" si="155"/>
        <v>52.397890347111492</v>
      </c>
      <c r="Q2007" s="43">
        <f t="shared" si="156"/>
        <v>2E-3</v>
      </c>
      <c r="R2007" s="40">
        <f t="shared" si="157"/>
        <v>0.31842553661228995</v>
      </c>
    </row>
    <row r="2008" spans="1:18" s="60" customFormat="1" x14ac:dyDescent="0.25">
      <c r="A2008" s="52"/>
      <c r="C2008" s="21" t="s">
        <v>2580</v>
      </c>
      <c r="D2008" s="19"/>
      <c r="E2008" s="43">
        <v>27.12</v>
      </c>
      <c r="F2008" s="43">
        <v>1.2E-2</v>
      </c>
      <c r="G2008" s="43">
        <v>1.305E-4</v>
      </c>
      <c r="I2008" s="12"/>
      <c r="J2008" s="33"/>
      <c r="K2008" s="33">
        <v>0.81530000000000002</v>
      </c>
      <c r="L2008" s="52"/>
      <c r="M2008" s="52"/>
      <c r="N2008" s="21" t="str">
        <f t="shared" si="154"/>
        <v>BATISIELLES INVERSIONES SICAV S.A.</v>
      </c>
      <c r="O2008" s="21"/>
      <c r="P2008" s="39">
        <f t="shared" si="155"/>
        <v>33.263829265301119</v>
      </c>
      <c r="Q2008" s="43">
        <f t="shared" si="156"/>
        <v>1.2E-2</v>
      </c>
      <c r="R2008" s="40">
        <f t="shared" si="157"/>
        <v>1.6006378020360604E-4</v>
      </c>
    </row>
    <row r="2009" spans="1:18" s="60" customFormat="1" x14ac:dyDescent="0.25">
      <c r="A2009" s="52"/>
      <c r="C2009" s="21" t="s">
        <v>2581</v>
      </c>
      <c r="D2009" s="19"/>
      <c r="E2009" s="43">
        <v>47.4</v>
      </c>
      <c r="F2009" s="43">
        <v>7.5999999999999998E-2</v>
      </c>
      <c r="G2009" s="43">
        <v>1.6946757299999999</v>
      </c>
      <c r="I2009" s="12"/>
      <c r="J2009" s="33"/>
      <c r="K2009" s="33">
        <v>0.81530000000000002</v>
      </c>
      <c r="L2009" s="52"/>
      <c r="M2009" s="52"/>
      <c r="N2009" s="21" t="str">
        <f t="shared" si="154"/>
        <v>BBVA CATALANA CARTERA SICAV S.A.</v>
      </c>
      <c r="O2009" s="21"/>
      <c r="P2009" s="39">
        <f t="shared" si="155"/>
        <v>58.138108671654599</v>
      </c>
      <c r="Q2009" s="43">
        <f t="shared" si="156"/>
        <v>7.5999999999999998E-2</v>
      </c>
      <c r="R2009" s="40">
        <f t="shared" si="157"/>
        <v>2.0785915981847172</v>
      </c>
    </row>
    <row r="2010" spans="1:18" s="60" customFormat="1" x14ac:dyDescent="0.25">
      <c r="A2010" s="52"/>
      <c r="C2010" s="21" t="s">
        <v>2582</v>
      </c>
      <c r="D2010" s="19"/>
      <c r="E2010" s="43">
        <v>86.4</v>
      </c>
      <c r="F2010" s="43">
        <v>1.4E-2</v>
      </c>
      <c r="G2010" s="43">
        <v>1.54589957</v>
      </c>
      <c r="I2010" s="12"/>
      <c r="J2010" s="33"/>
      <c r="K2010" s="33">
        <v>0.81530000000000002</v>
      </c>
      <c r="L2010" s="52"/>
      <c r="M2010" s="52"/>
      <c r="N2010" s="21" t="str">
        <f t="shared" si="154"/>
        <v>BECRIGO SICAV S.A.</v>
      </c>
      <c r="O2010" s="21"/>
      <c r="P2010" s="39">
        <f t="shared" si="155"/>
        <v>105.97326137618055</v>
      </c>
      <c r="Q2010" s="43">
        <f t="shared" si="156"/>
        <v>1.4E-2</v>
      </c>
      <c r="R2010" s="40">
        <f t="shared" si="157"/>
        <v>1.8961113332515638</v>
      </c>
    </row>
    <row r="2011" spans="1:18" s="60" customFormat="1" x14ac:dyDescent="0.25">
      <c r="A2011" s="52"/>
      <c r="C2011" s="21" t="s">
        <v>2583</v>
      </c>
      <c r="D2011" s="19"/>
      <c r="E2011" s="43">
        <v>28.32</v>
      </c>
      <c r="F2011" s="43">
        <v>0.11799999999999999</v>
      </c>
      <c r="G2011" s="43">
        <v>0.40557969999999999</v>
      </c>
      <c r="I2011" s="12"/>
      <c r="J2011" s="33"/>
      <c r="K2011" s="33">
        <v>0.81530000000000002</v>
      </c>
      <c r="L2011" s="52"/>
      <c r="M2011" s="52"/>
      <c r="N2011" s="21" t="str">
        <f t="shared" si="154"/>
        <v>BEL-AIR CARTERA SICAV, S.A.</v>
      </c>
      <c r="O2011" s="21"/>
      <c r="P2011" s="39">
        <f t="shared" si="155"/>
        <v>34.735680117748068</v>
      </c>
      <c r="Q2011" s="43">
        <f t="shared" si="156"/>
        <v>0.11799999999999999</v>
      </c>
      <c r="R2011" s="40">
        <f t="shared" si="157"/>
        <v>0.49746068931681586</v>
      </c>
    </row>
    <row r="2012" spans="1:18" s="60" customFormat="1" x14ac:dyDescent="0.25">
      <c r="A2012" s="52"/>
      <c r="C2012" s="21" t="s">
        <v>2584</v>
      </c>
      <c r="D2012" s="19"/>
      <c r="E2012" s="43">
        <v>33.36</v>
      </c>
      <c r="F2012" s="43">
        <v>1.4999999999999999E-2</v>
      </c>
      <c r="G2012" s="43">
        <v>5.5887999999999999E-4</v>
      </c>
      <c r="I2012" s="12"/>
      <c r="J2012" s="33"/>
      <c r="K2012" s="33">
        <v>0.81530000000000002</v>
      </c>
      <c r="L2012" s="52"/>
      <c r="M2012" s="52"/>
      <c r="N2012" s="21" t="str">
        <f t="shared" si="154"/>
        <v>BELCAIRE 21 SICAV S.A.</v>
      </c>
      <c r="O2012" s="21"/>
      <c r="P2012" s="39">
        <f t="shared" si="155"/>
        <v>40.917453698025263</v>
      </c>
      <c r="Q2012" s="43">
        <f t="shared" si="156"/>
        <v>1.4999999999999999E-2</v>
      </c>
      <c r="R2012" s="40">
        <f t="shared" si="157"/>
        <v>6.854900036796271E-4</v>
      </c>
    </row>
    <row r="2013" spans="1:18" s="60" customFormat="1" x14ac:dyDescent="0.25">
      <c r="A2013" s="52"/>
      <c r="C2013" s="21" t="s">
        <v>2585</v>
      </c>
      <c r="D2013" s="19"/>
      <c r="E2013" s="43">
        <v>56.495175000000003</v>
      </c>
      <c r="F2013" s="43">
        <v>8.9999999999999993E-3</v>
      </c>
      <c r="G2013" s="43">
        <v>8.07773E-3</v>
      </c>
      <c r="I2013" s="12"/>
      <c r="J2013" s="33"/>
      <c r="K2013" s="33">
        <v>0.81530000000000002</v>
      </c>
      <c r="L2013" s="52"/>
      <c r="M2013" s="52"/>
      <c r="N2013" s="21" t="str">
        <f t="shared" si="154"/>
        <v>BELE­A INVERSIONES SICAV S.A.</v>
      </c>
      <c r="O2013" s="21"/>
      <c r="P2013" s="39">
        <f t="shared" si="155"/>
        <v>69.293726235741445</v>
      </c>
      <c r="Q2013" s="43">
        <f t="shared" si="156"/>
        <v>8.9999999999999993E-3</v>
      </c>
      <c r="R2013" s="40">
        <f t="shared" si="157"/>
        <v>9.907678155280264E-3</v>
      </c>
    </row>
    <row r="2014" spans="1:18" s="60" customFormat="1" x14ac:dyDescent="0.25">
      <c r="A2014" s="52"/>
      <c r="C2014" s="21" t="s">
        <v>2586</v>
      </c>
      <c r="D2014" s="19"/>
      <c r="E2014" s="43">
        <v>34.778820000000003</v>
      </c>
      <c r="F2014" s="43">
        <v>1.7000000000000001E-2</v>
      </c>
      <c r="G2014" s="43">
        <v>1.0085577800000001</v>
      </c>
      <c r="I2014" s="12"/>
      <c r="J2014" s="33"/>
      <c r="K2014" s="33">
        <v>0.81530000000000002</v>
      </c>
      <c r="L2014" s="52"/>
      <c r="M2014" s="52"/>
      <c r="N2014" s="21" t="str">
        <f t="shared" si="154"/>
        <v>BELLAVISTA PATRIMONIOS 2008,SICAV, S.A.</v>
      </c>
      <c r="O2014" s="21"/>
      <c r="P2014" s="39">
        <f t="shared" si="155"/>
        <v>42.657696553415924</v>
      </c>
      <c r="Q2014" s="43">
        <f t="shared" si="156"/>
        <v>1.7000000000000001E-2</v>
      </c>
      <c r="R2014" s="40">
        <f t="shared" si="157"/>
        <v>1.2370388568625046</v>
      </c>
    </row>
    <row r="2015" spans="1:18" s="60" customFormat="1" x14ac:dyDescent="0.25">
      <c r="A2015" s="52"/>
      <c r="C2015" s="21" t="s">
        <v>2587</v>
      </c>
      <c r="D2015" s="19"/>
      <c r="E2015" s="43">
        <v>114</v>
      </c>
      <c r="F2015" s="43">
        <v>3.0000000000000001E-3</v>
      </c>
      <c r="G2015" s="43">
        <v>6.1151044500000005</v>
      </c>
      <c r="I2015" s="12"/>
      <c r="J2015" s="33"/>
      <c r="K2015" s="33">
        <v>0.81530000000000002</v>
      </c>
      <c r="L2015" s="52"/>
      <c r="M2015" s="52"/>
      <c r="N2015" s="21" t="str">
        <f t="shared" si="154"/>
        <v>BELONA INVERSIONES FINANCIERAS SIL,S.A.</v>
      </c>
      <c r="O2015" s="21"/>
      <c r="P2015" s="39">
        <f t="shared" si="155"/>
        <v>139.82583098246045</v>
      </c>
      <c r="Q2015" s="43">
        <f t="shared" si="156"/>
        <v>3.0000000000000001E-3</v>
      </c>
      <c r="R2015" s="40">
        <f t="shared" si="157"/>
        <v>7.5004347479455422</v>
      </c>
    </row>
    <row r="2016" spans="1:18" s="60" customFormat="1" x14ac:dyDescent="0.25">
      <c r="A2016" s="52"/>
      <c r="C2016" s="21" t="s">
        <v>2588</v>
      </c>
      <c r="D2016" s="19"/>
      <c r="E2016" s="43">
        <v>32.64</v>
      </c>
      <c r="F2016" s="43">
        <v>3.0000000000000001E-3</v>
      </c>
      <c r="G2016" s="43">
        <v>3.7500000000000001E-6</v>
      </c>
      <c r="I2016" s="12"/>
      <c r="J2016" s="33"/>
      <c r="K2016" s="33">
        <v>0.81530000000000002</v>
      </c>
      <c r="L2016" s="52"/>
      <c r="M2016" s="52"/>
      <c r="N2016" s="21" t="str">
        <f t="shared" si="154"/>
        <v>BELOTIRON 1960, SICAV, SA</v>
      </c>
      <c r="O2016" s="21"/>
      <c r="P2016" s="39">
        <f t="shared" si="155"/>
        <v>40.034343186557095</v>
      </c>
      <c r="Q2016" s="43">
        <f t="shared" si="156"/>
        <v>3.0000000000000001E-3</v>
      </c>
      <c r="R2016" s="40">
        <f t="shared" si="157"/>
        <v>4.5995339138967253E-6</v>
      </c>
    </row>
    <row r="2017" spans="1:18" s="60" customFormat="1" x14ac:dyDescent="0.25">
      <c r="A2017" s="52"/>
      <c r="C2017" s="21" t="s">
        <v>2589</v>
      </c>
      <c r="D2017" s="19"/>
      <c r="E2017" s="43">
        <v>28.8</v>
      </c>
      <c r="F2017" s="43">
        <v>8.9999999999999993E-3</v>
      </c>
      <c r="G2017" s="43">
        <v>1.0265E-4</v>
      </c>
      <c r="I2017" s="12"/>
      <c r="J2017" s="33"/>
      <c r="K2017" s="33">
        <v>0.81530000000000002</v>
      </c>
      <c r="L2017" s="52"/>
      <c r="M2017" s="52"/>
      <c r="N2017" s="21" t="str">
        <f t="shared" si="154"/>
        <v>BEMO X5 INVESTMENT SICAV S.A.</v>
      </c>
      <c r="O2017" s="21"/>
      <c r="P2017" s="39">
        <f t="shared" si="155"/>
        <v>35.324420458726848</v>
      </c>
      <c r="Q2017" s="43">
        <f t="shared" si="156"/>
        <v>8.9999999999999993E-3</v>
      </c>
      <c r="R2017" s="40">
        <f t="shared" si="157"/>
        <v>1.2590457500306635E-4</v>
      </c>
    </row>
    <row r="2018" spans="1:18" s="60" customFormat="1" x14ac:dyDescent="0.25">
      <c r="A2018" s="52"/>
      <c r="C2018" s="21" t="s">
        <v>2590</v>
      </c>
      <c r="D2018" s="19"/>
      <c r="E2018" s="43">
        <v>40.56</v>
      </c>
      <c r="F2018" s="43">
        <v>6.0999999999999999E-2</v>
      </c>
      <c r="G2018" s="43">
        <v>0.58106517000000002</v>
      </c>
      <c r="I2018" s="12"/>
      <c r="J2018" s="33"/>
      <c r="K2018" s="33">
        <v>0.81530000000000002</v>
      </c>
      <c r="L2018" s="52"/>
      <c r="M2018" s="52"/>
      <c r="N2018" s="21" t="str">
        <f t="shared" si="154"/>
        <v>BENASTRUC INVEST SICAV S.A.</v>
      </c>
      <c r="O2018" s="21"/>
      <c r="P2018" s="39">
        <f t="shared" si="155"/>
        <v>49.748558812706982</v>
      </c>
      <c r="Q2018" s="43">
        <f t="shared" si="156"/>
        <v>6.0999999999999999E-2</v>
      </c>
      <c r="R2018" s="40">
        <f t="shared" si="157"/>
        <v>0.7127010548264443</v>
      </c>
    </row>
    <row r="2019" spans="1:18" s="60" customFormat="1" x14ac:dyDescent="0.25">
      <c r="A2019" s="52"/>
      <c r="C2019" s="21" t="s">
        <v>2591</v>
      </c>
      <c r="D2019" s="19"/>
      <c r="E2019" s="43">
        <v>31.2</v>
      </c>
      <c r="F2019" s="43">
        <v>0.126</v>
      </c>
      <c r="G2019" s="43">
        <v>4.8650500000000001E-3</v>
      </c>
      <c r="I2019" s="12"/>
      <c r="J2019" s="33"/>
      <c r="K2019" s="33">
        <v>0.81530000000000002</v>
      </c>
      <c r="L2019" s="52"/>
      <c r="M2019" s="52"/>
      <c r="N2019" s="21" t="str">
        <f t="shared" si="154"/>
        <v>BENDLER INVESTMENT SICAV</v>
      </c>
      <c r="O2019" s="21"/>
      <c r="P2019" s="39">
        <f t="shared" si="155"/>
        <v>38.268122163620752</v>
      </c>
      <c r="Q2019" s="43">
        <f t="shared" si="156"/>
        <v>0.126</v>
      </c>
      <c r="R2019" s="40">
        <f t="shared" si="157"/>
        <v>5.9671899914142037E-3</v>
      </c>
    </row>
    <row r="2020" spans="1:18" s="60" customFormat="1" x14ac:dyDescent="0.25">
      <c r="A2020" s="52"/>
      <c r="C2020" s="21" t="s">
        <v>2592</v>
      </c>
      <c r="D2020" s="19"/>
      <c r="E2020" s="43">
        <v>19.124644</v>
      </c>
      <c r="F2020" s="43">
        <v>6.0000000000000001E-3</v>
      </c>
      <c r="G2020" s="43">
        <v>3.93E-5</v>
      </c>
      <c r="I2020" s="12"/>
      <c r="J2020" s="33"/>
      <c r="K2020" s="33">
        <v>0.81530000000000002</v>
      </c>
      <c r="L2020" s="52"/>
      <c r="M2020" s="52"/>
      <c r="N2020" s="21" t="str">
        <f t="shared" si="154"/>
        <v>BERDIN+S INVERSIONES SICAV</v>
      </c>
      <c r="O2020" s="21"/>
      <c r="P2020" s="39">
        <f t="shared" si="155"/>
        <v>23.457186311787073</v>
      </c>
      <c r="Q2020" s="43">
        <f t="shared" si="156"/>
        <v>6.0000000000000001E-3</v>
      </c>
      <c r="R2020" s="40">
        <f t="shared" si="157"/>
        <v>4.8203115417637679E-5</v>
      </c>
    </row>
    <row r="2021" spans="1:18" s="60" customFormat="1" x14ac:dyDescent="0.25">
      <c r="A2021" s="52"/>
      <c r="C2021" s="21" t="s">
        <v>2593</v>
      </c>
      <c r="D2021" s="19"/>
      <c r="E2021" s="43">
        <v>32.655012499999998</v>
      </c>
      <c r="F2021" s="43">
        <v>0.114</v>
      </c>
      <c r="G2021" s="43">
        <v>2.3182919999999999E-2</v>
      </c>
      <c r="I2021" s="12"/>
      <c r="J2021" s="33"/>
      <c r="K2021" s="33">
        <v>0.81530000000000002</v>
      </c>
      <c r="L2021" s="52"/>
      <c r="M2021" s="52"/>
      <c r="N2021" s="21" t="str">
        <f t="shared" si="154"/>
        <v>BETEL INVESTMENT,SICAV,S.A.</v>
      </c>
      <c r="O2021" s="21"/>
      <c r="P2021" s="39">
        <f t="shared" si="155"/>
        <v>40.05275665399239</v>
      </c>
      <c r="Q2021" s="43">
        <f t="shared" si="156"/>
        <v>0.114</v>
      </c>
      <c r="R2021" s="40">
        <f t="shared" si="157"/>
        <v>2.8434833803507909E-2</v>
      </c>
    </row>
    <row r="2022" spans="1:18" s="60" customFormat="1" x14ac:dyDescent="0.25">
      <c r="A2022" s="52"/>
      <c r="C2022" s="21" t="s">
        <v>2594</v>
      </c>
      <c r="D2022" s="19"/>
      <c r="E2022" s="43">
        <v>30.72</v>
      </c>
      <c r="F2022" s="43">
        <v>0.04</v>
      </c>
      <c r="G2022" s="43">
        <v>1.7367234299999998</v>
      </c>
      <c r="I2022" s="12"/>
      <c r="J2022" s="33"/>
      <c r="K2022" s="33">
        <v>0.81530000000000002</v>
      </c>
      <c r="L2022" s="52"/>
      <c r="M2022" s="52"/>
      <c r="N2022" s="21" t="str">
        <f t="shared" si="154"/>
        <v>BH EUROPA FLEXIBLE SICAV S.A.</v>
      </c>
      <c r="O2022" s="21"/>
      <c r="P2022" s="39">
        <f t="shared" si="155"/>
        <v>37.679381822641972</v>
      </c>
      <c r="Q2022" s="43">
        <f t="shared" si="156"/>
        <v>0.04</v>
      </c>
      <c r="R2022" s="40">
        <f t="shared" si="157"/>
        <v>2.1301648840917453</v>
      </c>
    </row>
    <row r="2023" spans="1:18" s="60" customFormat="1" x14ac:dyDescent="0.25">
      <c r="A2023" s="52"/>
      <c r="C2023" s="21" t="s">
        <v>2595</v>
      </c>
      <c r="D2023" s="19"/>
      <c r="E2023" s="43">
        <v>51</v>
      </c>
      <c r="F2023" s="43">
        <v>5.0000000000000001E-3</v>
      </c>
      <c r="G2023" s="43">
        <v>4.9100000000000004E-6</v>
      </c>
      <c r="I2023" s="12"/>
      <c r="J2023" s="33"/>
      <c r="K2023" s="33">
        <v>0.81530000000000002</v>
      </c>
      <c r="L2023" s="52"/>
      <c r="M2023" s="52"/>
      <c r="N2023" s="21" t="str">
        <f t="shared" si="154"/>
        <v>BH VALORES   SICAV S.A.</v>
      </c>
      <c r="O2023" s="21"/>
      <c r="P2023" s="39">
        <f t="shared" si="155"/>
        <v>62.553661228995459</v>
      </c>
      <c r="Q2023" s="43">
        <f t="shared" si="156"/>
        <v>5.0000000000000001E-3</v>
      </c>
      <c r="R2023" s="40">
        <f t="shared" si="157"/>
        <v>6.0223230712621121E-6</v>
      </c>
    </row>
    <row r="2024" spans="1:18" s="60" customFormat="1" x14ac:dyDescent="0.25">
      <c r="A2024" s="52"/>
      <c r="C2024" s="21" t="s">
        <v>2596</v>
      </c>
      <c r="D2024" s="19"/>
      <c r="E2024" s="43">
        <v>26.88</v>
      </c>
      <c r="F2024" s="43">
        <v>1.9E-2</v>
      </c>
      <c r="G2024" s="43">
        <v>2.2882600000000003E-3</v>
      </c>
      <c r="I2024" s="12"/>
      <c r="J2024" s="33"/>
      <c r="K2024" s="33">
        <v>0.81530000000000002</v>
      </c>
      <c r="L2024" s="52"/>
      <c r="M2024" s="52"/>
      <c r="N2024" s="21" t="str">
        <f t="shared" si="154"/>
        <v>BIEMI INVERSIONES SICAV, SA</v>
      </c>
      <c r="O2024" s="21"/>
      <c r="P2024" s="39">
        <f t="shared" si="155"/>
        <v>32.969459094811725</v>
      </c>
      <c r="Q2024" s="43">
        <f t="shared" si="156"/>
        <v>1.9E-2</v>
      </c>
      <c r="R2024" s="40">
        <f t="shared" si="157"/>
        <v>2.8066478596835524E-3</v>
      </c>
    </row>
    <row r="2025" spans="1:18" s="60" customFormat="1" x14ac:dyDescent="0.25">
      <c r="A2025" s="52"/>
      <c r="C2025" s="21" t="s">
        <v>2597</v>
      </c>
      <c r="D2025" s="19"/>
      <c r="E2025" s="43">
        <v>13</v>
      </c>
      <c r="F2025" s="43">
        <v>2.1999999999999999E-2</v>
      </c>
      <c r="G2025" s="43">
        <v>2.3726098799999997</v>
      </c>
      <c r="I2025" s="12"/>
      <c r="J2025" s="33"/>
      <c r="K2025" s="33">
        <v>0.81530000000000002</v>
      </c>
      <c r="L2025" s="52"/>
      <c r="M2025" s="52"/>
      <c r="N2025" s="21" t="str">
        <f t="shared" si="154"/>
        <v>BIGVALUE CAPITAL SICAV, S.A.</v>
      </c>
      <c r="O2025" s="21"/>
      <c r="P2025" s="39">
        <f t="shared" si="155"/>
        <v>15.945050901508647</v>
      </c>
      <c r="Q2025" s="43">
        <f t="shared" si="156"/>
        <v>2.1999999999999999E-2</v>
      </c>
      <c r="R2025" s="40">
        <f t="shared" si="157"/>
        <v>2.9101065620017166</v>
      </c>
    </row>
    <row r="2026" spans="1:18" s="60" customFormat="1" x14ac:dyDescent="0.25">
      <c r="A2026" s="52"/>
      <c r="C2026" s="21" t="s">
        <v>2598</v>
      </c>
      <c r="D2026" s="19"/>
      <c r="E2026" s="43">
        <v>40</v>
      </c>
      <c r="F2026" s="43">
        <v>1.9E-2</v>
      </c>
      <c r="G2026" s="43">
        <v>4.8681760000000004E-2</v>
      </c>
      <c r="I2026" s="12"/>
      <c r="J2026" s="33"/>
      <c r="K2026" s="33">
        <v>0.81530000000000002</v>
      </c>
      <c r="L2026" s="52"/>
      <c r="M2026" s="52"/>
      <c r="N2026" s="21" t="str">
        <f t="shared" si="154"/>
        <v>BILBAO EQUITY  SICAV S.A.</v>
      </c>
      <c r="O2026" s="21"/>
      <c r="P2026" s="39">
        <f t="shared" si="155"/>
        <v>49.06169508156507</v>
      </c>
      <c r="Q2026" s="43">
        <f t="shared" si="156"/>
        <v>1.9E-2</v>
      </c>
      <c r="R2026" s="40">
        <f t="shared" si="157"/>
        <v>5.9710241628848283E-2</v>
      </c>
    </row>
    <row r="2027" spans="1:18" s="60" customFormat="1" x14ac:dyDescent="0.25">
      <c r="A2027" s="52"/>
      <c r="C2027" s="21" t="s">
        <v>2599</v>
      </c>
      <c r="D2027" s="19"/>
      <c r="E2027" s="43">
        <v>25.002120000000001</v>
      </c>
      <c r="F2027" s="43">
        <v>0.01</v>
      </c>
      <c r="G2027" s="43">
        <v>0.80747116000000008</v>
      </c>
      <c r="I2027" s="12"/>
      <c r="J2027" s="33"/>
      <c r="K2027" s="33">
        <v>0.81530000000000002</v>
      </c>
      <c r="L2027" s="52"/>
      <c r="M2027" s="52"/>
      <c r="N2027" s="21" t="str">
        <f t="shared" si="154"/>
        <v>BILOX FINANCES SICAV S.A.</v>
      </c>
      <c r="O2027" s="21"/>
      <c r="P2027" s="39">
        <f t="shared" si="155"/>
        <v>30.666159695817491</v>
      </c>
      <c r="Q2027" s="43">
        <f t="shared" si="156"/>
        <v>0.01</v>
      </c>
      <c r="R2027" s="40">
        <f t="shared" si="157"/>
        <v>0.9903975959769411</v>
      </c>
    </row>
    <row r="2028" spans="1:18" s="60" customFormat="1" x14ac:dyDescent="0.25">
      <c r="A2028" s="52"/>
      <c r="C2028" s="21" t="s">
        <v>2600</v>
      </c>
      <c r="D2028" s="19"/>
      <c r="E2028" s="43">
        <v>28.4</v>
      </c>
      <c r="F2028" s="43">
        <v>0.23300000000000001</v>
      </c>
      <c r="G2028" s="43">
        <v>5.56436668</v>
      </c>
      <c r="I2028" s="12"/>
      <c r="J2028" s="33"/>
      <c r="K2028" s="33">
        <v>0.81530000000000002</v>
      </c>
      <c r="L2028" s="52"/>
      <c r="M2028" s="52"/>
      <c r="N2028" s="21" t="str">
        <f t="shared" si="154"/>
        <v>BINA 2 INVERSIONES, SICAV, S.A.</v>
      </c>
      <c r="O2028" s="21"/>
      <c r="P2028" s="39">
        <f t="shared" si="155"/>
        <v>34.833803507911199</v>
      </c>
      <c r="Q2028" s="43">
        <f t="shared" si="156"/>
        <v>0.23300000000000001</v>
      </c>
      <c r="R2028" s="40">
        <f t="shared" si="157"/>
        <v>6.8249315344045138</v>
      </c>
    </row>
    <row r="2029" spans="1:18" s="60" customFormat="1" x14ac:dyDescent="0.25">
      <c r="A2029" s="52"/>
      <c r="C2029" s="21" t="s">
        <v>2601</v>
      </c>
      <c r="D2029" s="19"/>
      <c r="E2029" s="43">
        <v>30.0625</v>
      </c>
      <c r="F2029" s="43">
        <v>1.4999999999999999E-2</v>
      </c>
      <c r="G2029" s="43">
        <v>8.0752999999999999E-4</v>
      </c>
      <c r="I2029" s="12"/>
      <c r="J2029" s="33"/>
      <c r="K2029" s="33">
        <v>0.81530000000000002</v>
      </c>
      <c r="L2029" s="52"/>
      <c r="M2029" s="52"/>
      <c r="N2029" s="21" t="str">
        <f t="shared" si="154"/>
        <v>BIRIGARRO SICAV S.A.</v>
      </c>
      <c r="O2029" s="21"/>
      <c r="P2029" s="39">
        <f t="shared" si="155"/>
        <v>36.872930209738747</v>
      </c>
      <c r="Q2029" s="43">
        <f t="shared" si="156"/>
        <v>1.4999999999999999E-2</v>
      </c>
      <c r="R2029" s="40">
        <f t="shared" si="157"/>
        <v>9.9046976573040585E-4</v>
      </c>
    </row>
    <row r="2030" spans="1:18" s="60" customFormat="1" x14ac:dyDescent="0.25">
      <c r="A2030" s="52"/>
      <c r="C2030" s="21" t="s">
        <v>2602</v>
      </c>
      <c r="D2030" s="19"/>
      <c r="E2030" s="43">
        <v>27.84</v>
      </c>
      <c r="F2030" s="43">
        <v>0.11</v>
      </c>
      <c r="G2030" s="43">
        <v>0.75912276000000001</v>
      </c>
      <c r="I2030" s="12"/>
      <c r="J2030" s="33"/>
      <c r="K2030" s="33">
        <v>0.81530000000000002</v>
      </c>
      <c r="L2030" s="52"/>
      <c r="M2030" s="52"/>
      <c r="N2030" s="21" t="str">
        <f t="shared" si="154"/>
        <v>BIZANCIO INVERSIONES SICAV S.A.</v>
      </c>
      <c r="O2030" s="21"/>
      <c r="P2030" s="39">
        <f t="shared" si="155"/>
        <v>34.146939776769287</v>
      </c>
      <c r="Q2030" s="43">
        <f t="shared" si="156"/>
        <v>0.11</v>
      </c>
      <c r="R2030" s="40">
        <f t="shared" si="157"/>
        <v>0.93109623451490242</v>
      </c>
    </row>
    <row r="2031" spans="1:18" s="60" customFormat="1" x14ac:dyDescent="0.25">
      <c r="A2031" s="52"/>
      <c r="C2031" s="21" t="s">
        <v>2603</v>
      </c>
      <c r="D2031" s="19"/>
      <c r="E2031" s="43">
        <v>39.42642</v>
      </c>
      <c r="F2031" s="43">
        <v>0.123</v>
      </c>
      <c r="G2031" s="43">
        <v>5.6335700000000001E-3</v>
      </c>
      <c r="I2031" s="12"/>
      <c r="J2031" s="33"/>
      <c r="K2031" s="33">
        <v>0.81530000000000002</v>
      </c>
      <c r="L2031" s="52"/>
      <c r="M2031" s="52"/>
      <c r="N2031" s="21" t="str">
        <f t="shared" si="154"/>
        <v>BIZCOCHERO INVERSIONES SICAV</v>
      </c>
      <c r="O2031" s="21"/>
      <c r="P2031" s="39">
        <f t="shared" si="155"/>
        <v>48.358174904942963</v>
      </c>
      <c r="Q2031" s="43">
        <f t="shared" si="156"/>
        <v>0.123</v>
      </c>
      <c r="R2031" s="40">
        <f t="shared" si="157"/>
        <v>6.9098123390163128E-3</v>
      </c>
    </row>
    <row r="2032" spans="1:18" s="60" customFormat="1" x14ac:dyDescent="0.25">
      <c r="A2032" s="52"/>
      <c r="C2032" s="21" t="s">
        <v>2604</v>
      </c>
      <c r="D2032" s="19"/>
      <c r="E2032" s="43">
        <v>26.4</v>
      </c>
      <c r="F2032" s="43">
        <v>8.9999999999999993E-3</v>
      </c>
      <c r="G2032" s="43">
        <v>0.26184045</v>
      </c>
      <c r="I2032" s="12"/>
      <c r="J2032" s="33"/>
      <c r="K2032" s="33">
        <v>0.81530000000000002</v>
      </c>
      <c r="L2032" s="52"/>
      <c r="M2032" s="52"/>
      <c r="N2032" s="21" t="str">
        <f t="shared" si="154"/>
        <v>BLACKSMITH CAPITAL SICAV SA</v>
      </c>
      <c r="O2032" s="21"/>
      <c r="P2032" s="39">
        <f t="shared" si="155"/>
        <v>32.380718753832944</v>
      </c>
      <c r="Q2032" s="43">
        <f t="shared" si="156"/>
        <v>8.9999999999999993E-3</v>
      </c>
      <c r="R2032" s="40">
        <f t="shared" si="157"/>
        <v>0.32115840794799461</v>
      </c>
    </row>
    <row r="2033" spans="1:18" s="60" customFormat="1" x14ac:dyDescent="0.25">
      <c r="A2033" s="52"/>
      <c r="C2033" s="21" t="s">
        <v>2605</v>
      </c>
      <c r="D2033" s="19"/>
      <c r="E2033" s="43">
        <v>73.2</v>
      </c>
      <c r="F2033" s="43">
        <v>0.129</v>
      </c>
      <c r="G2033" s="43">
        <v>4.1092200000000002E-3</v>
      </c>
      <c r="I2033" s="12"/>
      <c r="J2033" s="33"/>
      <c r="K2033" s="33">
        <v>0.81530000000000002</v>
      </c>
      <c r="L2033" s="52"/>
      <c r="M2033" s="52"/>
      <c r="N2033" s="21" t="str">
        <f t="shared" si="154"/>
        <v>BLACKSMITH INVERSIONES SICAV, S.A.</v>
      </c>
      <c r="O2033" s="21"/>
      <c r="P2033" s="39">
        <f t="shared" si="155"/>
        <v>89.78290199926407</v>
      </c>
      <c r="Q2033" s="43">
        <f t="shared" si="156"/>
        <v>0.129</v>
      </c>
      <c r="R2033" s="40">
        <f t="shared" si="157"/>
        <v>5.0401324665767201E-3</v>
      </c>
    </row>
    <row r="2034" spans="1:18" s="60" customFormat="1" x14ac:dyDescent="0.25">
      <c r="A2034" s="52"/>
      <c r="C2034" s="21" t="s">
        <v>2606</v>
      </c>
      <c r="D2034" s="19"/>
      <c r="E2034" s="43">
        <v>35.28</v>
      </c>
      <c r="F2034" s="43">
        <v>7.0000000000000001E-3</v>
      </c>
      <c r="G2034" s="43">
        <v>9.159999999999999E-5</v>
      </c>
      <c r="I2034" s="12"/>
      <c r="J2034" s="33"/>
      <c r="K2034" s="33">
        <v>0.81530000000000002</v>
      </c>
      <c r="L2034" s="52"/>
      <c r="M2034" s="52"/>
      <c r="N2034" s="21" t="str">
        <f t="shared" si="154"/>
        <v>BLASVI INVERSIONES SICAV S.A.</v>
      </c>
      <c r="O2034" s="21"/>
      <c r="P2034" s="39">
        <f t="shared" si="155"/>
        <v>43.272415061940393</v>
      </c>
      <c r="Q2034" s="43">
        <f t="shared" si="156"/>
        <v>7.0000000000000001E-3</v>
      </c>
      <c r="R2034" s="40">
        <f t="shared" si="157"/>
        <v>1.1235128173678399E-4</v>
      </c>
    </row>
    <row r="2035" spans="1:18" s="60" customFormat="1" x14ac:dyDescent="0.25">
      <c r="A2035" s="52"/>
      <c r="C2035" s="21" t="s">
        <v>2607</v>
      </c>
      <c r="D2035" s="19"/>
      <c r="E2035" s="43">
        <v>34.377915000000002</v>
      </c>
      <c r="F2035" s="43">
        <v>8.9999999999999993E-3</v>
      </c>
      <c r="G2035" s="43">
        <v>0.43230200000000002</v>
      </c>
      <c r="I2035" s="12"/>
      <c r="J2035" s="33"/>
      <c r="K2035" s="33">
        <v>0.81530000000000002</v>
      </c>
      <c r="L2035" s="52"/>
      <c r="M2035" s="52"/>
      <c r="N2035" s="21" t="str">
        <f t="shared" si="154"/>
        <v>BLUE SEA CARTERA SICAV S.A.</v>
      </c>
      <c r="O2035" s="21"/>
      <c r="P2035" s="39">
        <f t="shared" si="155"/>
        <v>42.165969581749053</v>
      </c>
      <c r="Q2035" s="43">
        <f t="shared" si="156"/>
        <v>8.9999999999999993E-3</v>
      </c>
      <c r="R2035" s="40">
        <f t="shared" si="157"/>
        <v>0.53023672267876854</v>
      </c>
    </row>
    <row r="2036" spans="1:18" s="60" customFormat="1" x14ac:dyDescent="0.25">
      <c r="A2036" s="52"/>
      <c r="C2036" s="21" t="s">
        <v>2608</v>
      </c>
      <c r="D2036" s="19"/>
      <c r="E2036" s="43">
        <v>28.2723075</v>
      </c>
      <c r="F2036" s="43">
        <v>0.123</v>
      </c>
      <c r="G2036" s="43">
        <v>3.7913400000000002E-3</v>
      </c>
      <c r="I2036" s="12"/>
      <c r="J2036" s="33"/>
      <c r="K2036" s="33">
        <v>0.81530000000000002</v>
      </c>
      <c r="L2036" s="52"/>
      <c r="M2036" s="52"/>
      <c r="N2036" s="21" t="str">
        <f t="shared" si="154"/>
        <v>BLUE SUMMER 2012 SICAV, S.A.</v>
      </c>
      <c r="O2036" s="21"/>
      <c r="P2036" s="39">
        <f t="shared" si="155"/>
        <v>34.677183245431131</v>
      </c>
      <c r="Q2036" s="43">
        <f t="shared" si="156"/>
        <v>0.123</v>
      </c>
      <c r="R2036" s="40">
        <f t="shared" si="157"/>
        <v>4.6502391757635231E-3</v>
      </c>
    </row>
    <row r="2037" spans="1:18" s="60" customFormat="1" x14ac:dyDescent="0.25">
      <c r="A2037" s="52"/>
      <c r="C2037" s="21" t="s">
        <v>2609</v>
      </c>
      <c r="D2037" s="19"/>
      <c r="E2037" s="43">
        <v>26.9508318</v>
      </c>
      <c r="F2037" s="43">
        <v>1.7000000000000001E-2</v>
      </c>
      <c r="G2037" s="43">
        <v>8.4106577100000006</v>
      </c>
      <c r="I2037" s="12"/>
      <c r="J2037" s="33"/>
      <c r="K2037" s="33">
        <v>0.81530000000000002</v>
      </c>
      <c r="L2037" s="52"/>
      <c r="M2037" s="52"/>
      <c r="N2037" s="21" t="str">
        <f t="shared" si="154"/>
        <v>BOBBY JEAN, SICAV, S.A.</v>
      </c>
      <c r="O2037" s="21"/>
      <c r="P2037" s="39">
        <f t="shared" si="155"/>
        <v>33.056337299153682</v>
      </c>
      <c r="Q2037" s="43">
        <f t="shared" si="156"/>
        <v>1.7000000000000001E-2</v>
      </c>
      <c r="R2037" s="40">
        <f t="shared" si="157"/>
        <v>10.316028100085859</v>
      </c>
    </row>
    <row r="2038" spans="1:18" s="60" customFormat="1" x14ac:dyDescent="0.25">
      <c r="A2038" s="52"/>
      <c r="C2038" s="21" t="s">
        <v>2610</v>
      </c>
      <c r="D2038" s="19"/>
      <c r="E2038" s="43">
        <v>16.704000000000001</v>
      </c>
      <c r="F2038" s="43">
        <v>5.0000000000000001E-3</v>
      </c>
      <c r="G2038" s="43">
        <v>8.5448850000000007E-2</v>
      </c>
      <c r="I2038" s="12"/>
      <c r="J2038" s="33"/>
      <c r="K2038" s="33">
        <v>0.81530000000000002</v>
      </c>
      <c r="L2038" s="52"/>
      <c r="M2038" s="52"/>
      <c r="N2038" s="21" t="str">
        <f t="shared" si="154"/>
        <v>BODENSEE INVESTMENT SICAV</v>
      </c>
      <c r="O2038" s="21"/>
      <c r="P2038" s="39">
        <f t="shared" si="155"/>
        <v>20.488163866061573</v>
      </c>
      <c r="Q2038" s="43">
        <f t="shared" si="156"/>
        <v>5.0000000000000001E-3</v>
      </c>
      <c r="R2038" s="40">
        <f t="shared" si="157"/>
        <v>0.10480663559425979</v>
      </c>
    </row>
    <row r="2039" spans="1:18" s="60" customFormat="1" x14ac:dyDescent="0.25">
      <c r="A2039" s="52"/>
      <c r="C2039" s="21" t="s">
        <v>2611</v>
      </c>
      <c r="D2039" s="19"/>
      <c r="E2039" s="43">
        <v>33.6</v>
      </c>
      <c r="F2039" s="43">
        <v>1.4E-2</v>
      </c>
      <c r="G2039" s="43">
        <v>0.54508116000000006</v>
      </c>
      <c r="I2039" s="12"/>
      <c r="J2039" s="33"/>
      <c r="K2039" s="33">
        <v>0.81530000000000002</v>
      </c>
      <c r="L2039" s="52"/>
      <c r="M2039" s="52"/>
      <c r="N2039" s="21" t="str">
        <f t="shared" si="154"/>
        <v>BOND INVERSIONES SICAV S.A.</v>
      </c>
      <c r="O2039" s="21"/>
      <c r="P2039" s="39">
        <f t="shared" si="155"/>
        <v>41.211823868514657</v>
      </c>
      <c r="Q2039" s="43">
        <f t="shared" si="156"/>
        <v>1.4E-2</v>
      </c>
      <c r="R2039" s="40">
        <f t="shared" si="157"/>
        <v>0.66856514166564462</v>
      </c>
    </row>
    <row r="2040" spans="1:18" s="60" customFormat="1" x14ac:dyDescent="0.25">
      <c r="A2040" s="52"/>
      <c r="C2040" s="21" t="s">
        <v>2612</v>
      </c>
      <c r="D2040" s="19"/>
      <c r="E2040" s="43">
        <v>33.799999999999997</v>
      </c>
      <c r="F2040" s="43">
        <v>1.4999999999999999E-2</v>
      </c>
      <c r="G2040" s="43">
        <v>2.7504E-4</v>
      </c>
      <c r="I2040" s="12"/>
      <c r="J2040" s="33"/>
      <c r="K2040" s="33">
        <v>0.81530000000000002</v>
      </c>
      <c r="L2040" s="52"/>
      <c r="M2040" s="52"/>
      <c r="N2040" s="21" t="str">
        <f t="shared" si="154"/>
        <v>BONDIVILLE INVERSIONES SICAV</v>
      </c>
      <c r="O2040" s="21"/>
      <c r="P2040" s="39">
        <f t="shared" si="155"/>
        <v>41.457132343922481</v>
      </c>
      <c r="Q2040" s="43">
        <f t="shared" si="156"/>
        <v>1.4999999999999999E-2</v>
      </c>
      <c r="R2040" s="40">
        <f t="shared" si="157"/>
        <v>3.3734821538084137E-4</v>
      </c>
    </row>
    <row r="2041" spans="1:18" s="60" customFormat="1" x14ac:dyDescent="0.25">
      <c r="A2041" s="52"/>
      <c r="C2041" s="21" t="s">
        <v>2613</v>
      </c>
      <c r="D2041" s="19"/>
      <c r="E2041" s="43">
        <v>30.931999999999999</v>
      </c>
      <c r="F2041" s="43">
        <v>0.12</v>
      </c>
      <c r="G2041" s="43">
        <v>0.84504811999999996</v>
      </c>
      <c r="I2041" s="12"/>
      <c r="J2041" s="33"/>
      <c r="K2041" s="33">
        <v>0.81530000000000002</v>
      </c>
      <c r="L2041" s="52"/>
      <c r="M2041" s="52"/>
      <c r="N2041" s="21" t="str">
        <f t="shared" si="154"/>
        <v>BONICAIRE, SICAV, S.A.</v>
      </c>
      <c r="O2041" s="21"/>
      <c r="P2041" s="39">
        <f t="shared" si="155"/>
        <v>37.939408806574264</v>
      </c>
      <c r="Q2041" s="43">
        <f t="shared" si="156"/>
        <v>0.12</v>
      </c>
      <c r="R2041" s="40">
        <f t="shared" si="157"/>
        <v>1.036487329817245</v>
      </c>
    </row>
    <row r="2042" spans="1:18" s="60" customFormat="1" x14ac:dyDescent="0.25">
      <c r="A2042" s="52"/>
      <c r="C2042" s="21" t="s">
        <v>2614</v>
      </c>
      <c r="D2042" s="19"/>
      <c r="E2042" s="43">
        <v>35.76</v>
      </c>
      <c r="F2042" s="43">
        <v>3.1E-2</v>
      </c>
      <c r="G2042" s="43">
        <v>2.2488112400000002</v>
      </c>
      <c r="I2042" s="12"/>
      <c r="J2042" s="33"/>
      <c r="K2042" s="33">
        <v>0.81530000000000002</v>
      </c>
      <c r="L2042" s="52"/>
      <c r="M2042" s="52"/>
      <c r="N2042" s="21" t="str">
        <f t="shared" si="154"/>
        <v>BONO ALAGON SICAV</v>
      </c>
      <c r="O2042" s="21"/>
      <c r="P2042" s="39">
        <f t="shared" si="155"/>
        <v>43.861155402919167</v>
      </c>
      <c r="Q2042" s="43">
        <f t="shared" si="156"/>
        <v>3.1E-2</v>
      </c>
      <c r="R2042" s="40">
        <f t="shared" si="157"/>
        <v>2.7582622838219062</v>
      </c>
    </row>
    <row r="2043" spans="1:18" s="60" customFormat="1" x14ac:dyDescent="0.25">
      <c r="A2043" s="52"/>
      <c r="C2043" s="21" t="s">
        <v>2615</v>
      </c>
      <c r="D2043" s="19"/>
      <c r="E2043" s="43">
        <v>52.875</v>
      </c>
      <c r="F2043" s="43">
        <v>7.0999999999999994E-2</v>
      </c>
      <c r="G2043" s="43">
        <v>6.2068549199999996</v>
      </c>
      <c r="I2043" s="12"/>
      <c r="J2043" s="33"/>
      <c r="K2043" s="33">
        <v>0.81530000000000002</v>
      </c>
      <c r="L2043" s="52"/>
      <c r="M2043" s="52"/>
      <c r="N2043" s="21" t="str">
        <f t="shared" si="154"/>
        <v>BORA CAPITAL SICAV,S.A.</v>
      </c>
      <c r="O2043" s="21"/>
      <c r="P2043" s="39">
        <f t="shared" si="155"/>
        <v>64.853428185943827</v>
      </c>
      <c r="Q2043" s="43">
        <f t="shared" si="156"/>
        <v>7.0999999999999994E-2</v>
      </c>
      <c r="R2043" s="40">
        <f t="shared" si="157"/>
        <v>7.6129705875137983</v>
      </c>
    </row>
    <row r="2044" spans="1:18" s="60" customFormat="1" x14ac:dyDescent="0.25">
      <c r="A2044" s="52"/>
      <c r="C2044" s="21" t="s">
        <v>2616</v>
      </c>
      <c r="D2044" s="19"/>
      <c r="E2044" s="43">
        <v>26.214500000000001</v>
      </c>
      <c r="F2044" s="43">
        <v>1.7000000000000001E-2</v>
      </c>
      <c r="G2044" s="43">
        <v>1.6877400000000001E-3</v>
      </c>
      <c r="I2044" s="12"/>
      <c r="J2044" s="33"/>
      <c r="K2044" s="33">
        <v>0.81530000000000002</v>
      </c>
      <c r="L2044" s="52"/>
      <c r="M2044" s="52"/>
      <c r="N2044" s="21" t="str">
        <f t="shared" si="154"/>
        <v>BORJUNI CAPITAL SICAV, S.A.</v>
      </c>
      <c r="O2044" s="21"/>
      <c r="P2044" s="39">
        <f t="shared" si="155"/>
        <v>32.153195142892187</v>
      </c>
      <c r="Q2044" s="43">
        <f t="shared" si="156"/>
        <v>1.7000000000000001E-2</v>
      </c>
      <c r="R2044" s="40">
        <f t="shared" si="157"/>
        <v>2.0700846314240158E-3</v>
      </c>
    </row>
    <row r="2045" spans="1:18" s="60" customFormat="1" x14ac:dyDescent="0.25">
      <c r="A2045" s="52"/>
      <c r="C2045" s="21" t="s">
        <v>2617</v>
      </c>
      <c r="D2045" s="19"/>
      <c r="E2045" s="43">
        <v>25.723334999999999</v>
      </c>
      <c r="F2045" s="43">
        <v>8.9999999999999993E-3</v>
      </c>
      <c r="G2045" s="43">
        <v>1.7028534099999999</v>
      </c>
      <c r="I2045" s="12"/>
      <c r="J2045" s="33"/>
      <c r="K2045" s="33">
        <v>0.81530000000000002</v>
      </c>
      <c r="L2045" s="52"/>
      <c r="M2045" s="52"/>
      <c r="N2045" s="21" t="str">
        <f t="shared" si="154"/>
        <v>BOSAN GESTIÓN INVERSIONES SICAV, S.A.</v>
      </c>
      <c r="O2045" s="21"/>
      <c r="P2045" s="39">
        <f t="shared" si="155"/>
        <v>31.55076045627376</v>
      </c>
      <c r="Q2045" s="43">
        <f t="shared" si="156"/>
        <v>8.9999999999999993E-3</v>
      </c>
      <c r="R2045" s="40">
        <f t="shared" si="157"/>
        <v>2.0886218692505825</v>
      </c>
    </row>
    <row r="2046" spans="1:18" s="60" customFormat="1" x14ac:dyDescent="0.25">
      <c r="A2046" s="52"/>
      <c r="C2046" s="21" t="s">
        <v>2618</v>
      </c>
      <c r="D2046" s="19"/>
      <c r="E2046" s="43">
        <v>39.201500000000003</v>
      </c>
      <c r="F2046" s="43">
        <v>3.0000000000000001E-3</v>
      </c>
      <c r="G2046" s="43">
        <v>0.83037434999999993</v>
      </c>
      <c r="I2046" s="12"/>
      <c r="J2046" s="33"/>
      <c r="K2046" s="33">
        <v>0.81530000000000002</v>
      </c>
      <c r="L2046" s="52"/>
      <c r="M2046" s="52"/>
      <c r="N2046" s="21" t="str">
        <f t="shared" si="154"/>
        <v>BOTTOM UP INVERSIONES SICAV S.A.</v>
      </c>
      <c r="O2046" s="21"/>
      <c r="P2046" s="39">
        <f t="shared" si="155"/>
        <v>48.082300993499331</v>
      </c>
      <c r="Q2046" s="43">
        <f t="shared" si="156"/>
        <v>3.0000000000000001E-3</v>
      </c>
      <c r="R2046" s="40">
        <f t="shared" si="157"/>
        <v>1.0184893290813197</v>
      </c>
    </row>
    <row r="2047" spans="1:18" s="60" customFormat="1" x14ac:dyDescent="0.25">
      <c r="A2047" s="52"/>
      <c r="C2047" s="21" t="s">
        <v>2619</v>
      </c>
      <c r="D2047" s="19"/>
      <c r="E2047" s="43">
        <v>30.531434999999998</v>
      </c>
      <c r="F2047" s="43">
        <v>0.10100000000000001</v>
      </c>
      <c r="G2047" s="43">
        <v>1.13850012</v>
      </c>
      <c r="I2047" s="12"/>
      <c r="J2047" s="33"/>
      <c r="K2047" s="33">
        <v>0.81530000000000002</v>
      </c>
      <c r="L2047" s="52"/>
      <c r="M2047" s="52"/>
      <c r="N2047" s="21" t="str">
        <f t="shared" si="154"/>
        <v>BOUSQUET INVERSIONES, S.A.,SICAV</v>
      </c>
      <c r="O2047" s="21"/>
      <c r="P2047" s="39">
        <f t="shared" si="155"/>
        <v>37.448098859315586</v>
      </c>
      <c r="Q2047" s="43">
        <f t="shared" si="156"/>
        <v>0.10100000000000001</v>
      </c>
      <c r="R2047" s="40">
        <f t="shared" si="157"/>
        <v>1.396418643444131</v>
      </c>
    </row>
    <row r="2048" spans="1:18" s="60" customFormat="1" x14ac:dyDescent="0.25">
      <c r="A2048" s="52"/>
      <c r="C2048" s="21" t="s">
        <v>2620</v>
      </c>
      <c r="D2048" s="19"/>
      <c r="E2048" s="43">
        <v>30.24</v>
      </c>
      <c r="F2048" s="43">
        <v>0.11799999999999999</v>
      </c>
      <c r="G2048" s="43">
        <v>2.6444000000000001E-4</v>
      </c>
      <c r="I2048" s="12"/>
      <c r="J2048" s="33"/>
      <c r="K2048" s="33">
        <v>0.81530000000000002</v>
      </c>
      <c r="L2048" s="52"/>
      <c r="M2048" s="52"/>
      <c r="N2048" s="21" t="str">
        <f t="shared" si="154"/>
        <v>BOVALAR INVERSIONS SICAV</v>
      </c>
      <c r="O2048" s="21"/>
      <c r="P2048" s="39">
        <f t="shared" si="155"/>
        <v>37.090641481663191</v>
      </c>
      <c r="Q2048" s="43">
        <f t="shared" si="156"/>
        <v>0.11799999999999999</v>
      </c>
      <c r="R2048" s="40">
        <f t="shared" si="157"/>
        <v>3.2434686618422665E-4</v>
      </c>
    </row>
    <row r="2049" spans="1:18" s="60" customFormat="1" x14ac:dyDescent="0.25">
      <c r="A2049" s="52"/>
      <c r="C2049" s="21" t="s">
        <v>2621</v>
      </c>
      <c r="D2049" s="19"/>
      <c r="E2049" s="43">
        <v>54.72</v>
      </c>
      <c r="F2049" s="43">
        <v>0.01</v>
      </c>
      <c r="G2049" s="43">
        <v>6.2657000000000001E-4</v>
      </c>
      <c r="I2049" s="12"/>
      <c r="J2049" s="33"/>
      <c r="K2049" s="33">
        <v>0.81530000000000002</v>
      </c>
      <c r="L2049" s="52"/>
      <c r="M2049" s="52"/>
      <c r="N2049" s="21" t="str">
        <f t="shared" si="154"/>
        <v>BP2 VALORES SICAV S.A.</v>
      </c>
      <c r="O2049" s="21"/>
      <c r="P2049" s="39">
        <f t="shared" si="155"/>
        <v>67.116398871581012</v>
      </c>
      <c r="Q2049" s="43">
        <f t="shared" si="156"/>
        <v>0.01</v>
      </c>
      <c r="R2049" s="40">
        <f t="shared" si="157"/>
        <v>7.6851465718140563E-4</v>
      </c>
    </row>
    <row r="2050" spans="1:18" s="60" customFormat="1" x14ac:dyDescent="0.25">
      <c r="A2050" s="52"/>
      <c r="C2050" s="21" t="s">
        <v>2622</v>
      </c>
      <c r="D2050" s="19"/>
      <c r="E2050" s="43">
        <v>29.76</v>
      </c>
      <c r="F2050" s="43">
        <v>1.4E-2</v>
      </c>
      <c r="G2050" s="43">
        <v>6.0629E-4</v>
      </c>
      <c r="I2050" s="12"/>
      <c r="J2050" s="33"/>
      <c r="K2050" s="33">
        <v>0.81530000000000002</v>
      </c>
      <c r="L2050" s="52"/>
      <c r="M2050" s="52"/>
      <c r="N2050" s="21" t="str">
        <f t="shared" si="154"/>
        <v>BRA¡A VALORES SICAV S.A.</v>
      </c>
      <c r="O2050" s="21"/>
      <c r="P2050" s="39">
        <f t="shared" si="155"/>
        <v>36.50190114068441</v>
      </c>
      <c r="Q2050" s="43">
        <f t="shared" si="156"/>
        <v>1.4E-2</v>
      </c>
      <c r="R2050" s="40">
        <f t="shared" si="157"/>
        <v>7.4364037777505207E-4</v>
      </c>
    </row>
    <row r="2051" spans="1:18" s="60" customFormat="1" x14ac:dyDescent="0.25">
      <c r="A2051" s="52"/>
      <c r="C2051" s="21" t="s">
        <v>2623</v>
      </c>
      <c r="D2051" s="19"/>
      <c r="E2051" s="43">
        <v>22.442213300000002</v>
      </c>
      <c r="F2051" s="43">
        <v>5.0999999999999997E-2</v>
      </c>
      <c r="G2051" s="43">
        <v>3.9284279999999998E-2</v>
      </c>
      <c r="I2051" s="12"/>
      <c r="J2051" s="33"/>
      <c r="K2051" s="33">
        <v>0.81530000000000002</v>
      </c>
      <c r="L2051" s="52"/>
      <c r="M2051" s="52"/>
      <c r="N2051" s="21" t="str">
        <f t="shared" si="154"/>
        <v>BRAININVEST,SICAV,S.A.</v>
      </c>
      <c r="O2051" s="21"/>
      <c r="P2051" s="39">
        <f t="shared" si="155"/>
        <v>27.526325647001105</v>
      </c>
      <c r="Q2051" s="43">
        <f t="shared" si="156"/>
        <v>5.0999999999999997E-2</v>
      </c>
      <c r="R2051" s="40">
        <f t="shared" si="157"/>
        <v>4.8183834171470617E-2</v>
      </c>
    </row>
    <row r="2052" spans="1:18" s="60" customFormat="1" x14ac:dyDescent="0.25">
      <c r="A2052" s="52"/>
      <c r="C2052" s="21" t="s">
        <v>2624</v>
      </c>
      <c r="D2052" s="19"/>
      <c r="E2052" s="43">
        <v>16.761368999999998</v>
      </c>
      <c r="F2052" s="43">
        <v>2.3E-2</v>
      </c>
      <c r="G2052" s="43">
        <v>4.9564031599999998</v>
      </c>
      <c r="I2052" s="12"/>
      <c r="J2052" s="33"/>
      <c r="K2052" s="33">
        <v>0.81530000000000002</v>
      </c>
      <c r="L2052" s="52"/>
      <c r="M2052" s="52"/>
      <c r="N2052" s="21" t="str">
        <f t="shared" si="154"/>
        <v>BRANBOGAR SICAV S.A.</v>
      </c>
      <c r="O2052" s="21"/>
      <c r="P2052" s="39">
        <f t="shared" si="155"/>
        <v>20.558529375689929</v>
      </c>
      <c r="Q2052" s="43">
        <f t="shared" si="156"/>
        <v>2.3E-2</v>
      </c>
      <c r="R2052" s="40">
        <f t="shared" si="157"/>
        <v>6.0792385134306386</v>
      </c>
    </row>
    <row r="2053" spans="1:18" s="60" customFormat="1" x14ac:dyDescent="0.25">
      <c r="A2053" s="52"/>
      <c r="C2053" s="21" t="s">
        <v>2625</v>
      </c>
      <c r="D2053" s="19"/>
      <c r="E2053" s="43">
        <v>201.70222912</v>
      </c>
      <c r="F2053" s="43">
        <v>2E-3</v>
      </c>
      <c r="G2053" s="43">
        <v>7.3090000000000007E-5</v>
      </c>
      <c r="I2053" s="12"/>
      <c r="J2053" s="33"/>
      <c r="K2053" s="33">
        <v>0.81530000000000002</v>
      </c>
      <c r="L2053" s="52"/>
      <c r="M2053" s="52"/>
      <c r="N2053" s="21" t="str">
        <f t="shared" si="154"/>
        <v>BREIXO INVERSIONES IICIICIL,S.A.</v>
      </c>
      <c r="O2053" s="21"/>
      <c r="P2053" s="39">
        <f t="shared" si="155"/>
        <v>247.39633155893534</v>
      </c>
      <c r="Q2053" s="43">
        <f t="shared" si="156"/>
        <v>2E-3</v>
      </c>
      <c r="R2053" s="40">
        <f t="shared" si="157"/>
        <v>8.964798233778977E-5</v>
      </c>
    </row>
    <row r="2054" spans="1:18" s="60" customFormat="1" x14ac:dyDescent="0.25">
      <c r="A2054" s="52"/>
      <c r="C2054" s="21" t="s">
        <v>2626</v>
      </c>
      <c r="D2054" s="19"/>
      <c r="E2054" s="43">
        <v>37</v>
      </c>
      <c r="F2054" s="43">
        <v>1.2E-2</v>
      </c>
      <c r="G2054" s="43">
        <v>0.55543874999999998</v>
      </c>
      <c r="I2054" s="12"/>
      <c r="J2054" s="33"/>
      <c r="K2054" s="33">
        <v>0.81530000000000002</v>
      </c>
      <c r="L2054" s="52"/>
      <c r="M2054" s="52"/>
      <c r="N2054" s="21" t="str">
        <f t="shared" si="154"/>
        <v>BRENT INVERSIONES SICAV S.A.</v>
      </c>
      <c r="O2054" s="21"/>
      <c r="P2054" s="39">
        <f t="shared" si="155"/>
        <v>45.382067950447684</v>
      </c>
      <c r="Q2054" s="43">
        <f t="shared" si="156"/>
        <v>1.2E-2</v>
      </c>
      <c r="R2054" s="40">
        <f t="shared" si="157"/>
        <v>0.68126916472464116</v>
      </c>
    </row>
    <row r="2055" spans="1:18" s="60" customFormat="1" x14ac:dyDescent="0.25">
      <c r="A2055" s="52"/>
      <c r="C2055" s="21" t="s">
        <v>2627</v>
      </c>
      <c r="D2055" s="19"/>
      <c r="E2055" s="43">
        <v>29.52</v>
      </c>
      <c r="F2055" s="43">
        <v>2.5999999999999999E-2</v>
      </c>
      <c r="G2055" s="43">
        <v>8.4334000000000004E-4</v>
      </c>
      <c r="I2055" s="12"/>
      <c r="J2055" s="33"/>
      <c r="K2055" s="33">
        <v>0.81530000000000002</v>
      </c>
      <c r="L2055" s="52"/>
      <c r="M2055" s="52"/>
      <c r="N2055" s="21" t="str">
        <f t="shared" si="154"/>
        <v>BRINVOLNUK TYRO</v>
      </c>
      <c r="O2055" s="21"/>
      <c r="P2055" s="39">
        <f t="shared" si="155"/>
        <v>36.207530970195016</v>
      </c>
      <c r="Q2055" s="43">
        <f t="shared" si="156"/>
        <v>2.5999999999999999E-2</v>
      </c>
      <c r="R2055" s="40">
        <f t="shared" si="157"/>
        <v>1.0343922482521771E-3</v>
      </c>
    </row>
    <row r="2056" spans="1:18" s="60" customFormat="1" x14ac:dyDescent="0.25">
      <c r="A2056" s="52"/>
      <c r="C2056" s="21" t="s">
        <v>2628</v>
      </c>
      <c r="D2056" s="19"/>
      <c r="E2056" s="43">
        <v>17.78997</v>
      </c>
      <c r="F2056" s="43">
        <v>4.0000000000000001E-3</v>
      </c>
      <c r="G2056" s="43">
        <v>5.7640000000000004E-5</v>
      </c>
      <c r="I2056" s="12"/>
      <c r="J2056" s="33"/>
      <c r="K2056" s="33">
        <v>0.81530000000000002</v>
      </c>
      <c r="L2056" s="52"/>
      <c r="M2056" s="52"/>
      <c r="N2056" s="21" t="str">
        <f t="shared" si="154"/>
        <v>BUCALLAR SICAV S.A.</v>
      </c>
      <c r="O2056" s="21"/>
      <c r="P2056" s="39">
        <f t="shared" si="155"/>
        <v>21.820152091254752</v>
      </c>
      <c r="Q2056" s="43">
        <f t="shared" si="156"/>
        <v>4.0000000000000001E-3</v>
      </c>
      <c r="R2056" s="40">
        <f t="shared" si="157"/>
        <v>7.0697902612535269E-5</v>
      </c>
    </row>
    <row r="2057" spans="1:18" s="60" customFormat="1" x14ac:dyDescent="0.25">
      <c r="A2057" s="52"/>
      <c r="C2057" s="21" t="s">
        <v>2629</v>
      </c>
      <c r="D2057" s="19"/>
      <c r="E2057" s="43">
        <v>26.695499999999999</v>
      </c>
      <c r="F2057" s="43">
        <v>7.5999999999999998E-2</v>
      </c>
      <c r="G2057" s="43">
        <v>2.8286481400000003</v>
      </c>
      <c r="I2057" s="12"/>
      <c r="J2057" s="33"/>
      <c r="K2057" s="33">
        <v>0.81530000000000002</v>
      </c>
      <c r="L2057" s="52"/>
      <c r="M2057" s="52"/>
      <c r="N2057" s="21" t="str">
        <f t="shared" si="154"/>
        <v>BUCEFALIA INVERSIONES SICAV S.A.</v>
      </c>
      <c r="O2057" s="21"/>
      <c r="P2057" s="39">
        <f t="shared" si="155"/>
        <v>32.743162026248008</v>
      </c>
      <c r="Q2057" s="43">
        <f t="shared" si="156"/>
        <v>7.5999999999999998E-2</v>
      </c>
      <c r="R2057" s="40">
        <f t="shared" si="157"/>
        <v>3.4694568134429047</v>
      </c>
    </row>
    <row r="2058" spans="1:18" s="60" customFormat="1" x14ac:dyDescent="0.25">
      <c r="A2058" s="52"/>
      <c r="C2058" s="21" t="s">
        <v>2630</v>
      </c>
      <c r="D2058" s="19"/>
      <c r="E2058" s="43">
        <v>24.48</v>
      </c>
      <c r="F2058" s="43">
        <v>2E-3</v>
      </c>
      <c r="G2058" s="43">
        <v>2.0999999999999999E-5</v>
      </c>
      <c r="I2058" s="12"/>
      <c r="J2058" s="33"/>
      <c r="K2058" s="33">
        <v>0.81530000000000002</v>
      </c>
      <c r="L2058" s="52"/>
      <c r="M2058" s="52"/>
      <c r="N2058" s="21" t="str">
        <f t="shared" si="154"/>
        <v>BUCKER INVEST SICAV S.A.</v>
      </c>
      <c r="O2058" s="21"/>
      <c r="P2058" s="39">
        <f t="shared" si="155"/>
        <v>30.025757389917821</v>
      </c>
      <c r="Q2058" s="43">
        <f t="shared" si="156"/>
        <v>2E-3</v>
      </c>
      <c r="R2058" s="40">
        <f t="shared" si="157"/>
        <v>2.5757389917821657E-5</v>
      </c>
    </row>
    <row r="2059" spans="1:18" s="60" customFormat="1" x14ac:dyDescent="0.25">
      <c r="A2059" s="52"/>
      <c r="C2059" s="21" t="s">
        <v>2631</v>
      </c>
      <c r="D2059" s="19"/>
      <c r="E2059" s="43">
        <v>27.84</v>
      </c>
      <c r="F2059" s="43">
        <v>0.02</v>
      </c>
      <c r="G2059" s="43">
        <v>2.5269259999999998E-2</v>
      </c>
      <c r="I2059" s="12"/>
      <c r="J2059" s="33"/>
      <c r="K2059" s="33">
        <v>0.81530000000000002</v>
      </c>
      <c r="L2059" s="52"/>
      <c r="M2059" s="52"/>
      <c r="N2059" s="21" t="str">
        <f t="shared" si="154"/>
        <v>BUD INVERSIONES 2014 SICAV S.A.</v>
      </c>
      <c r="O2059" s="21"/>
      <c r="P2059" s="39">
        <f t="shared" si="155"/>
        <v>34.146939776769287</v>
      </c>
      <c r="Q2059" s="43">
        <f t="shared" si="156"/>
        <v>0.02</v>
      </c>
      <c r="R2059" s="40">
        <f t="shared" si="157"/>
        <v>3.0993818226419719E-2</v>
      </c>
    </row>
    <row r="2060" spans="1:18" s="60" customFormat="1" x14ac:dyDescent="0.25">
      <c r="A2060" s="52"/>
      <c r="C2060" s="21" t="s">
        <v>2632</v>
      </c>
      <c r="D2060" s="19"/>
      <c r="E2060" s="43">
        <v>27.657499999999999</v>
      </c>
      <c r="F2060" s="43">
        <v>1.7999999999999999E-2</v>
      </c>
      <c r="G2060" s="43">
        <v>1.8386000000000002E-4</v>
      </c>
      <c r="I2060" s="12"/>
      <c r="J2060" s="33"/>
      <c r="K2060" s="33">
        <v>0.81530000000000002</v>
      </c>
      <c r="L2060" s="52"/>
      <c r="M2060" s="52"/>
      <c r="N2060" s="21" t="str">
        <f t="shared" si="154"/>
        <v>BUEZUBI SICAV S.A.</v>
      </c>
      <c r="O2060" s="21"/>
      <c r="P2060" s="39">
        <f t="shared" si="155"/>
        <v>33.923095792959643</v>
      </c>
      <c r="Q2060" s="43">
        <f t="shared" si="156"/>
        <v>1.7999999999999999E-2</v>
      </c>
      <c r="R2060" s="40">
        <f t="shared" si="157"/>
        <v>2.2551208144241385E-4</v>
      </c>
    </row>
    <row r="2061" spans="1:18" s="60" customFormat="1" x14ac:dyDescent="0.25">
      <c r="A2061" s="52"/>
      <c r="C2061" s="21" t="s">
        <v>2633</v>
      </c>
      <c r="D2061" s="19"/>
      <c r="E2061" s="43">
        <v>29.04</v>
      </c>
      <c r="F2061" s="43">
        <v>8.0000000000000002E-3</v>
      </c>
      <c r="G2061" s="43">
        <v>8.6949999999999999E-5</v>
      </c>
      <c r="I2061" s="12"/>
      <c r="J2061" s="33"/>
      <c r="K2061" s="33">
        <v>0.81530000000000002</v>
      </c>
      <c r="L2061" s="52"/>
      <c r="M2061" s="52"/>
      <c r="N2061" s="21" t="str">
        <f t="shared" si="154"/>
        <v>BUJARUELO CAPITAL   SICAV S.A.</v>
      </c>
      <c r="O2061" s="21"/>
      <c r="P2061" s="39">
        <f t="shared" si="155"/>
        <v>35.618790629216235</v>
      </c>
      <c r="Q2061" s="43">
        <f t="shared" si="156"/>
        <v>8.0000000000000002E-3</v>
      </c>
      <c r="R2061" s="40">
        <f t="shared" si="157"/>
        <v>1.0664785968355206E-4</v>
      </c>
    </row>
    <row r="2062" spans="1:18" s="60" customFormat="1" x14ac:dyDescent="0.25">
      <c r="A2062" s="52"/>
      <c r="C2062" s="21" t="s">
        <v>2634</v>
      </c>
      <c r="D2062" s="19"/>
      <c r="E2062" s="43">
        <v>19.698</v>
      </c>
      <c r="F2062" s="43">
        <v>1.0999999999999999E-2</v>
      </c>
      <c r="G2062" s="43">
        <v>0.14009076000000001</v>
      </c>
      <c r="I2062" s="12"/>
      <c r="J2062" s="33"/>
      <c r="K2062" s="33">
        <v>0.81530000000000002</v>
      </c>
      <c r="L2062" s="52"/>
      <c r="M2062" s="52"/>
      <c r="N2062" s="21" t="str">
        <f t="shared" si="154"/>
        <v>BULK INVERSIONES, SICAV, S.A.</v>
      </c>
      <c r="O2062" s="21"/>
      <c r="P2062" s="39">
        <f t="shared" si="155"/>
        <v>24.160431742916717</v>
      </c>
      <c r="Q2062" s="43">
        <f t="shared" si="156"/>
        <v>1.0999999999999999E-2</v>
      </c>
      <c r="R2062" s="40">
        <f t="shared" si="157"/>
        <v>0.17182725377161781</v>
      </c>
    </row>
    <row r="2063" spans="1:18" s="60" customFormat="1" x14ac:dyDescent="0.25">
      <c r="A2063" s="52"/>
      <c r="C2063" s="21" t="s">
        <v>2635</v>
      </c>
      <c r="D2063" s="19"/>
      <c r="E2063" s="43">
        <v>27.12</v>
      </c>
      <c r="F2063" s="43">
        <v>1.4999999999999999E-2</v>
      </c>
      <c r="G2063" s="43">
        <v>0.53308831000000001</v>
      </c>
      <c r="I2063" s="12"/>
      <c r="J2063" s="33"/>
      <c r="K2063" s="33">
        <v>0.81530000000000002</v>
      </c>
      <c r="L2063" s="52"/>
      <c r="M2063" s="52"/>
      <c r="N2063" s="21" t="str">
        <f t="shared" si="154"/>
        <v>BUZU INVESTMENT SICAV, S.A.</v>
      </c>
      <c r="O2063" s="21"/>
      <c r="P2063" s="39">
        <f t="shared" si="155"/>
        <v>33.263829265301119</v>
      </c>
      <c r="Q2063" s="43">
        <f t="shared" si="156"/>
        <v>1.4999999999999999E-2</v>
      </c>
      <c r="R2063" s="40">
        <f t="shared" si="157"/>
        <v>0.65385540291917088</v>
      </c>
    </row>
    <row r="2064" spans="1:18" s="60" customFormat="1" x14ac:dyDescent="0.25">
      <c r="A2064" s="52"/>
      <c r="C2064" s="21" t="s">
        <v>2636</v>
      </c>
      <c r="D2064" s="19"/>
      <c r="E2064" s="43">
        <v>51.566843899999995</v>
      </c>
      <c r="F2064" s="43">
        <v>0.38900000000000001</v>
      </c>
      <c r="G2064" s="43">
        <v>15.77833066</v>
      </c>
      <c r="I2064" s="12"/>
      <c r="J2064" s="33"/>
      <c r="K2064" s="33">
        <v>0.81530000000000002</v>
      </c>
      <c r="L2064" s="52"/>
      <c r="M2064" s="52"/>
      <c r="N2064" s="21" t="str">
        <f t="shared" si="154"/>
        <v>C2 SELECCION EQUILIBRADA SICAV, S.A.</v>
      </c>
      <c r="O2064" s="21"/>
      <c r="P2064" s="39">
        <f t="shared" si="155"/>
        <v>63.248919293511584</v>
      </c>
      <c r="Q2064" s="43">
        <f t="shared" si="156"/>
        <v>0.38900000000000001</v>
      </c>
      <c r="R2064" s="40">
        <f t="shared" si="157"/>
        <v>19.352791193425734</v>
      </c>
    </row>
    <row r="2065" spans="1:18" s="60" customFormat="1" x14ac:dyDescent="0.25">
      <c r="A2065" s="52"/>
      <c r="C2065" s="21" t="s">
        <v>2637</v>
      </c>
      <c r="D2065" s="19"/>
      <c r="E2065" s="43">
        <v>34.200000000000003</v>
      </c>
      <c r="F2065" s="43">
        <v>8.0000000000000002E-3</v>
      </c>
      <c r="G2065" s="43">
        <v>6.5549999999999994E-5</v>
      </c>
      <c r="I2065" s="12"/>
      <c r="J2065" s="33"/>
      <c r="K2065" s="33">
        <v>0.81530000000000002</v>
      </c>
      <c r="L2065" s="52"/>
      <c r="M2065" s="52"/>
      <c r="N2065" s="21" t="str">
        <f t="shared" ref="N2065:N2128" si="158">C2065</f>
        <v>CADOGAN 37 SICAV S.A.</v>
      </c>
      <c r="O2065" s="21"/>
      <c r="P2065" s="39">
        <f t="shared" ref="P2065:P2128" si="159">E2065/K2065</f>
        <v>41.947749294738138</v>
      </c>
      <c r="Q2065" s="43">
        <f t="shared" ref="Q2065:Q2128" si="160">F2065</f>
        <v>8.0000000000000002E-3</v>
      </c>
      <c r="R2065" s="40">
        <f t="shared" ref="R2065:R2128" si="161">G2065/K2065</f>
        <v>8.0399852814914743E-5</v>
      </c>
    </row>
    <row r="2066" spans="1:18" s="60" customFormat="1" x14ac:dyDescent="0.25">
      <c r="A2066" s="52"/>
      <c r="C2066" s="21" t="s">
        <v>2638</v>
      </c>
      <c r="D2066" s="19"/>
      <c r="E2066" s="43">
        <v>36.200000000000003</v>
      </c>
      <c r="F2066" s="43">
        <v>4.0000000000000001E-3</v>
      </c>
      <c r="G2066" s="43">
        <v>1.50601348</v>
      </c>
      <c r="I2066" s="12"/>
      <c r="J2066" s="33"/>
      <c r="K2066" s="33">
        <v>0.81530000000000002</v>
      </c>
      <c r="L2066" s="52"/>
      <c r="M2066" s="52"/>
      <c r="N2066" s="21" t="str">
        <f t="shared" si="158"/>
        <v>CAIRSA INVEST SICAV S.A.</v>
      </c>
      <c r="O2066" s="21"/>
      <c r="P2066" s="39">
        <f t="shared" si="159"/>
        <v>44.400834048816385</v>
      </c>
      <c r="Q2066" s="43">
        <f t="shared" si="160"/>
        <v>4.0000000000000001E-3</v>
      </c>
      <c r="R2066" s="40">
        <f t="shared" si="161"/>
        <v>1.8471893536121673</v>
      </c>
    </row>
    <row r="2067" spans="1:18" s="60" customFormat="1" x14ac:dyDescent="0.25">
      <c r="A2067" s="52"/>
      <c r="C2067" s="21" t="s">
        <v>2639</v>
      </c>
      <c r="D2067" s="19"/>
      <c r="E2067" s="43">
        <v>40.067500000000003</v>
      </c>
      <c r="F2067" s="43">
        <v>3.5000000000000003E-2</v>
      </c>
      <c r="G2067" s="43">
        <v>3.0872078799999998</v>
      </c>
      <c r="I2067" s="12"/>
      <c r="J2067" s="33"/>
      <c r="K2067" s="33">
        <v>0.81530000000000002</v>
      </c>
      <c r="L2067" s="52"/>
      <c r="M2067" s="52"/>
      <c r="N2067" s="21" t="str">
        <f t="shared" si="158"/>
        <v>CAIXA GLOBAL SICAV S.A.</v>
      </c>
      <c r="O2067" s="21"/>
      <c r="P2067" s="39">
        <f t="shared" si="159"/>
        <v>49.144486692015214</v>
      </c>
      <c r="Q2067" s="43">
        <f t="shared" si="160"/>
        <v>3.5000000000000003E-2</v>
      </c>
      <c r="R2067" s="40">
        <f t="shared" si="161"/>
        <v>3.7865912915491227</v>
      </c>
    </row>
    <row r="2068" spans="1:18" s="60" customFormat="1" x14ac:dyDescent="0.25">
      <c r="A2068" s="52"/>
      <c r="C2068" s="21" t="s">
        <v>2640</v>
      </c>
      <c r="D2068" s="19"/>
      <c r="E2068" s="43">
        <v>35.099130000000002</v>
      </c>
      <c r="F2068" s="43">
        <v>2.5000000000000001E-2</v>
      </c>
      <c r="G2068" s="43">
        <v>15.952339949999999</v>
      </c>
      <c r="I2068" s="12"/>
      <c r="J2068" s="33"/>
      <c r="K2068" s="33">
        <v>0.81530000000000002</v>
      </c>
      <c r="L2068" s="52"/>
      <c r="M2068" s="52"/>
      <c r="N2068" s="21" t="str">
        <f t="shared" si="158"/>
        <v>CAJACA INVERSIONES,SICAV,S.A.</v>
      </c>
      <c r="O2068" s="21"/>
      <c r="P2068" s="39">
        <f t="shared" si="159"/>
        <v>43.050570342205326</v>
      </c>
      <c r="Q2068" s="43">
        <f t="shared" si="160"/>
        <v>2.5000000000000001E-2</v>
      </c>
      <c r="R2068" s="40">
        <f t="shared" si="161"/>
        <v>19.566220961609222</v>
      </c>
    </row>
    <row r="2069" spans="1:18" s="60" customFormat="1" x14ac:dyDescent="0.25">
      <c r="A2069" s="52"/>
      <c r="C2069" s="21" t="s">
        <v>2641</v>
      </c>
      <c r="D2069" s="19"/>
      <c r="E2069" s="43">
        <v>27.898</v>
      </c>
      <c r="F2069" s="43">
        <v>1.2999999999999999E-2</v>
      </c>
      <c r="G2069" s="43">
        <v>1.4483199999999999E-3</v>
      </c>
      <c r="I2069" s="12"/>
      <c r="J2069" s="33"/>
      <c r="K2069" s="33">
        <v>0.81530000000000002</v>
      </c>
      <c r="L2069" s="52"/>
      <c r="M2069" s="52"/>
      <c r="N2069" s="21" t="str">
        <f t="shared" si="158"/>
        <v>CALACONTA DE INVERSIONES , SICAV, S.A</v>
      </c>
      <c r="O2069" s="21"/>
      <c r="P2069" s="39">
        <f t="shared" si="159"/>
        <v>34.218079234637557</v>
      </c>
      <c r="Q2069" s="43">
        <f t="shared" si="160"/>
        <v>1.2999999999999999E-2</v>
      </c>
      <c r="R2069" s="40">
        <f t="shared" si="161"/>
        <v>1.7764258555133079E-3</v>
      </c>
    </row>
    <row r="2070" spans="1:18" s="60" customFormat="1" x14ac:dyDescent="0.25">
      <c r="A2070" s="52"/>
      <c r="C2070" s="21" t="s">
        <v>2642</v>
      </c>
      <c r="D2070" s="19"/>
      <c r="E2070" s="43">
        <v>38.2395</v>
      </c>
      <c r="F2070" s="43">
        <v>0.04</v>
      </c>
      <c r="G2070" s="43">
        <v>1.6255434600000001</v>
      </c>
      <c r="I2070" s="12"/>
      <c r="J2070" s="33"/>
      <c r="K2070" s="33">
        <v>0.81530000000000002</v>
      </c>
      <c r="L2070" s="52"/>
      <c r="M2070" s="52"/>
      <c r="N2070" s="21" t="str">
        <f t="shared" si="158"/>
        <v>CAMARMILLA INVERSIONES SICAV S.A.</v>
      </c>
      <c r="O2070" s="21"/>
      <c r="P2070" s="39">
        <f t="shared" si="159"/>
        <v>46.902367226787682</v>
      </c>
      <c r="Q2070" s="43">
        <f t="shared" si="160"/>
        <v>0.04</v>
      </c>
      <c r="R2070" s="40">
        <f t="shared" si="161"/>
        <v>1.9937979394088066</v>
      </c>
    </row>
    <row r="2071" spans="1:18" s="60" customFormat="1" x14ac:dyDescent="0.25">
      <c r="A2071" s="52"/>
      <c r="C2071" s="21" t="s">
        <v>2643</v>
      </c>
      <c r="D2071" s="19"/>
      <c r="E2071" s="43">
        <v>29.089005</v>
      </c>
      <c r="F2071" s="43">
        <v>8.0000000000000002E-3</v>
      </c>
      <c r="G2071" s="43">
        <v>5.8814028</v>
      </c>
      <c r="I2071" s="12"/>
      <c r="J2071" s="33"/>
      <c r="K2071" s="33">
        <v>0.81530000000000002</v>
      </c>
      <c r="L2071" s="52"/>
      <c r="M2071" s="52"/>
      <c r="N2071" s="21" t="str">
        <f t="shared" si="158"/>
        <v>CAMERA CAPITAL SICAV S.A.</v>
      </c>
      <c r="O2071" s="21"/>
      <c r="P2071" s="39">
        <f t="shared" si="159"/>
        <v>35.67889733840304</v>
      </c>
      <c r="Q2071" s="43">
        <f t="shared" si="160"/>
        <v>8.0000000000000002E-3</v>
      </c>
      <c r="R2071" s="40">
        <f t="shared" si="161"/>
        <v>7.2137897706365752</v>
      </c>
    </row>
    <row r="2072" spans="1:18" s="60" customFormat="1" x14ac:dyDescent="0.25">
      <c r="A2072" s="52"/>
      <c r="C2072" s="21" t="s">
        <v>2644</v>
      </c>
      <c r="D2072" s="19"/>
      <c r="E2072" s="43">
        <v>44.234520000000003</v>
      </c>
      <c r="F2072" s="43">
        <v>6.0000000000000001E-3</v>
      </c>
      <c r="G2072" s="43">
        <v>1.2800000000000001E-5</v>
      </c>
      <c r="I2072" s="12"/>
      <c r="J2072" s="33"/>
      <c r="K2072" s="33">
        <v>0.81530000000000002</v>
      </c>
      <c r="L2072" s="52"/>
      <c r="M2072" s="52"/>
      <c r="N2072" s="21" t="str">
        <f t="shared" si="158"/>
        <v>CANALON INVERSIONES SICAV,S.A.</v>
      </c>
      <c r="O2072" s="21"/>
      <c r="P2072" s="39">
        <f t="shared" si="159"/>
        <v>54.255513307984792</v>
      </c>
      <c r="Q2072" s="43">
        <f t="shared" si="160"/>
        <v>6.0000000000000001E-3</v>
      </c>
      <c r="R2072" s="40">
        <f t="shared" si="161"/>
        <v>1.5699742426100822E-5</v>
      </c>
    </row>
    <row r="2073" spans="1:18" s="60" customFormat="1" x14ac:dyDescent="0.25">
      <c r="A2073" s="52"/>
      <c r="C2073" s="21" t="s">
        <v>2645</v>
      </c>
      <c r="D2073" s="19"/>
      <c r="E2073" s="43">
        <v>14.88</v>
      </c>
      <c r="F2073" s="43">
        <v>7.0000000000000001E-3</v>
      </c>
      <c r="G2073" s="43">
        <v>2.5000000000000001E-5</v>
      </c>
      <c r="I2073" s="12"/>
      <c r="J2073" s="33"/>
      <c r="K2073" s="33">
        <v>0.81530000000000002</v>
      </c>
      <c r="L2073" s="52"/>
      <c r="M2073" s="52"/>
      <c r="N2073" s="21" t="str">
        <f t="shared" si="158"/>
        <v>CANDELMANS, SICAV S.A.</v>
      </c>
      <c r="O2073" s="21"/>
      <c r="P2073" s="39">
        <f t="shared" si="159"/>
        <v>18.250950570342205</v>
      </c>
      <c r="Q2073" s="43">
        <f t="shared" si="160"/>
        <v>7.0000000000000001E-3</v>
      </c>
      <c r="R2073" s="40">
        <f t="shared" si="161"/>
        <v>3.0663559425978165E-5</v>
      </c>
    </row>
    <row r="2074" spans="1:18" s="60" customFormat="1" x14ac:dyDescent="0.25">
      <c r="A2074" s="52"/>
      <c r="C2074" s="21" t="s">
        <v>2646</v>
      </c>
      <c r="D2074" s="19"/>
      <c r="E2074" s="43">
        <v>19.23264</v>
      </c>
      <c r="F2074" s="43">
        <v>4.0000000000000001E-3</v>
      </c>
      <c r="G2074" s="43">
        <v>0.29186708</v>
      </c>
      <c r="I2074" s="12"/>
      <c r="J2074" s="33"/>
      <c r="K2074" s="33">
        <v>0.81530000000000002</v>
      </c>
      <c r="L2074" s="52"/>
      <c r="M2074" s="52"/>
      <c r="N2074" s="21" t="str">
        <f t="shared" si="158"/>
        <v>CANSILU SICAV S.A.</v>
      </c>
      <c r="O2074" s="21"/>
      <c r="P2074" s="39">
        <f t="shared" si="159"/>
        <v>23.589647982337787</v>
      </c>
      <c r="Q2074" s="43">
        <f t="shared" si="160"/>
        <v>4.0000000000000001E-3</v>
      </c>
      <c r="R2074" s="40">
        <f t="shared" si="161"/>
        <v>0.35798734208266897</v>
      </c>
    </row>
    <row r="2075" spans="1:18" s="60" customFormat="1" x14ac:dyDescent="0.25">
      <c r="A2075" s="52"/>
      <c r="C2075" s="21" t="s">
        <v>2647</v>
      </c>
      <c r="D2075" s="19"/>
      <c r="E2075" s="43">
        <v>37.022370000000002</v>
      </c>
      <c r="F2075" s="43">
        <v>0.11799999999999999</v>
      </c>
      <c r="G2075" s="43">
        <v>4.2131499999999997E-3</v>
      </c>
      <c r="I2075" s="12"/>
      <c r="J2075" s="33"/>
      <c r="K2075" s="33">
        <v>0.81530000000000002</v>
      </c>
      <c r="L2075" s="52"/>
      <c r="M2075" s="52"/>
      <c r="N2075" s="21" t="str">
        <f t="shared" si="158"/>
        <v>CAPILOPA SICAV S.A.</v>
      </c>
      <c r="O2075" s="21"/>
      <c r="P2075" s="39">
        <f t="shared" si="159"/>
        <v>45.409505703422056</v>
      </c>
      <c r="Q2075" s="43">
        <f t="shared" si="160"/>
        <v>0.11799999999999999</v>
      </c>
      <c r="R2075" s="40">
        <f t="shared" si="161"/>
        <v>5.1676070158223958E-3</v>
      </c>
    </row>
    <row r="2076" spans="1:18" s="60" customFormat="1" x14ac:dyDescent="0.25">
      <c r="A2076" s="52"/>
      <c r="C2076" s="21" t="s">
        <v>2648</v>
      </c>
      <c r="D2076" s="19"/>
      <c r="E2076" s="43">
        <v>28.56</v>
      </c>
      <c r="F2076" s="43">
        <v>8.0000000000000002E-3</v>
      </c>
      <c r="G2076" s="43">
        <v>9.2399999999999996E-6</v>
      </c>
      <c r="I2076" s="12"/>
      <c r="J2076" s="33"/>
      <c r="K2076" s="33">
        <v>0.81530000000000002</v>
      </c>
      <c r="L2076" s="52"/>
      <c r="M2076" s="52"/>
      <c r="N2076" s="21" t="str">
        <f t="shared" si="158"/>
        <v>CAPITAL FIVE OPPORTUNITIES SICAV S.A.</v>
      </c>
      <c r="O2076" s="21"/>
      <c r="P2076" s="39">
        <f t="shared" si="159"/>
        <v>35.030050288237454</v>
      </c>
      <c r="Q2076" s="43">
        <f t="shared" si="160"/>
        <v>8.0000000000000002E-3</v>
      </c>
      <c r="R2076" s="40">
        <f t="shared" si="161"/>
        <v>1.133325156384153E-5</v>
      </c>
    </row>
    <row r="2077" spans="1:18" s="60" customFormat="1" x14ac:dyDescent="0.25">
      <c r="A2077" s="52"/>
      <c r="C2077" s="21" t="s">
        <v>2649</v>
      </c>
      <c r="D2077" s="19"/>
      <c r="E2077" s="43">
        <v>25.2</v>
      </c>
      <c r="F2077" s="43">
        <v>7.0000000000000001E-3</v>
      </c>
      <c r="G2077" s="43">
        <v>0.52501168000000009</v>
      </c>
      <c r="I2077" s="12"/>
      <c r="J2077" s="33"/>
      <c r="K2077" s="33">
        <v>0.81530000000000002</v>
      </c>
      <c r="L2077" s="52"/>
      <c r="M2077" s="52"/>
      <c r="N2077" s="21" t="str">
        <f t="shared" si="158"/>
        <v>CAPITAL ZOMEG SICAV S.A.</v>
      </c>
      <c r="O2077" s="21"/>
      <c r="P2077" s="39">
        <f t="shared" si="159"/>
        <v>30.908867901385992</v>
      </c>
      <c r="Q2077" s="43">
        <f t="shared" si="160"/>
        <v>7.0000000000000001E-3</v>
      </c>
      <c r="R2077" s="40">
        <f t="shared" si="161"/>
        <v>0.64394907396050538</v>
      </c>
    </row>
    <row r="2078" spans="1:18" s="60" customFormat="1" x14ac:dyDescent="0.25">
      <c r="A2078" s="52"/>
      <c r="C2078" s="21" t="s">
        <v>2650</v>
      </c>
      <c r="D2078" s="19"/>
      <c r="E2078" s="43">
        <v>19.399999999999999</v>
      </c>
      <c r="F2078" s="43">
        <v>5.0000000000000001E-3</v>
      </c>
      <c r="G2078" s="43">
        <v>5.0476220000000002E-2</v>
      </c>
      <c r="I2078" s="12"/>
      <c r="J2078" s="33"/>
      <c r="K2078" s="33">
        <v>0.81530000000000002</v>
      </c>
      <c r="L2078" s="52"/>
      <c r="M2078" s="52"/>
      <c r="N2078" s="21" t="str">
        <f t="shared" si="158"/>
        <v>CAPITALZA SICAV S.A.</v>
      </c>
      <c r="O2078" s="21"/>
      <c r="P2078" s="39">
        <f t="shared" si="159"/>
        <v>23.794922114559057</v>
      </c>
      <c r="Q2078" s="43">
        <f t="shared" si="160"/>
        <v>5.0000000000000001E-3</v>
      </c>
      <c r="R2078" s="40">
        <f t="shared" si="161"/>
        <v>6.1911222862749908E-2</v>
      </c>
    </row>
    <row r="2079" spans="1:18" s="60" customFormat="1" x14ac:dyDescent="0.25">
      <c r="A2079" s="52"/>
      <c r="C2079" s="21" t="s">
        <v>2651</v>
      </c>
      <c r="D2079" s="19"/>
      <c r="E2079" s="43">
        <v>32.695079999999997</v>
      </c>
      <c r="F2079" s="43">
        <v>1.4999999999999999E-2</v>
      </c>
      <c r="G2079" s="43">
        <v>8.0026999999999995E-4</v>
      </c>
      <c r="I2079" s="12"/>
      <c r="J2079" s="33"/>
      <c r="K2079" s="33">
        <v>0.81530000000000002</v>
      </c>
      <c r="L2079" s="52"/>
      <c r="M2079" s="52"/>
      <c r="N2079" s="21" t="str">
        <f t="shared" si="158"/>
        <v>CAR 2003 INVERSIONES MOBILIARIAS SICAV S.A.</v>
      </c>
      <c r="O2079" s="21"/>
      <c r="P2079" s="39">
        <f t="shared" si="159"/>
        <v>40.101901140684404</v>
      </c>
      <c r="Q2079" s="43">
        <f t="shared" si="160"/>
        <v>1.4999999999999999E-2</v>
      </c>
      <c r="R2079" s="40">
        <f t="shared" si="161"/>
        <v>9.8156506807310184E-4</v>
      </c>
    </row>
    <row r="2080" spans="1:18" s="60" customFormat="1" x14ac:dyDescent="0.25">
      <c r="A2080" s="52"/>
      <c r="C2080" s="21" t="s">
        <v>2652</v>
      </c>
      <c r="D2080" s="19"/>
      <c r="E2080" s="43">
        <v>36.301155000000001</v>
      </c>
      <c r="F2080" s="43">
        <v>1.2999999999999999E-2</v>
      </c>
      <c r="G2080" s="43">
        <v>3.0891999999999998E-3</v>
      </c>
      <c r="I2080" s="12"/>
      <c r="J2080" s="33"/>
      <c r="K2080" s="33">
        <v>0.81530000000000002</v>
      </c>
      <c r="L2080" s="52"/>
      <c r="M2080" s="52"/>
      <c r="N2080" s="21" t="str">
        <f t="shared" si="158"/>
        <v>CARACOLA FINANZAS, SICAV,S.A.</v>
      </c>
      <c r="O2080" s="21"/>
      <c r="P2080" s="39">
        <f t="shared" si="159"/>
        <v>44.524904942965783</v>
      </c>
      <c r="Q2080" s="43">
        <f t="shared" si="160"/>
        <v>1.2999999999999999E-2</v>
      </c>
      <c r="R2080" s="40">
        <f t="shared" si="161"/>
        <v>3.7890347111492698E-3</v>
      </c>
    </row>
    <row r="2081" spans="1:18" s="60" customFormat="1" x14ac:dyDescent="0.25">
      <c r="A2081" s="52"/>
      <c r="C2081" s="21" t="s">
        <v>2653</v>
      </c>
      <c r="D2081" s="19"/>
      <c r="E2081" s="43">
        <v>25.92</v>
      </c>
      <c r="F2081" s="43">
        <v>1.4999999999999999E-2</v>
      </c>
      <c r="G2081" s="43">
        <v>4.7444000000000002E-4</v>
      </c>
      <c r="I2081" s="12"/>
      <c r="J2081" s="33"/>
      <c r="K2081" s="33">
        <v>0.81530000000000002</v>
      </c>
      <c r="L2081" s="52"/>
      <c r="M2081" s="52"/>
      <c r="N2081" s="21" t="str">
        <f t="shared" si="158"/>
        <v>CARCOGOR 1915 SICAV S.A.</v>
      </c>
      <c r="O2081" s="21"/>
      <c r="P2081" s="39">
        <f t="shared" si="159"/>
        <v>31.791978412854164</v>
      </c>
      <c r="Q2081" s="43">
        <f t="shared" si="160"/>
        <v>1.4999999999999999E-2</v>
      </c>
      <c r="R2081" s="40">
        <f t="shared" si="161"/>
        <v>5.8192076536244333E-4</v>
      </c>
    </row>
    <row r="2082" spans="1:18" s="60" customFormat="1" x14ac:dyDescent="0.25">
      <c r="A2082" s="52"/>
      <c r="C2082" s="21" t="s">
        <v>2654</v>
      </c>
      <c r="D2082" s="19"/>
      <c r="E2082" s="43">
        <v>323.93900000000002</v>
      </c>
      <c r="F2082" s="43">
        <v>1.7000000000000001E-2</v>
      </c>
      <c r="G2082" s="43">
        <v>8.0102362800000009</v>
      </c>
      <c r="I2082" s="12"/>
      <c r="J2082" s="33"/>
      <c r="K2082" s="33">
        <v>0.81530000000000002</v>
      </c>
      <c r="L2082" s="52"/>
      <c r="M2082" s="52"/>
      <c r="N2082" s="21" t="str">
        <f t="shared" si="158"/>
        <v>CARFY SICAV S.A. S.A.</v>
      </c>
      <c r="O2082" s="21"/>
      <c r="P2082" s="39">
        <f t="shared" si="159"/>
        <v>397.32491107567768</v>
      </c>
      <c r="Q2082" s="43">
        <f t="shared" si="160"/>
        <v>1.7000000000000001E-2</v>
      </c>
      <c r="R2082" s="40">
        <f t="shared" si="161"/>
        <v>9.8248942475162533</v>
      </c>
    </row>
    <row r="2083" spans="1:18" s="60" customFormat="1" x14ac:dyDescent="0.25">
      <c r="A2083" s="52"/>
      <c r="C2083" s="21" t="s">
        <v>2655</v>
      </c>
      <c r="D2083" s="19"/>
      <c r="E2083" s="43">
        <v>29.581499999999998</v>
      </c>
      <c r="F2083" s="43">
        <v>1.2999999999999999E-2</v>
      </c>
      <c r="G2083" s="43">
        <v>2.3080599999999998E-3</v>
      </c>
      <c r="I2083" s="12"/>
      <c r="J2083" s="33"/>
      <c r="K2083" s="33">
        <v>0.81530000000000002</v>
      </c>
      <c r="L2083" s="52"/>
      <c r="M2083" s="52"/>
      <c r="N2083" s="21" t="str">
        <f t="shared" si="158"/>
        <v>CARIBEAN FINANCE INVERSIONES SICAV,S.A.</v>
      </c>
      <c r="O2083" s="21"/>
      <c r="P2083" s="39">
        <f t="shared" si="159"/>
        <v>36.282963326382927</v>
      </c>
      <c r="Q2083" s="43">
        <f t="shared" si="160"/>
        <v>1.2999999999999999E-2</v>
      </c>
      <c r="R2083" s="40">
        <f t="shared" si="161"/>
        <v>2.8309333987489266E-3</v>
      </c>
    </row>
    <row r="2084" spans="1:18" s="60" customFormat="1" x14ac:dyDescent="0.25">
      <c r="A2084" s="52"/>
      <c r="C2084" s="21" t="s">
        <v>2656</v>
      </c>
      <c r="D2084" s="19"/>
      <c r="E2084" s="43">
        <v>30.48</v>
      </c>
      <c r="F2084" s="43">
        <v>6.0000000000000001E-3</v>
      </c>
      <c r="G2084" s="43">
        <v>7.4400000000000006E-5</v>
      </c>
      <c r="I2084" s="12"/>
      <c r="J2084" s="33"/>
      <c r="K2084" s="33">
        <v>0.81530000000000002</v>
      </c>
      <c r="L2084" s="52"/>
      <c r="M2084" s="52"/>
      <c r="N2084" s="21" t="str">
        <f t="shared" si="158"/>
        <v>CARLIENDO INVERSIONES SICAV S.A.</v>
      </c>
      <c r="O2084" s="21"/>
      <c r="P2084" s="39">
        <f t="shared" si="159"/>
        <v>37.385011652152585</v>
      </c>
      <c r="Q2084" s="43">
        <f t="shared" si="160"/>
        <v>6.0000000000000001E-3</v>
      </c>
      <c r="R2084" s="40">
        <f t="shared" si="161"/>
        <v>9.125475285171103E-5</v>
      </c>
    </row>
    <row r="2085" spans="1:18" s="60" customFormat="1" x14ac:dyDescent="0.25">
      <c r="A2085" s="52"/>
      <c r="C2085" s="21" t="s">
        <v>2657</v>
      </c>
      <c r="D2085" s="19"/>
      <c r="E2085" s="43">
        <v>19.833412500000001</v>
      </c>
      <c r="F2085" s="43">
        <v>3.3000000000000002E-2</v>
      </c>
      <c r="G2085" s="43">
        <v>1.58957799</v>
      </c>
      <c r="I2085" s="12"/>
      <c r="J2085" s="33"/>
      <c r="K2085" s="33">
        <v>0.81530000000000002</v>
      </c>
      <c r="L2085" s="52"/>
      <c r="M2085" s="52"/>
      <c r="N2085" s="21" t="str">
        <f t="shared" si="158"/>
        <v>CARMAVENT INVERSIONS SICAV S.A.</v>
      </c>
      <c r="O2085" s="21"/>
      <c r="P2085" s="39">
        <f t="shared" si="159"/>
        <v>24.326520912547529</v>
      </c>
      <c r="Q2085" s="43">
        <f t="shared" si="160"/>
        <v>3.3000000000000002E-2</v>
      </c>
      <c r="R2085" s="40">
        <f t="shared" si="161"/>
        <v>1.9496847663436772</v>
      </c>
    </row>
    <row r="2086" spans="1:18" s="60" customFormat="1" x14ac:dyDescent="0.25">
      <c r="A2086" s="52"/>
      <c r="C2086" s="21" t="s">
        <v>2658</v>
      </c>
      <c r="D2086" s="19"/>
      <c r="E2086" s="43">
        <v>25.8</v>
      </c>
      <c r="F2086" s="43">
        <v>0.13400000000000001</v>
      </c>
      <c r="G2086" s="43">
        <v>0.37468584999999999</v>
      </c>
      <c r="I2086" s="12"/>
      <c r="J2086" s="33"/>
      <c r="K2086" s="33">
        <v>0.81530000000000002</v>
      </c>
      <c r="L2086" s="52"/>
      <c r="M2086" s="52"/>
      <c r="N2086" s="21" t="str">
        <f t="shared" si="158"/>
        <v>CAROLA 2000 SICAV S.A.</v>
      </c>
      <c r="O2086" s="21"/>
      <c r="P2086" s="39">
        <f t="shared" si="159"/>
        <v>31.64479332760947</v>
      </c>
      <c r="Q2086" s="43">
        <f t="shared" si="160"/>
        <v>0.13400000000000001</v>
      </c>
      <c r="R2086" s="40">
        <f t="shared" si="161"/>
        <v>0.45956807310192566</v>
      </c>
    </row>
    <row r="2087" spans="1:18" s="60" customFormat="1" x14ac:dyDescent="0.25">
      <c r="A2087" s="52"/>
      <c r="C2087" s="21" t="s">
        <v>2659</v>
      </c>
      <c r="D2087" s="19"/>
      <c r="E2087" s="43">
        <v>39.716320000000003</v>
      </c>
      <c r="F2087" s="43">
        <v>1.0999999999999999E-2</v>
      </c>
      <c r="G2087" s="43">
        <v>7.9836240000000003E-2</v>
      </c>
      <c r="I2087" s="12"/>
      <c r="J2087" s="33"/>
      <c r="K2087" s="33">
        <v>0.81530000000000002</v>
      </c>
      <c r="L2087" s="52"/>
      <c r="M2087" s="52"/>
      <c r="N2087" s="21" t="str">
        <f t="shared" si="158"/>
        <v>CARTASA INVERSIONES SICAV S.A.</v>
      </c>
      <c r="O2087" s="21"/>
      <c r="P2087" s="39">
        <f t="shared" si="159"/>
        <v>48.713749540046614</v>
      </c>
      <c r="Q2087" s="43">
        <f t="shared" si="160"/>
        <v>1.0999999999999999E-2</v>
      </c>
      <c r="R2087" s="40">
        <f t="shared" si="161"/>
        <v>9.7922531583466213E-2</v>
      </c>
    </row>
    <row r="2088" spans="1:18" s="60" customFormat="1" x14ac:dyDescent="0.25">
      <c r="A2088" s="52"/>
      <c r="C2088" s="21" t="s">
        <v>2660</v>
      </c>
      <c r="D2088" s="19"/>
      <c r="E2088" s="43">
        <v>46.000999999999998</v>
      </c>
      <c r="F2088" s="43">
        <v>4.8000000000000001E-2</v>
      </c>
      <c r="G2088" s="43">
        <v>0.41107300000000002</v>
      </c>
      <c r="I2088" s="12"/>
      <c r="J2088" s="33"/>
      <c r="K2088" s="33">
        <v>0.81530000000000002</v>
      </c>
      <c r="L2088" s="52"/>
      <c r="M2088" s="52"/>
      <c r="N2088" s="21" t="str">
        <f t="shared" si="158"/>
        <v>CARTEBANC SICAV S.A.</v>
      </c>
      <c r="O2088" s="21"/>
      <c r="P2088" s="39">
        <f t="shared" si="159"/>
        <v>56.422175886176866</v>
      </c>
      <c r="Q2088" s="43">
        <f t="shared" si="160"/>
        <v>4.8000000000000001E-2</v>
      </c>
      <c r="R2088" s="40">
        <f t="shared" si="161"/>
        <v>0.50419845455660495</v>
      </c>
    </row>
    <row r="2089" spans="1:18" s="60" customFormat="1" x14ac:dyDescent="0.25">
      <c r="A2089" s="52"/>
      <c r="C2089" s="21" t="s">
        <v>2661</v>
      </c>
      <c r="D2089" s="19"/>
      <c r="E2089" s="43">
        <v>25.92</v>
      </c>
      <c r="F2089" s="43">
        <v>8.9999999999999993E-3</v>
      </c>
      <c r="G2089" s="43">
        <v>0.72585606000000003</v>
      </c>
      <c r="I2089" s="12"/>
      <c r="J2089" s="33"/>
      <c r="K2089" s="33">
        <v>0.81530000000000002</v>
      </c>
      <c r="L2089" s="52"/>
      <c r="M2089" s="52"/>
      <c r="N2089" s="21" t="str">
        <f t="shared" si="158"/>
        <v>CARTERA DE INVERSIONES ALICUR SICAV</v>
      </c>
      <c r="O2089" s="21"/>
      <c r="P2089" s="39">
        <f t="shared" si="159"/>
        <v>31.791978412854164</v>
      </c>
      <c r="Q2089" s="43">
        <f t="shared" si="160"/>
        <v>8.9999999999999993E-3</v>
      </c>
      <c r="R2089" s="40">
        <f t="shared" si="161"/>
        <v>0.89029321722065502</v>
      </c>
    </row>
    <row r="2090" spans="1:18" s="60" customFormat="1" x14ac:dyDescent="0.25">
      <c r="A2090" s="52"/>
      <c r="C2090" s="21" t="s">
        <v>2662</v>
      </c>
      <c r="D2090" s="19"/>
      <c r="E2090" s="43">
        <v>27.12</v>
      </c>
      <c r="F2090" s="43">
        <v>0</v>
      </c>
      <c r="G2090" s="43">
        <v>0</v>
      </c>
      <c r="I2090" s="12"/>
      <c r="J2090" s="33"/>
      <c r="K2090" s="33">
        <v>0.81530000000000002</v>
      </c>
      <c r="L2090" s="52"/>
      <c r="M2090" s="52"/>
      <c r="N2090" s="21" t="str">
        <f t="shared" si="158"/>
        <v>CARTERA GALATEA SICAV S.A.</v>
      </c>
      <c r="O2090" s="21"/>
      <c r="P2090" s="39">
        <f t="shared" si="159"/>
        <v>33.263829265301119</v>
      </c>
      <c r="Q2090" s="43">
        <f t="shared" si="160"/>
        <v>0</v>
      </c>
      <c r="R2090" s="40">
        <f t="shared" si="161"/>
        <v>0</v>
      </c>
    </row>
    <row r="2091" spans="1:18" s="60" customFormat="1" x14ac:dyDescent="0.25">
      <c r="A2091" s="52"/>
      <c r="C2091" s="21" t="s">
        <v>2663</v>
      </c>
      <c r="D2091" s="19"/>
      <c r="E2091" s="43">
        <v>312</v>
      </c>
      <c r="F2091" s="43">
        <v>0.107</v>
      </c>
      <c r="G2091" s="43">
        <v>3.3452802699999999</v>
      </c>
      <c r="I2091" s="12"/>
      <c r="J2091" s="33"/>
      <c r="K2091" s="33">
        <v>0.81530000000000002</v>
      </c>
      <c r="L2091" s="52"/>
      <c r="M2091" s="52"/>
      <c r="N2091" s="21" t="str">
        <f t="shared" si="158"/>
        <v>CARTERA MOBILIARIA SICAV S.A</v>
      </c>
      <c r="O2091" s="21"/>
      <c r="P2091" s="39">
        <f t="shared" si="159"/>
        <v>382.68122163620751</v>
      </c>
      <c r="Q2091" s="43">
        <f t="shared" si="160"/>
        <v>0.107</v>
      </c>
      <c r="R2091" s="40">
        <f t="shared" si="161"/>
        <v>4.1031280142278916</v>
      </c>
    </row>
    <row r="2092" spans="1:18" s="60" customFormat="1" x14ac:dyDescent="0.25">
      <c r="A2092" s="52"/>
      <c r="C2092" s="21" t="s">
        <v>2664</v>
      </c>
      <c r="D2092" s="19"/>
      <c r="E2092" s="43">
        <v>114.96323599999999</v>
      </c>
      <c r="F2092" s="43">
        <v>5.0000000000000001E-3</v>
      </c>
      <c r="G2092" s="43">
        <v>0.62536131000000006</v>
      </c>
      <c r="I2092" s="12"/>
      <c r="J2092" s="33"/>
      <c r="K2092" s="33">
        <v>0.81530000000000002</v>
      </c>
      <c r="L2092" s="52"/>
      <c r="M2092" s="52"/>
      <c r="N2092" s="21" t="str">
        <f t="shared" si="158"/>
        <v>CARTERA PIRINEO SICAV S.A.</v>
      </c>
      <c r="O2092" s="21"/>
      <c r="P2092" s="39">
        <f t="shared" si="159"/>
        <v>141.00728075555008</v>
      </c>
      <c r="Q2092" s="43">
        <f t="shared" si="160"/>
        <v>5.0000000000000001E-3</v>
      </c>
      <c r="R2092" s="40">
        <f t="shared" si="161"/>
        <v>0.76703214767570227</v>
      </c>
    </row>
    <row r="2093" spans="1:18" s="60" customFormat="1" x14ac:dyDescent="0.25">
      <c r="A2093" s="52"/>
      <c r="C2093" s="21" t="s">
        <v>2665</v>
      </c>
      <c r="D2093" s="19"/>
      <c r="E2093" s="43">
        <v>161.65049999999999</v>
      </c>
      <c r="F2093" s="43">
        <v>0.10299999999999999</v>
      </c>
      <c r="G2093" s="43">
        <v>4.5194199999999997E-2</v>
      </c>
      <c r="I2093" s="12"/>
      <c r="J2093" s="33"/>
      <c r="K2093" s="33">
        <v>0.81530000000000002</v>
      </c>
      <c r="L2093" s="52"/>
      <c r="M2093" s="52"/>
      <c r="N2093" s="21" t="str">
        <f t="shared" si="158"/>
        <v>CARTERA TABLA AZUL, SICAV,S.A</v>
      </c>
      <c r="O2093" s="21"/>
      <c r="P2093" s="39">
        <f t="shared" si="159"/>
        <v>198.27118851956334</v>
      </c>
      <c r="Q2093" s="43">
        <f t="shared" si="160"/>
        <v>0.10299999999999999</v>
      </c>
      <c r="R2093" s="40">
        <f t="shared" si="161"/>
        <v>5.5432601496381698E-2</v>
      </c>
    </row>
    <row r="2094" spans="1:18" s="60" customFormat="1" x14ac:dyDescent="0.25">
      <c r="A2094" s="52"/>
      <c r="C2094" s="21" t="s">
        <v>2666</v>
      </c>
      <c r="D2094" s="19"/>
      <c r="E2094" s="43">
        <v>34.151000000000003</v>
      </c>
      <c r="F2094" s="43">
        <v>2.1999999999999999E-2</v>
      </c>
      <c r="G2094" s="43">
        <v>6.0681339999999993E-2</v>
      </c>
      <c r="I2094" s="12"/>
      <c r="J2094" s="33"/>
      <c r="K2094" s="33">
        <v>0.81530000000000002</v>
      </c>
      <c r="L2094" s="52"/>
      <c r="M2094" s="52"/>
      <c r="N2094" s="21" t="str">
        <f t="shared" si="158"/>
        <v>CARTERA TEVAL, SICAV,S.A.</v>
      </c>
      <c r="O2094" s="21"/>
      <c r="P2094" s="39">
        <f t="shared" si="159"/>
        <v>41.887648718263222</v>
      </c>
      <c r="Q2094" s="43">
        <f t="shared" si="160"/>
        <v>2.1999999999999999E-2</v>
      </c>
      <c r="R2094" s="40">
        <f t="shared" si="161"/>
        <v>7.4428235005519428E-2</v>
      </c>
    </row>
    <row r="2095" spans="1:18" s="60" customFormat="1" x14ac:dyDescent="0.25">
      <c r="A2095" s="52"/>
      <c r="C2095" s="21" t="s">
        <v>2667</v>
      </c>
      <c r="D2095" s="19"/>
      <c r="E2095" s="43">
        <v>49.6</v>
      </c>
      <c r="F2095" s="43">
        <v>5.0000000000000001E-3</v>
      </c>
      <c r="G2095" s="43">
        <v>9.81864E-3</v>
      </c>
      <c r="I2095" s="12"/>
      <c r="J2095" s="33"/>
      <c r="K2095" s="33">
        <v>0.81530000000000002</v>
      </c>
      <c r="L2095" s="52"/>
      <c r="M2095" s="52"/>
      <c r="N2095" s="21" t="str">
        <f t="shared" si="158"/>
        <v>CARTERA TOFI SICAV S.A.</v>
      </c>
      <c r="O2095" s="21"/>
      <c r="P2095" s="39">
        <f t="shared" si="159"/>
        <v>60.836501901140686</v>
      </c>
      <c r="Q2095" s="43">
        <f t="shared" si="160"/>
        <v>5.0000000000000001E-3</v>
      </c>
      <c r="R2095" s="40">
        <f t="shared" si="161"/>
        <v>1.2042978044891451E-2</v>
      </c>
    </row>
    <row r="2096" spans="1:18" s="60" customFormat="1" x14ac:dyDescent="0.25">
      <c r="A2096" s="52"/>
      <c r="C2096" s="21" t="s">
        <v>2668</v>
      </c>
      <c r="D2096" s="19"/>
      <c r="E2096" s="43">
        <v>34.662815999999999</v>
      </c>
      <c r="F2096" s="43">
        <v>6.0000000000000001E-3</v>
      </c>
      <c r="G2096" s="43">
        <v>4.7360000000000001E-5</v>
      </c>
      <c r="I2096" s="12"/>
      <c r="J2096" s="33"/>
      <c r="K2096" s="33">
        <v>0.81530000000000002</v>
      </c>
      <c r="L2096" s="52"/>
      <c r="M2096" s="52"/>
      <c r="N2096" s="21" t="str">
        <f t="shared" si="158"/>
        <v>CARTERA TORRE DE ABRAHAM, SICAV, S.A.</v>
      </c>
      <c r="O2096" s="21"/>
      <c r="P2096" s="39">
        <f t="shared" si="159"/>
        <v>42.515412731509869</v>
      </c>
      <c r="Q2096" s="43">
        <f t="shared" si="160"/>
        <v>6.0000000000000001E-3</v>
      </c>
      <c r="R2096" s="40">
        <f t="shared" si="161"/>
        <v>5.8089046976573041E-5</v>
      </c>
    </row>
    <row r="2097" spans="1:18" s="60" customFormat="1" x14ac:dyDescent="0.25">
      <c r="A2097" s="52"/>
      <c r="C2097" s="21" t="s">
        <v>2669</v>
      </c>
      <c r="D2097" s="19"/>
      <c r="E2097" s="43">
        <v>25.216799999999999</v>
      </c>
      <c r="F2097" s="43">
        <v>9.5000000000000001E-2</v>
      </c>
      <c r="G2097" s="43">
        <v>7.4808689999999997E-2</v>
      </c>
      <c r="I2097" s="12"/>
      <c r="J2097" s="33"/>
      <c r="K2097" s="33">
        <v>0.81530000000000002</v>
      </c>
      <c r="L2097" s="52"/>
      <c r="M2097" s="52"/>
      <c r="N2097" s="21" t="str">
        <f t="shared" si="158"/>
        <v>CARTINVER PATRIMONIO SICAV S.A</v>
      </c>
      <c r="O2097" s="21"/>
      <c r="P2097" s="39">
        <f t="shared" si="159"/>
        <v>30.92947381332025</v>
      </c>
      <c r="Q2097" s="43">
        <f t="shared" si="160"/>
        <v>9.5000000000000001E-2</v>
      </c>
      <c r="R2097" s="40">
        <f t="shared" si="161"/>
        <v>9.1756028455783137E-2</v>
      </c>
    </row>
    <row r="2098" spans="1:18" s="60" customFormat="1" x14ac:dyDescent="0.25">
      <c r="A2098" s="52"/>
      <c r="C2098" s="21" t="s">
        <v>2670</v>
      </c>
      <c r="D2098" s="19"/>
      <c r="E2098" s="43">
        <v>28.8</v>
      </c>
      <c r="F2098" s="43">
        <v>1.6E-2</v>
      </c>
      <c r="G2098" s="43">
        <v>1.0522999999999999E-3</v>
      </c>
      <c r="I2098" s="12"/>
      <c r="J2098" s="33"/>
      <c r="K2098" s="33">
        <v>0.81530000000000002</v>
      </c>
      <c r="L2098" s="52"/>
      <c r="M2098" s="52"/>
      <c r="N2098" s="21" t="str">
        <f t="shared" si="158"/>
        <v>CASABLANCA CAPITAL SICAV S.A.</v>
      </c>
      <c r="O2098" s="21"/>
      <c r="P2098" s="39">
        <f t="shared" si="159"/>
        <v>35.324420458726848</v>
      </c>
      <c r="Q2098" s="43">
        <f t="shared" si="160"/>
        <v>1.6E-2</v>
      </c>
      <c r="R2098" s="40">
        <f t="shared" si="161"/>
        <v>1.2906905433582728E-3</v>
      </c>
    </row>
    <row r="2099" spans="1:18" s="60" customFormat="1" x14ac:dyDescent="0.25">
      <c r="A2099" s="52"/>
      <c r="C2099" s="21" t="s">
        <v>2671</v>
      </c>
      <c r="D2099" s="19"/>
      <c r="E2099" s="43">
        <v>44.955734999999997</v>
      </c>
      <c r="F2099" s="43">
        <v>1.7999999999999999E-2</v>
      </c>
      <c r="G2099" s="43">
        <v>3.6403000000000004E-3</v>
      </c>
      <c r="I2099" s="12"/>
      <c r="J2099" s="33"/>
      <c r="K2099" s="33">
        <v>0.81530000000000002</v>
      </c>
      <c r="L2099" s="52"/>
      <c r="M2099" s="52"/>
      <c r="N2099" s="21" t="str">
        <f t="shared" si="158"/>
        <v>CASFEB INVERSIONES Y VALORES SICAV,S.A.</v>
      </c>
      <c r="O2099" s="21"/>
      <c r="P2099" s="39">
        <f t="shared" si="159"/>
        <v>55.140114068441058</v>
      </c>
      <c r="Q2099" s="43">
        <f t="shared" si="160"/>
        <v>1.7999999999999999E-2</v>
      </c>
      <c r="R2099" s="40">
        <f t="shared" si="161"/>
        <v>4.4649822151355337E-3</v>
      </c>
    </row>
    <row r="2100" spans="1:18" s="60" customFormat="1" x14ac:dyDescent="0.25">
      <c r="A2100" s="52"/>
      <c r="C2100" s="21" t="s">
        <v>2672</v>
      </c>
      <c r="D2100" s="19"/>
      <c r="E2100" s="43">
        <v>26.95</v>
      </c>
      <c r="F2100" s="43">
        <v>8.9999999999999993E-3</v>
      </c>
      <c r="G2100" s="43">
        <v>1.79421846</v>
      </c>
      <c r="I2100" s="12"/>
      <c r="J2100" s="33"/>
      <c r="K2100" s="33">
        <v>0.81530000000000002</v>
      </c>
      <c r="L2100" s="52"/>
      <c r="M2100" s="52"/>
      <c r="N2100" s="21" t="str">
        <f t="shared" si="158"/>
        <v>CASH FLOW INVERSIONES SICAV S.A.</v>
      </c>
      <c r="O2100" s="21"/>
      <c r="P2100" s="39">
        <f t="shared" si="159"/>
        <v>33.055317061204462</v>
      </c>
      <c r="Q2100" s="43">
        <f t="shared" si="160"/>
        <v>8.9999999999999993E-3</v>
      </c>
      <c r="R2100" s="40">
        <f t="shared" si="161"/>
        <v>2.2006849748558812</v>
      </c>
    </row>
    <row r="2101" spans="1:18" s="60" customFormat="1" x14ac:dyDescent="0.25">
      <c r="A2101" s="52"/>
      <c r="C2101" s="21" t="s">
        <v>2673</v>
      </c>
      <c r="D2101" s="19"/>
      <c r="E2101" s="43">
        <v>29.76</v>
      </c>
      <c r="F2101" s="43">
        <v>0.157</v>
      </c>
      <c r="G2101" s="43">
        <v>6.0853538299999999</v>
      </c>
      <c r="I2101" s="12"/>
      <c r="J2101" s="33"/>
      <c r="K2101" s="33">
        <v>0.81530000000000002</v>
      </c>
      <c r="L2101" s="52"/>
      <c r="M2101" s="52"/>
      <c r="N2101" s="21" t="str">
        <f t="shared" si="158"/>
        <v>CASIOPEA ACTIVOS FINANCIEROS SICAV S.A.</v>
      </c>
      <c r="O2101" s="21"/>
      <c r="P2101" s="39">
        <f t="shared" si="159"/>
        <v>36.50190114068441</v>
      </c>
      <c r="Q2101" s="43">
        <f t="shared" si="160"/>
        <v>0.157</v>
      </c>
      <c r="R2101" s="40">
        <f t="shared" si="161"/>
        <v>7.4639443517723532</v>
      </c>
    </row>
    <row r="2102" spans="1:18" s="60" customFormat="1" x14ac:dyDescent="0.25">
      <c r="A2102" s="52"/>
      <c r="C2102" s="21" t="s">
        <v>2674</v>
      </c>
      <c r="D2102" s="19"/>
      <c r="E2102" s="43">
        <v>474.49075850000003</v>
      </c>
      <c r="F2102" s="43">
        <v>4.2999999999999997E-2</v>
      </c>
      <c r="G2102" s="43">
        <v>0.242253</v>
      </c>
      <c r="I2102" s="12"/>
      <c r="J2102" s="33"/>
      <c r="K2102" s="33">
        <v>0.81530000000000002</v>
      </c>
      <c r="L2102" s="52"/>
      <c r="M2102" s="52"/>
      <c r="N2102" s="21" t="str">
        <f t="shared" si="158"/>
        <v>CASTELLANA PROPERTIES SOCIMI, S.A.</v>
      </c>
      <c r="O2102" s="21"/>
      <c r="P2102" s="39">
        <f t="shared" si="159"/>
        <v>581.98302281368819</v>
      </c>
      <c r="Q2102" s="43">
        <f t="shared" si="160"/>
        <v>4.2999999999999997E-2</v>
      </c>
      <c r="R2102" s="40">
        <f t="shared" si="161"/>
        <v>0.29713357046485955</v>
      </c>
    </row>
    <row r="2103" spans="1:18" s="60" customFormat="1" x14ac:dyDescent="0.25">
      <c r="A2103" s="52"/>
      <c r="C2103" s="21" t="s">
        <v>2675</v>
      </c>
      <c r="D2103" s="19"/>
      <c r="E2103" s="43">
        <v>46.08</v>
      </c>
      <c r="F2103" s="43">
        <v>1.4999999999999999E-2</v>
      </c>
      <c r="G2103" s="43">
        <v>3.4550999999999999E-4</v>
      </c>
      <c r="I2103" s="12"/>
      <c r="J2103" s="33"/>
      <c r="K2103" s="33">
        <v>0.81530000000000002</v>
      </c>
      <c r="L2103" s="52"/>
      <c r="M2103" s="52"/>
      <c r="N2103" s="21" t="str">
        <f t="shared" si="158"/>
        <v>CASTEVARRI SICAV, S.A.</v>
      </c>
      <c r="O2103" s="21"/>
      <c r="P2103" s="39">
        <f t="shared" si="159"/>
        <v>56.519072733962957</v>
      </c>
      <c r="Q2103" s="43">
        <f t="shared" si="160"/>
        <v>1.4999999999999999E-2</v>
      </c>
      <c r="R2103" s="40">
        <f t="shared" si="161"/>
        <v>4.2378265669078865E-4</v>
      </c>
    </row>
    <row r="2104" spans="1:18" s="60" customFormat="1" x14ac:dyDescent="0.25">
      <c r="A2104" s="52"/>
      <c r="C2104" s="21" t="s">
        <v>2676</v>
      </c>
      <c r="D2104" s="19"/>
      <c r="E2104" s="43">
        <v>23.439487499999998</v>
      </c>
      <c r="F2104" s="43">
        <v>4.0000000000000001E-3</v>
      </c>
      <c r="G2104" s="43">
        <v>3.8899999999999997E-5</v>
      </c>
      <c r="I2104" s="12"/>
      <c r="J2104" s="33"/>
      <c r="K2104" s="33">
        <v>0.81530000000000002</v>
      </c>
      <c r="L2104" s="52"/>
      <c r="M2104" s="52"/>
      <c r="N2104" s="21" t="str">
        <f t="shared" si="158"/>
        <v>CASTRILLON ANLEO, SICAV, S.A.</v>
      </c>
      <c r="O2104" s="21"/>
      <c r="P2104" s="39">
        <f t="shared" si="159"/>
        <v>28.749524714828894</v>
      </c>
      <c r="Q2104" s="43">
        <f t="shared" si="160"/>
        <v>4.0000000000000001E-3</v>
      </c>
      <c r="R2104" s="40">
        <f t="shared" si="161"/>
        <v>4.7712498466822025E-5</v>
      </c>
    </row>
    <row r="2105" spans="1:18" s="60" customFormat="1" x14ac:dyDescent="0.25">
      <c r="A2105" s="52"/>
      <c r="C2105" s="21" t="s">
        <v>2677</v>
      </c>
      <c r="D2105" s="19"/>
      <c r="E2105" s="43">
        <v>26.16</v>
      </c>
      <c r="F2105" s="43">
        <v>7.0000000000000001E-3</v>
      </c>
      <c r="G2105" s="43">
        <v>3.3498769999999997E-2</v>
      </c>
      <c r="I2105" s="12"/>
      <c r="J2105" s="33"/>
      <c r="K2105" s="33">
        <v>0.81530000000000002</v>
      </c>
      <c r="L2105" s="52"/>
      <c r="M2105" s="52"/>
      <c r="N2105" s="21" t="str">
        <f t="shared" si="158"/>
        <v>CAT VALORS SICAV S.A</v>
      </c>
      <c r="O2105" s="21"/>
      <c r="P2105" s="39">
        <f t="shared" si="159"/>
        <v>32.08634858334355</v>
      </c>
      <c r="Q2105" s="43">
        <f t="shared" si="160"/>
        <v>7.0000000000000001E-3</v>
      </c>
      <c r="R2105" s="40">
        <f t="shared" si="161"/>
        <v>4.1087660983686984E-2</v>
      </c>
    </row>
    <row r="2106" spans="1:18" s="60" customFormat="1" x14ac:dyDescent="0.25">
      <c r="A2106" s="52"/>
      <c r="C2106" s="21" t="s">
        <v>2678</v>
      </c>
      <c r="D2106" s="19"/>
      <c r="E2106" s="43">
        <v>34.456989999999998</v>
      </c>
      <c r="F2106" s="43">
        <v>0.02</v>
      </c>
      <c r="G2106" s="43">
        <v>0.34262120000000001</v>
      </c>
      <c r="I2106" s="12"/>
      <c r="J2106" s="33"/>
      <c r="K2106" s="33">
        <v>0.81530000000000002</v>
      </c>
      <c r="L2106" s="52"/>
      <c r="M2106" s="52"/>
      <c r="N2106" s="21" t="str">
        <f t="shared" si="158"/>
        <v>CATAFIM SICAV S.A.</v>
      </c>
      <c r="O2106" s="21"/>
      <c r="P2106" s="39">
        <f t="shared" si="159"/>
        <v>42.262958420213415</v>
      </c>
      <c r="Q2106" s="43">
        <f t="shared" si="160"/>
        <v>0.02</v>
      </c>
      <c r="R2106" s="40">
        <f t="shared" si="161"/>
        <v>0.42023942107199802</v>
      </c>
    </row>
    <row r="2107" spans="1:18" s="60" customFormat="1" x14ac:dyDescent="0.25">
      <c r="A2107" s="52"/>
      <c r="C2107" s="21" t="s">
        <v>2679</v>
      </c>
      <c r="D2107" s="19"/>
      <c r="E2107" s="43">
        <v>5.2454774400000002</v>
      </c>
      <c r="F2107" s="43">
        <v>4.66</v>
      </c>
      <c r="G2107" s="43">
        <v>5.8672210099999997</v>
      </c>
      <c r="I2107" s="12"/>
      <c r="J2107" s="33"/>
      <c r="K2107" s="33">
        <v>0.81530000000000002</v>
      </c>
      <c r="L2107" s="52"/>
      <c r="M2107" s="52"/>
      <c r="N2107" s="21" t="str">
        <f t="shared" si="158"/>
        <v>CATENON, S.A.</v>
      </c>
      <c r="O2107" s="21"/>
      <c r="P2107" s="39">
        <f t="shared" si="159"/>
        <v>6.4338003679627134</v>
      </c>
      <c r="Q2107" s="43">
        <f t="shared" si="160"/>
        <v>4.66</v>
      </c>
      <c r="R2107" s="40">
        <f t="shared" si="161"/>
        <v>7.1963952042193053</v>
      </c>
    </row>
    <row r="2108" spans="1:18" s="60" customFormat="1" x14ac:dyDescent="0.25">
      <c r="A2108" s="52"/>
      <c r="C2108" s="21" t="s">
        <v>2680</v>
      </c>
      <c r="D2108" s="19"/>
      <c r="E2108" s="43">
        <v>524</v>
      </c>
      <c r="F2108" s="43">
        <v>0</v>
      </c>
      <c r="G2108" s="43">
        <v>0</v>
      </c>
      <c r="I2108" s="12"/>
      <c r="J2108" s="33"/>
      <c r="K2108" s="33">
        <v>0.81530000000000002</v>
      </c>
      <c r="L2108" s="52"/>
      <c r="M2108" s="52"/>
      <c r="N2108" s="21" t="str">
        <f t="shared" si="158"/>
        <v>CATOC SICAV S.A.</v>
      </c>
      <c r="O2108" s="21"/>
      <c r="P2108" s="39">
        <f t="shared" si="159"/>
        <v>642.70820556850242</v>
      </c>
      <c r="Q2108" s="43">
        <f t="shared" si="160"/>
        <v>0</v>
      </c>
      <c r="R2108" s="40">
        <f t="shared" si="161"/>
        <v>0</v>
      </c>
    </row>
    <row r="2109" spans="1:18" s="60" customFormat="1" x14ac:dyDescent="0.25">
      <c r="A2109" s="52"/>
      <c r="C2109" s="21" t="s">
        <v>2681</v>
      </c>
      <c r="D2109" s="19"/>
      <c r="E2109" s="43">
        <v>30</v>
      </c>
      <c r="F2109" s="43">
        <v>0.20499999999999999</v>
      </c>
      <c r="G2109" s="43">
        <v>2.9785818700000002</v>
      </c>
      <c r="I2109" s="12"/>
      <c r="J2109" s="33"/>
      <c r="K2109" s="33">
        <v>0.81530000000000002</v>
      </c>
      <c r="L2109" s="52"/>
      <c r="M2109" s="52"/>
      <c r="N2109" s="21" t="str">
        <f t="shared" si="158"/>
        <v>CAUCE INVERSIONES MOBILIARIAS SICAV</v>
      </c>
      <c r="O2109" s="21"/>
      <c r="P2109" s="39">
        <f t="shared" si="159"/>
        <v>36.796271311173797</v>
      </c>
      <c r="Q2109" s="43">
        <f t="shared" si="160"/>
        <v>0.20499999999999999</v>
      </c>
      <c r="R2109" s="40">
        <f t="shared" si="161"/>
        <v>3.6533568870354474</v>
      </c>
    </row>
    <row r="2110" spans="1:18" s="60" customFormat="1" x14ac:dyDescent="0.25">
      <c r="A2110" s="52"/>
      <c r="C2110" s="21" t="s">
        <v>2682</v>
      </c>
      <c r="D2110" s="19"/>
      <c r="E2110" s="43">
        <v>48.8</v>
      </c>
      <c r="F2110" s="43">
        <v>1.9E-2</v>
      </c>
      <c r="G2110" s="43">
        <v>5.9027999999999999E-4</v>
      </c>
      <c r="I2110" s="12"/>
      <c r="J2110" s="33"/>
      <c r="K2110" s="33">
        <v>0.81530000000000002</v>
      </c>
      <c r="L2110" s="52"/>
      <c r="M2110" s="52"/>
      <c r="N2110" s="21" t="str">
        <f t="shared" si="158"/>
        <v>CAULES SICAV S.A.</v>
      </c>
      <c r="O2110" s="21"/>
      <c r="P2110" s="39">
        <f t="shared" si="159"/>
        <v>59.85526799950938</v>
      </c>
      <c r="Q2110" s="43">
        <f t="shared" si="160"/>
        <v>1.9E-2</v>
      </c>
      <c r="R2110" s="40">
        <f t="shared" si="161"/>
        <v>7.2400343431865567E-4</v>
      </c>
    </row>
    <row r="2111" spans="1:18" s="60" customFormat="1" x14ac:dyDescent="0.25">
      <c r="A2111" s="52"/>
      <c r="C2111" s="21" t="s">
        <v>2683</v>
      </c>
      <c r="D2111" s="19"/>
      <c r="E2111" s="43">
        <v>21.28425</v>
      </c>
      <c r="F2111" s="43">
        <v>4.0000000000000001E-3</v>
      </c>
      <c r="G2111" s="43">
        <v>8.4362059000000009</v>
      </c>
      <c r="I2111" s="12"/>
      <c r="J2111" s="33"/>
      <c r="K2111" s="33">
        <v>0.81530000000000002</v>
      </c>
      <c r="L2111" s="52"/>
      <c r="M2111" s="52"/>
      <c r="N2111" s="21" t="str">
        <f t="shared" si="158"/>
        <v>CCR INVEST 2001 SICAV S.A.</v>
      </c>
      <c r="O2111" s="21"/>
      <c r="P2111" s="39">
        <f t="shared" si="159"/>
        <v>26.106034588495032</v>
      </c>
      <c r="Q2111" s="43">
        <f t="shared" si="160"/>
        <v>4.0000000000000001E-3</v>
      </c>
      <c r="R2111" s="40">
        <f t="shared" si="161"/>
        <v>10.347364037777506</v>
      </c>
    </row>
    <row r="2112" spans="1:18" s="60" customFormat="1" x14ac:dyDescent="0.25">
      <c r="A2112" s="52"/>
      <c r="C2112" s="21" t="s">
        <v>2684</v>
      </c>
      <c r="D2112" s="19"/>
      <c r="E2112" s="43">
        <v>40.56</v>
      </c>
      <c r="F2112" s="43">
        <v>2.1999999999999999E-2</v>
      </c>
      <c r="G2112" s="43">
        <v>1.57894394</v>
      </c>
      <c r="I2112" s="12"/>
      <c r="J2112" s="33"/>
      <c r="K2112" s="33">
        <v>0.81530000000000002</v>
      </c>
      <c r="L2112" s="52"/>
      <c r="M2112" s="52"/>
      <c r="N2112" s="21" t="str">
        <f t="shared" si="158"/>
        <v>CEDRE DU LIBAN</v>
      </c>
      <c r="O2112" s="21"/>
      <c r="P2112" s="39">
        <f t="shared" si="159"/>
        <v>49.748558812706982</v>
      </c>
      <c r="Q2112" s="43">
        <f t="shared" si="160"/>
        <v>2.1999999999999999E-2</v>
      </c>
      <c r="R2112" s="40">
        <f t="shared" si="161"/>
        <v>1.9366416533791242</v>
      </c>
    </row>
    <row r="2113" spans="1:18" s="60" customFormat="1" x14ac:dyDescent="0.25">
      <c r="A2113" s="52"/>
      <c r="C2113" s="21" t="s">
        <v>2685</v>
      </c>
      <c r="D2113" s="19"/>
      <c r="E2113" s="43">
        <v>28.8440385</v>
      </c>
      <c r="F2113" s="43">
        <v>8.0000000000000002E-3</v>
      </c>
      <c r="G2113" s="43">
        <v>1.535575E-2</v>
      </c>
      <c r="I2113" s="12"/>
      <c r="J2113" s="33"/>
      <c r="K2113" s="33">
        <v>0.81530000000000002</v>
      </c>
      <c r="L2113" s="52"/>
      <c r="M2113" s="52"/>
      <c r="N2113" s="21" t="str">
        <f t="shared" si="158"/>
        <v>CEFONTES,SICAV,S.A.</v>
      </c>
      <c r="O2113" s="21"/>
      <c r="P2113" s="39">
        <f t="shared" si="159"/>
        <v>35.378435545198087</v>
      </c>
      <c r="Q2113" s="43">
        <f t="shared" si="160"/>
        <v>8.0000000000000002E-3</v>
      </c>
      <c r="R2113" s="40">
        <f t="shared" si="161"/>
        <v>1.883447810621857E-2</v>
      </c>
    </row>
    <row r="2114" spans="1:18" s="60" customFormat="1" x14ac:dyDescent="0.25">
      <c r="A2114" s="52"/>
      <c r="C2114" s="21" t="s">
        <v>2686</v>
      </c>
      <c r="D2114" s="19"/>
      <c r="E2114" s="43">
        <v>32.707999999999998</v>
      </c>
      <c r="F2114" s="43">
        <v>1.7999999999999999E-2</v>
      </c>
      <c r="G2114" s="43">
        <v>0.13652969000000001</v>
      </c>
      <c r="I2114" s="12"/>
      <c r="J2114" s="33"/>
      <c r="K2114" s="33">
        <v>0.81530000000000002</v>
      </c>
      <c r="L2114" s="52"/>
      <c r="M2114" s="52"/>
      <c r="N2114" s="21" t="str">
        <f t="shared" si="158"/>
        <v>CEON INVERSIONES, SICAV, S.A.</v>
      </c>
      <c r="O2114" s="21"/>
      <c r="P2114" s="39">
        <f t="shared" si="159"/>
        <v>40.117748068195752</v>
      </c>
      <c r="Q2114" s="43">
        <f t="shared" si="160"/>
        <v>1.7999999999999999E-2</v>
      </c>
      <c r="R2114" s="40">
        <f t="shared" si="161"/>
        <v>0.16745945050901509</v>
      </c>
    </row>
    <row r="2115" spans="1:18" s="60" customFormat="1" x14ac:dyDescent="0.25">
      <c r="A2115" s="52"/>
      <c r="C2115" s="21" t="s">
        <v>2687</v>
      </c>
      <c r="D2115" s="19"/>
      <c r="E2115" s="43">
        <v>26.16</v>
      </c>
      <c r="F2115" s="43">
        <v>2.1999999999999999E-2</v>
      </c>
      <c r="G2115" s="43">
        <v>1.0374409599999999</v>
      </c>
      <c r="I2115" s="12"/>
      <c r="J2115" s="33"/>
      <c r="K2115" s="33">
        <v>0.81530000000000002</v>
      </c>
      <c r="L2115" s="52"/>
      <c r="M2115" s="52"/>
      <c r="N2115" s="21" t="str">
        <f t="shared" si="158"/>
        <v>CERETANIA DE INVERSIONESL , SICAV ,S.A.</v>
      </c>
      <c r="O2115" s="21"/>
      <c r="P2115" s="39">
        <f t="shared" si="159"/>
        <v>32.08634858334355</v>
      </c>
      <c r="Q2115" s="43">
        <f t="shared" si="160"/>
        <v>2.1999999999999999E-2</v>
      </c>
      <c r="R2115" s="40">
        <f t="shared" si="161"/>
        <v>1.2724653011161533</v>
      </c>
    </row>
    <row r="2116" spans="1:18" s="60" customFormat="1" x14ac:dyDescent="0.25">
      <c r="A2116" s="52"/>
      <c r="C2116" s="21" t="s">
        <v>2688</v>
      </c>
      <c r="D2116" s="19"/>
      <c r="E2116" s="43">
        <v>25.48293</v>
      </c>
      <c r="F2116" s="43">
        <v>3.1E-2</v>
      </c>
      <c r="G2116" s="43">
        <v>2.72592597</v>
      </c>
      <c r="I2116" s="12"/>
      <c r="J2116" s="33"/>
      <c r="K2116" s="33">
        <v>0.81530000000000002</v>
      </c>
      <c r="L2116" s="52"/>
      <c r="M2116" s="52"/>
      <c r="N2116" s="21" t="str">
        <f t="shared" si="158"/>
        <v>CERTUS BASARI SICAV S.A.</v>
      </c>
      <c r="O2116" s="21"/>
      <c r="P2116" s="39">
        <f t="shared" si="159"/>
        <v>31.255893536121672</v>
      </c>
      <c r="Q2116" s="43">
        <f t="shared" si="160"/>
        <v>3.1E-2</v>
      </c>
      <c r="R2116" s="40">
        <f t="shared" si="161"/>
        <v>3.3434637188764871</v>
      </c>
    </row>
    <row r="2117" spans="1:18" s="60" customFormat="1" x14ac:dyDescent="0.25">
      <c r="A2117" s="52"/>
      <c r="C2117" s="21" t="s">
        <v>2689</v>
      </c>
      <c r="D2117" s="19"/>
      <c r="E2117" s="43">
        <v>34.799999999999997</v>
      </c>
      <c r="F2117" s="43">
        <v>1.4E-2</v>
      </c>
      <c r="G2117" s="43">
        <v>1.9109999999999998E-5</v>
      </c>
      <c r="I2117" s="12"/>
      <c r="J2117" s="33"/>
      <c r="K2117" s="33">
        <v>0.81530000000000002</v>
      </c>
      <c r="L2117" s="52"/>
      <c r="M2117" s="52"/>
      <c r="N2117" s="21" t="str">
        <f t="shared" si="158"/>
        <v>CGP CAPITAL INVESTMENT SICAV,S.A.</v>
      </c>
      <c r="O2117" s="21"/>
      <c r="P2117" s="39">
        <f t="shared" si="159"/>
        <v>42.683674720961605</v>
      </c>
      <c r="Q2117" s="43">
        <f t="shared" si="160"/>
        <v>1.4E-2</v>
      </c>
      <c r="R2117" s="40">
        <f t="shared" si="161"/>
        <v>2.3439224825217708E-5</v>
      </c>
    </row>
    <row r="2118" spans="1:18" s="60" customFormat="1" x14ac:dyDescent="0.25">
      <c r="A2118" s="52"/>
      <c r="C2118" s="21" t="s">
        <v>2690</v>
      </c>
      <c r="D2118" s="19"/>
      <c r="E2118" s="43">
        <v>31.92</v>
      </c>
      <c r="F2118" s="43">
        <v>2.1999999999999999E-2</v>
      </c>
      <c r="G2118" s="43">
        <v>10.295082050000001</v>
      </c>
      <c r="I2118" s="12"/>
      <c r="J2118" s="33"/>
      <c r="K2118" s="33">
        <v>0.81530000000000002</v>
      </c>
      <c r="L2118" s="52"/>
      <c r="M2118" s="52"/>
      <c r="N2118" s="21" t="str">
        <f t="shared" si="158"/>
        <v>CHAMONIX CAPITAL SICAV</v>
      </c>
      <c r="O2118" s="21"/>
      <c r="P2118" s="39">
        <f t="shared" si="159"/>
        <v>39.151232675088927</v>
      </c>
      <c r="Q2118" s="43">
        <f t="shared" si="160"/>
        <v>2.1999999999999999E-2</v>
      </c>
      <c r="R2118" s="40">
        <f t="shared" si="161"/>
        <v>12.627354409419846</v>
      </c>
    </row>
    <row r="2119" spans="1:18" s="60" customFormat="1" x14ac:dyDescent="0.25">
      <c r="A2119" s="52"/>
      <c r="C2119" s="21" t="s">
        <v>2691</v>
      </c>
      <c r="D2119" s="19"/>
      <c r="E2119" s="43">
        <v>30.48</v>
      </c>
      <c r="F2119" s="43">
        <v>1.0999999999999999E-2</v>
      </c>
      <c r="G2119" s="43">
        <v>0.24982309999999999</v>
      </c>
      <c r="I2119" s="12"/>
      <c r="J2119" s="33"/>
      <c r="K2119" s="33">
        <v>0.81530000000000002</v>
      </c>
      <c r="L2119" s="52"/>
      <c r="M2119" s="52"/>
      <c r="N2119" s="21" t="str">
        <f t="shared" si="158"/>
        <v>CHANTEIRO INVERSIONES SICAV S.A.</v>
      </c>
      <c r="O2119" s="21"/>
      <c r="P2119" s="39">
        <f t="shared" si="159"/>
        <v>37.385011652152585</v>
      </c>
      <c r="Q2119" s="43">
        <f t="shared" si="160"/>
        <v>1.0999999999999999E-2</v>
      </c>
      <c r="R2119" s="40">
        <f t="shared" si="161"/>
        <v>0.30641861891328342</v>
      </c>
    </row>
    <row r="2120" spans="1:18" s="60" customFormat="1" x14ac:dyDescent="0.25">
      <c r="A2120" s="52"/>
      <c r="C2120" s="21" t="s">
        <v>2692</v>
      </c>
      <c r="D2120" s="19"/>
      <c r="E2120" s="43">
        <v>29.8</v>
      </c>
      <c r="F2120" s="43">
        <v>6.0000000000000001E-3</v>
      </c>
      <c r="G2120" s="43">
        <v>0.18124785999999998</v>
      </c>
      <c r="I2120" s="12"/>
      <c r="J2120" s="33"/>
      <c r="K2120" s="33">
        <v>0.81530000000000002</v>
      </c>
      <c r="L2120" s="52"/>
      <c r="M2120" s="52"/>
      <c r="N2120" s="21" t="str">
        <f t="shared" si="158"/>
        <v>CHARLINE PEMBROKE INTERNATIONAL SICAV S.A.</v>
      </c>
      <c r="O2120" s="21"/>
      <c r="P2120" s="39">
        <f t="shared" si="159"/>
        <v>36.550962835765972</v>
      </c>
      <c r="Q2120" s="43">
        <f t="shared" si="160"/>
        <v>6.0000000000000001E-3</v>
      </c>
      <c r="R2120" s="40">
        <f t="shared" si="161"/>
        <v>0.22230818103765482</v>
      </c>
    </row>
    <row r="2121" spans="1:18" s="60" customFormat="1" x14ac:dyDescent="0.25">
      <c r="A2121" s="52"/>
      <c r="C2121" s="21" t="s">
        <v>2693</v>
      </c>
      <c r="D2121" s="19"/>
      <c r="E2121" s="43">
        <v>680</v>
      </c>
      <c r="F2121" s="43">
        <v>1.2999999999999999E-2</v>
      </c>
      <c r="G2121" s="43">
        <v>8.3989999999999998E-4</v>
      </c>
      <c r="I2121" s="12"/>
      <c r="J2121" s="33"/>
      <c r="K2121" s="33">
        <v>0.81530000000000002</v>
      </c>
      <c r="L2121" s="52"/>
      <c r="M2121" s="52"/>
      <c r="N2121" s="21" t="str">
        <f t="shared" si="158"/>
        <v>CHART INVERSIONES SICAV S.A.</v>
      </c>
      <c r="O2121" s="21"/>
      <c r="P2121" s="39">
        <f t="shared" si="159"/>
        <v>834.04881638660618</v>
      </c>
      <c r="Q2121" s="43">
        <f t="shared" si="160"/>
        <v>1.2999999999999999E-2</v>
      </c>
      <c r="R2121" s="40">
        <f t="shared" si="161"/>
        <v>1.0301729424751624E-3</v>
      </c>
    </row>
    <row r="2122" spans="1:18" s="60" customFormat="1" x14ac:dyDescent="0.25">
      <c r="A2122" s="52"/>
      <c r="C2122" s="21" t="s">
        <v>2694</v>
      </c>
      <c r="D2122" s="19"/>
      <c r="E2122" s="43">
        <v>25.68</v>
      </c>
      <c r="F2122" s="43">
        <v>2.5000000000000001E-2</v>
      </c>
      <c r="G2122" s="43">
        <v>2.4172999999999998E-4</v>
      </c>
      <c r="I2122" s="12"/>
      <c r="J2122" s="33"/>
      <c r="K2122" s="33">
        <v>0.81530000000000002</v>
      </c>
      <c r="L2122" s="52"/>
      <c r="M2122" s="52"/>
      <c r="N2122" s="21" t="str">
        <f t="shared" si="158"/>
        <v>CHEPEN DE INVERSIONES SICAV, S.A.</v>
      </c>
      <c r="O2122" s="21"/>
      <c r="P2122" s="39">
        <f t="shared" si="159"/>
        <v>31.497608242364773</v>
      </c>
      <c r="Q2122" s="43">
        <f t="shared" si="160"/>
        <v>2.5000000000000001E-2</v>
      </c>
      <c r="R2122" s="40">
        <f t="shared" si="161"/>
        <v>2.9649208880166804E-4</v>
      </c>
    </row>
    <row r="2123" spans="1:18" s="60" customFormat="1" x14ac:dyDescent="0.25">
      <c r="A2123" s="52"/>
      <c r="C2123" s="21" t="s">
        <v>2695</v>
      </c>
      <c r="D2123" s="19"/>
      <c r="E2123" s="43">
        <v>25.92</v>
      </c>
      <c r="F2123" s="43">
        <v>7.5999999999999998E-2</v>
      </c>
      <c r="G2123" s="43">
        <v>1.7577199999999999E-3</v>
      </c>
      <c r="I2123" s="12"/>
      <c r="J2123" s="33"/>
      <c r="K2123" s="33">
        <v>0.81530000000000002</v>
      </c>
      <c r="L2123" s="52"/>
      <c r="M2123" s="52"/>
      <c r="N2123" s="21" t="str">
        <f t="shared" si="158"/>
        <v>CHESS INVESTMENT SICAV S.A.</v>
      </c>
      <c r="O2123" s="21"/>
      <c r="P2123" s="39">
        <f t="shared" si="159"/>
        <v>31.791978412854164</v>
      </c>
      <c r="Q2123" s="43">
        <f t="shared" si="160"/>
        <v>7.5999999999999998E-2</v>
      </c>
      <c r="R2123" s="40">
        <f t="shared" si="161"/>
        <v>2.1559180669692138E-3</v>
      </c>
    </row>
    <row r="2124" spans="1:18" s="60" customFormat="1" x14ac:dyDescent="0.25">
      <c r="A2124" s="52"/>
      <c r="C2124" s="21" t="s">
        <v>2696</v>
      </c>
      <c r="D2124" s="19"/>
      <c r="E2124" s="43">
        <v>21.48</v>
      </c>
      <c r="F2124" s="43">
        <v>7.0000000000000001E-3</v>
      </c>
      <c r="G2124" s="43">
        <v>2.7776599999999999E-3</v>
      </c>
      <c r="I2124" s="12"/>
      <c r="J2124" s="33"/>
      <c r="K2124" s="33">
        <v>0.81530000000000002</v>
      </c>
      <c r="L2124" s="52"/>
      <c r="M2124" s="52"/>
      <c r="N2124" s="21" t="str">
        <f t="shared" si="158"/>
        <v>CHESS MERCADOS SICAV, S.A.</v>
      </c>
      <c r="O2124" s="21"/>
      <c r="P2124" s="39">
        <f t="shared" si="159"/>
        <v>26.346130258800443</v>
      </c>
      <c r="Q2124" s="43">
        <f t="shared" si="160"/>
        <v>7.0000000000000001E-3</v>
      </c>
      <c r="R2124" s="40">
        <f t="shared" si="161"/>
        <v>3.4069176990065004E-3</v>
      </c>
    </row>
    <row r="2125" spans="1:18" s="60" customFormat="1" x14ac:dyDescent="0.25">
      <c r="A2125" s="52"/>
      <c r="C2125" s="21" t="s">
        <v>2697</v>
      </c>
      <c r="D2125" s="19"/>
      <c r="E2125" s="43">
        <v>22.638137499999999</v>
      </c>
      <c r="F2125" s="43">
        <v>3.0000000000000001E-3</v>
      </c>
      <c r="G2125" s="43">
        <v>1.5150000000000001E-5</v>
      </c>
      <c r="I2125" s="12"/>
      <c r="J2125" s="33"/>
      <c r="K2125" s="33">
        <v>0.81530000000000002</v>
      </c>
      <c r="L2125" s="52"/>
      <c r="M2125" s="52"/>
      <c r="N2125" s="21" t="str">
        <f t="shared" si="158"/>
        <v>CHESTER INVESTMENTS  SICAV S.A.</v>
      </c>
      <c r="O2125" s="21"/>
      <c r="P2125" s="39">
        <f t="shared" si="159"/>
        <v>27.766634980988592</v>
      </c>
      <c r="Q2125" s="43">
        <f t="shared" si="160"/>
        <v>3.0000000000000001E-3</v>
      </c>
      <c r="R2125" s="40">
        <f t="shared" si="161"/>
        <v>1.8582117012142769E-5</v>
      </c>
    </row>
    <row r="2126" spans="1:18" s="60" customFormat="1" x14ac:dyDescent="0.25">
      <c r="A2126" s="52"/>
      <c r="C2126" s="21" t="s">
        <v>2698</v>
      </c>
      <c r="D2126" s="19"/>
      <c r="E2126" s="43">
        <v>35.113</v>
      </c>
      <c r="F2126" s="43">
        <v>3.1E-2</v>
      </c>
      <c r="G2126" s="43">
        <v>5.3298000000000006E-4</v>
      </c>
      <c r="I2126" s="12"/>
      <c r="J2126" s="33"/>
      <c r="K2126" s="33">
        <v>0.81530000000000002</v>
      </c>
      <c r="L2126" s="52"/>
      <c r="M2126" s="52"/>
      <c r="N2126" s="21" t="str">
        <f t="shared" si="158"/>
        <v>CHIMBO INVERSIONES, SICAV,S.A.</v>
      </c>
      <c r="O2126" s="21"/>
      <c r="P2126" s="39">
        <f t="shared" si="159"/>
        <v>43.067582484974857</v>
      </c>
      <c r="Q2126" s="43">
        <f t="shared" si="160"/>
        <v>3.1E-2</v>
      </c>
      <c r="R2126" s="40">
        <f t="shared" si="161"/>
        <v>6.5372255611431381E-4</v>
      </c>
    </row>
    <row r="2127" spans="1:18" s="60" customFormat="1" x14ac:dyDescent="0.25">
      <c r="A2127" s="52"/>
      <c r="C2127" s="21" t="s">
        <v>2699</v>
      </c>
      <c r="D2127" s="19"/>
      <c r="E2127" s="43">
        <v>29.52</v>
      </c>
      <c r="F2127" s="43">
        <v>1.7999999999999999E-2</v>
      </c>
      <c r="G2127" s="43">
        <v>2.0154E-4</v>
      </c>
      <c r="I2127" s="12"/>
      <c r="J2127" s="33"/>
      <c r="K2127" s="33">
        <v>0.81530000000000002</v>
      </c>
      <c r="L2127" s="52"/>
      <c r="M2127" s="52"/>
      <c r="N2127" s="21" t="str">
        <f t="shared" si="158"/>
        <v>CHINDOR SICAV S.A.</v>
      </c>
      <c r="O2127" s="21"/>
      <c r="P2127" s="39">
        <f t="shared" si="159"/>
        <v>36.207530970195016</v>
      </c>
      <c r="Q2127" s="43">
        <f t="shared" si="160"/>
        <v>1.7999999999999999E-2</v>
      </c>
      <c r="R2127" s="40">
        <f t="shared" si="161"/>
        <v>2.4719735066846556E-4</v>
      </c>
    </row>
    <row r="2128" spans="1:18" s="60" customFormat="1" x14ac:dyDescent="0.25">
      <c r="A2128" s="52"/>
      <c r="C2128" s="21" t="s">
        <v>2700</v>
      </c>
      <c r="D2128" s="19"/>
      <c r="E2128" s="43">
        <v>24.48</v>
      </c>
      <c r="F2128" s="43">
        <v>3.3000000000000002E-2</v>
      </c>
      <c r="G2128" s="43">
        <v>1.29290349</v>
      </c>
      <c r="I2128" s="12"/>
      <c r="J2128" s="33"/>
      <c r="K2128" s="33">
        <v>0.81530000000000002</v>
      </c>
      <c r="L2128" s="52"/>
      <c r="M2128" s="52"/>
      <c r="N2128" s="21" t="str">
        <f t="shared" si="158"/>
        <v>CHOG_I INVERSIONES SICAV S.A.</v>
      </c>
      <c r="O2128" s="21"/>
      <c r="P2128" s="39">
        <f t="shared" si="159"/>
        <v>30.025757389917821</v>
      </c>
      <c r="Q2128" s="43">
        <f t="shared" si="160"/>
        <v>3.3000000000000002E-2</v>
      </c>
      <c r="R2128" s="40">
        <f t="shared" si="161"/>
        <v>1.5858009199067828</v>
      </c>
    </row>
    <row r="2129" spans="1:18" s="60" customFormat="1" x14ac:dyDescent="0.25">
      <c r="A2129" s="52"/>
      <c r="C2129" s="21" t="s">
        <v>2701</v>
      </c>
      <c r="D2129" s="19"/>
      <c r="E2129" s="43">
        <v>28.529446</v>
      </c>
      <c r="F2129" s="43">
        <v>4.0000000000000001E-3</v>
      </c>
      <c r="G2129" s="43">
        <v>1.6141760000000002E-2</v>
      </c>
      <c r="I2129" s="12"/>
      <c r="J2129" s="33"/>
      <c r="K2129" s="33">
        <v>0.81530000000000002</v>
      </c>
      <c r="L2129" s="52"/>
      <c r="M2129" s="52"/>
      <c r="N2129" s="21" t="str">
        <f t="shared" ref="N2129:N2192" si="162">C2129</f>
        <v>CHOWPATTY, SICAV,S.A.</v>
      </c>
      <c r="O2129" s="21"/>
      <c r="P2129" s="39">
        <f t="shared" ref="P2129:P2192" si="163">E2129/K2129</f>
        <v>34.992574512449401</v>
      </c>
      <c r="Q2129" s="43">
        <f t="shared" ref="Q2129:Q2192" si="164">F2129</f>
        <v>4.0000000000000001E-3</v>
      </c>
      <c r="R2129" s="40">
        <f t="shared" ref="R2129:R2192" si="165">G2129/K2129</f>
        <v>1.9798552679995095E-2</v>
      </c>
    </row>
    <row r="2130" spans="1:18" s="60" customFormat="1" x14ac:dyDescent="0.25">
      <c r="A2130" s="52"/>
      <c r="C2130" s="21" t="s">
        <v>2702</v>
      </c>
      <c r="D2130" s="19"/>
      <c r="E2130" s="43">
        <v>35.353499999999997</v>
      </c>
      <c r="F2130" s="43">
        <v>1.0999999999999999E-2</v>
      </c>
      <c r="G2130" s="43">
        <v>1.6140000000000001E-5</v>
      </c>
      <c r="I2130" s="12"/>
      <c r="J2130" s="33"/>
      <c r="K2130" s="33">
        <v>0.81530000000000002</v>
      </c>
      <c r="L2130" s="52"/>
      <c r="M2130" s="52"/>
      <c r="N2130" s="21" t="str">
        <f t="shared" si="162"/>
        <v>CIBRAN INVERSIONES,SICAV,S.A.</v>
      </c>
      <c r="O2130" s="21"/>
      <c r="P2130" s="39">
        <f t="shared" si="163"/>
        <v>43.362565926652763</v>
      </c>
      <c r="Q2130" s="43">
        <f t="shared" si="164"/>
        <v>1.0999999999999999E-2</v>
      </c>
      <c r="R2130" s="40">
        <f t="shared" si="165"/>
        <v>1.9796393965411507E-5</v>
      </c>
    </row>
    <row r="2131" spans="1:18" s="60" customFormat="1" x14ac:dyDescent="0.25">
      <c r="A2131" s="52"/>
      <c r="C2131" s="21" t="s">
        <v>2703</v>
      </c>
      <c r="D2131" s="19"/>
      <c r="E2131" s="43">
        <v>32.25</v>
      </c>
      <c r="F2131" s="43">
        <v>5.3999999999999999E-2</v>
      </c>
      <c r="G2131" s="43">
        <v>2.2063207999999999</v>
      </c>
      <c r="I2131" s="12"/>
      <c r="J2131" s="33"/>
      <c r="K2131" s="33">
        <v>0.81530000000000002</v>
      </c>
      <c r="L2131" s="52"/>
      <c r="M2131" s="52"/>
      <c r="N2131" s="21" t="str">
        <f t="shared" si="162"/>
        <v>CIMA GLOBAL VALUE SICAV S.A.</v>
      </c>
      <c r="O2131" s="21"/>
      <c r="P2131" s="39">
        <f t="shared" si="163"/>
        <v>39.555991659511832</v>
      </c>
      <c r="Q2131" s="43">
        <f t="shared" si="164"/>
        <v>5.3999999999999999E-2</v>
      </c>
      <c r="R2131" s="40">
        <f t="shared" si="165"/>
        <v>2.7061459585428675</v>
      </c>
    </row>
    <row r="2132" spans="1:18" s="60" customFormat="1" x14ac:dyDescent="0.25">
      <c r="A2132" s="52"/>
      <c r="C2132" s="21" t="s">
        <v>2704</v>
      </c>
      <c r="D2132" s="19"/>
      <c r="E2132" s="43">
        <v>25.44</v>
      </c>
      <c r="F2132" s="43">
        <v>0.24199999999999999</v>
      </c>
      <c r="G2132" s="43">
        <v>1.1796569999999999E-2</v>
      </c>
      <c r="I2132" s="12"/>
      <c r="J2132" s="33"/>
      <c r="K2132" s="33">
        <v>0.81530000000000002</v>
      </c>
      <c r="L2132" s="52"/>
      <c r="M2132" s="52"/>
      <c r="N2132" s="21" t="str">
        <f t="shared" si="162"/>
        <v>CIMAPLUS CARTERA SICAV SA</v>
      </c>
      <c r="O2132" s="21"/>
      <c r="P2132" s="39">
        <f t="shared" si="163"/>
        <v>31.203238071875383</v>
      </c>
      <c r="Q2132" s="43">
        <f t="shared" si="164"/>
        <v>0.24199999999999999</v>
      </c>
      <c r="R2132" s="40">
        <f t="shared" si="165"/>
        <v>1.446899300870845E-2</v>
      </c>
    </row>
    <row r="2133" spans="1:18" s="60" customFormat="1" x14ac:dyDescent="0.25">
      <c r="A2133" s="52"/>
      <c r="C2133" s="21" t="s">
        <v>2705</v>
      </c>
      <c r="D2133" s="19"/>
      <c r="E2133" s="43">
        <v>91</v>
      </c>
      <c r="F2133" s="43">
        <v>7.8E-2</v>
      </c>
      <c r="G2133" s="43">
        <v>2.1904051200000003</v>
      </c>
      <c r="I2133" s="12"/>
      <c r="J2133" s="33"/>
      <c r="K2133" s="33">
        <v>0.81530000000000002</v>
      </c>
      <c r="L2133" s="52"/>
      <c r="M2133" s="52"/>
      <c r="N2133" s="21" t="str">
        <f t="shared" si="162"/>
        <v>CIMBALARIA SICAV S.A.</v>
      </c>
      <c r="O2133" s="21"/>
      <c r="P2133" s="39">
        <f t="shared" si="163"/>
        <v>111.61535631056053</v>
      </c>
      <c r="Q2133" s="43">
        <f t="shared" si="164"/>
        <v>7.8E-2</v>
      </c>
      <c r="R2133" s="40">
        <f t="shared" si="165"/>
        <v>2.6866247025634737</v>
      </c>
    </row>
    <row r="2134" spans="1:18" s="60" customFormat="1" x14ac:dyDescent="0.25">
      <c r="A2134" s="52"/>
      <c r="C2134" s="21" t="s">
        <v>2706</v>
      </c>
      <c r="D2134" s="19"/>
      <c r="E2134" s="43">
        <v>25.68</v>
      </c>
      <c r="F2134" s="43">
        <v>7.0000000000000001E-3</v>
      </c>
      <c r="G2134" s="43">
        <v>7.2599999999999989E-5</v>
      </c>
      <c r="I2134" s="12"/>
      <c r="J2134" s="33"/>
      <c r="K2134" s="33">
        <v>0.81530000000000002</v>
      </c>
      <c r="L2134" s="52"/>
      <c r="M2134" s="52"/>
      <c r="N2134" s="21" t="str">
        <f t="shared" si="162"/>
        <v>CINEB CAPITAL SICAV, S.A.</v>
      </c>
      <c r="O2134" s="21"/>
      <c r="P2134" s="39">
        <f t="shared" si="163"/>
        <v>31.497608242364773</v>
      </c>
      <c r="Q2134" s="43">
        <f t="shared" si="164"/>
        <v>7.0000000000000001E-3</v>
      </c>
      <c r="R2134" s="40">
        <f t="shared" si="165"/>
        <v>8.9046976573040588E-5</v>
      </c>
    </row>
    <row r="2135" spans="1:18" s="60" customFormat="1" x14ac:dyDescent="0.25">
      <c r="A2135" s="52"/>
      <c r="C2135" s="21" t="s">
        <v>2707</v>
      </c>
      <c r="D2135" s="19"/>
      <c r="E2135" s="43">
        <v>29.581499999999998</v>
      </c>
      <c r="F2135" s="43">
        <v>7.0000000000000001E-3</v>
      </c>
      <c r="G2135" s="43">
        <v>3.2960000000000004E-4</v>
      </c>
      <c r="I2135" s="12"/>
      <c r="J2135" s="33"/>
      <c r="K2135" s="33">
        <v>0.81530000000000002</v>
      </c>
      <c r="L2135" s="52"/>
      <c r="M2135" s="52"/>
      <c r="N2135" s="21" t="str">
        <f t="shared" si="162"/>
        <v>CISEVI INVERSIONES SICAV S.A.</v>
      </c>
      <c r="O2135" s="21"/>
      <c r="P2135" s="39">
        <f t="shared" si="163"/>
        <v>36.282963326382927</v>
      </c>
      <c r="Q2135" s="43">
        <f t="shared" si="164"/>
        <v>7.0000000000000001E-3</v>
      </c>
      <c r="R2135" s="40">
        <f t="shared" si="165"/>
        <v>4.0426836747209621E-4</v>
      </c>
    </row>
    <row r="2136" spans="1:18" s="60" customFormat="1" x14ac:dyDescent="0.25">
      <c r="A2136" s="52"/>
      <c r="C2136" s="21" t="s">
        <v>2708</v>
      </c>
      <c r="D2136" s="19"/>
      <c r="E2136" s="43">
        <v>24.72</v>
      </c>
      <c r="F2136" s="43">
        <v>8.0000000000000002E-3</v>
      </c>
      <c r="G2136" s="43">
        <v>7.9599999999999997E-5</v>
      </c>
      <c r="I2136" s="12"/>
      <c r="J2136" s="33"/>
      <c r="K2136" s="33">
        <v>0.81530000000000002</v>
      </c>
      <c r="L2136" s="52"/>
      <c r="M2136" s="52"/>
      <c r="N2136" s="21" t="str">
        <f t="shared" si="162"/>
        <v>CITERON BOLSA SICAV, S.A.</v>
      </c>
      <c r="O2136" s="21"/>
      <c r="P2136" s="39">
        <f t="shared" si="163"/>
        <v>30.320127560407208</v>
      </c>
      <c r="Q2136" s="43">
        <f t="shared" si="164"/>
        <v>8.0000000000000002E-3</v>
      </c>
      <c r="R2136" s="40">
        <f t="shared" si="165"/>
        <v>9.7632773212314477E-5</v>
      </c>
    </row>
    <row r="2137" spans="1:18" s="60" customFormat="1" x14ac:dyDescent="0.25">
      <c r="A2137" s="52"/>
      <c r="C2137" s="21" t="s">
        <v>2709</v>
      </c>
      <c r="D2137" s="19"/>
      <c r="E2137" s="43">
        <v>25.92</v>
      </c>
      <c r="F2137" s="43">
        <v>4.0000000000000001E-3</v>
      </c>
      <c r="G2137" s="43">
        <v>7.7464909999999998E-2</v>
      </c>
      <c r="I2137" s="12"/>
      <c r="J2137" s="33"/>
      <c r="K2137" s="33">
        <v>0.81530000000000002</v>
      </c>
      <c r="L2137" s="52"/>
      <c r="M2137" s="52"/>
      <c r="N2137" s="21" t="str">
        <f t="shared" si="162"/>
        <v>CLASSIC WORLD FINANCIAL SOLUTIONS SICAV S.A.</v>
      </c>
      <c r="O2137" s="21"/>
      <c r="P2137" s="39">
        <f t="shared" si="163"/>
        <v>31.791978412854164</v>
      </c>
      <c r="Q2137" s="43">
        <f t="shared" si="164"/>
        <v>4.0000000000000001E-3</v>
      </c>
      <c r="R2137" s="40">
        <f t="shared" si="165"/>
        <v>9.5013994848522007E-2</v>
      </c>
    </row>
    <row r="2138" spans="1:18" s="60" customFormat="1" x14ac:dyDescent="0.25">
      <c r="A2138" s="52"/>
      <c r="C2138" s="21" t="s">
        <v>2710</v>
      </c>
      <c r="D2138" s="19"/>
      <c r="E2138" s="43">
        <v>22.022967999999999</v>
      </c>
      <c r="F2138" s="43">
        <v>7.0000000000000001E-3</v>
      </c>
      <c r="G2138" s="43">
        <v>1.3954290000000001E-2</v>
      </c>
      <c r="I2138" s="12"/>
      <c r="J2138" s="33"/>
      <c r="K2138" s="33">
        <v>0.81530000000000002</v>
      </c>
      <c r="L2138" s="52"/>
      <c r="M2138" s="52"/>
      <c r="N2138" s="21" t="str">
        <f t="shared" si="162"/>
        <v>CLEAR INVERSIONES SICAV</v>
      </c>
      <c r="O2138" s="21"/>
      <c r="P2138" s="39">
        <f t="shared" si="163"/>
        <v>27.01210352017662</v>
      </c>
      <c r="Q2138" s="43">
        <f t="shared" si="164"/>
        <v>7.0000000000000001E-3</v>
      </c>
      <c r="R2138" s="40">
        <f t="shared" si="165"/>
        <v>1.7115528026493316E-2</v>
      </c>
    </row>
    <row r="2139" spans="1:18" s="60" customFormat="1" x14ac:dyDescent="0.25">
      <c r="A2139" s="52"/>
      <c r="C2139" s="21" t="s">
        <v>2711</v>
      </c>
      <c r="D2139" s="19"/>
      <c r="E2139" s="43">
        <v>13.30133376</v>
      </c>
      <c r="F2139" s="43">
        <v>1.3260000000000001</v>
      </c>
      <c r="G2139" s="43">
        <v>3.7342801299999997</v>
      </c>
      <c r="I2139" s="12"/>
      <c r="J2139" s="33"/>
      <c r="K2139" s="33">
        <v>0.81530000000000002</v>
      </c>
      <c r="L2139" s="52"/>
      <c r="M2139" s="52"/>
      <c r="N2139" s="21" t="str">
        <f t="shared" si="162"/>
        <v>CLERHP ESTRUCTURAS, S.A.</v>
      </c>
      <c r="O2139" s="21"/>
      <c r="P2139" s="39">
        <f t="shared" si="163"/>
        <v>16.314649527781185</v>
      </c>
      <c r="Q2139" s="43">
        <f t="shared" si="164"/>
        <v>1.3260000000000001</v>
      </c>
      <c r="R2139" s="40">
        <f t="shared" si="165"/>
        <v>4.5802528271801783</v>
      </c>
    </row>
    <row r="2140" spans="1:18" s="60" customFormat="1" x14ac:dyDescent="0.25">
      <c r="A2140" s="52"/>
      <c r="C2140" s="21" t="s">
        <v>2712</v>
      </c>
      <c r="D2140" s="19"/>
      <c r="E2140" s="43">
        <v>4.7167199999999996</v>
      </c>
      <c r="F2140" s="43">
        <v>5.0000000000000001E-3</v>
      </c>
      <c r="G2140" s="43">
        <v>9.6569999999999992E-5</v>
      </c>
      <c r="I2140" s="12"/>
      <c r="J2140" s="33"/>
      <c r="K2140" s="33">
        <v>0.81530000000000002</v>
      </c>
      <c r="L2140" s="52"/>
      <c r="M2140" s="52"/>
      <c r="N2140" s="21" t="str">
        <f t="shared" si="162"/>
        <v>CLEVER GLOBAL, S.A.</v>
      </c>
      <c r="O2140" s="21"/>
      <c r="P2140" s="39">
        <f t="shared" si="163"/>
        <v>5.7852569606279891</v>
      </c>
      <c r="Q2140" s="43">
        <f t="shared" si="164"/>
        <v>5.0000000000000001E-3</v>
      </c>
      <c r="R2140" s="40">
        <f t="shared" si="165"/>
        <v>1.1844719735066845E-4</v>
      </c>
    </row>
    <row r="2141" spans="1:18" s="60" customFormat="1" x14ac:dyDescent="0.25">
      <c r="A2141" s="52"/>
      <c r="C2141" s="21" t="s">
        <v>2713</v>
      </c>
      <c r="D2141" s="19"/>
      <c r="E2141" s="43">
        <v>20.234087500000001</v>
      </c>
      <c r="F2141" s="43">
        <v>4.0000000000000001E-3</v>
      </c>
      <c r="G2141" s="43">
        <v>1.9660000000000002E-5</v>
      </c>
      <c r="I2141" s="12"/>
      <c r="J2141" s="33"/>
      <c r="K2141" s="33">
        <v>0.81530000000000002</v>
      </c>
      <c r="L2141" s="52"/>
      <c r="M2141" s="52"/>
      <c r="N2141" s="21" t="str">
        <f t="shared" si="162"/>
        <v>CMA GLOBAL 1999 SICAV</v>
      </c>
      <c r="O2141" s="21"/>
      <c r="P2141" s="39">
        <f t="shared" si="163"/>
        <v>24.817965779467681</v>
      </c>
      <c r="Q2141" s="43">
        <f t="shared" si="164"/>
        <v>4.0000000000000001E-3</v>
      </c>
      <c r="R2141" s="40">
        <f t="shared" si="165"/>
        <v>2.4113823132589231E-5</v>
      </c>
    </row>
    <row r="2142" spans="1:18" s="60" customFormat="1" x14ac:dyDescent="0.25">
      <c r="A2142" s="52"/>
      <c r="C2142" s="21" t="s">
        <v>2714</v>
      </c>
      <c r="D2142" s="19"/>
      <c r="E2142" s="43">
        <v>78.131585999999999</v>
      </c>
      <c r="F2142" s="43">
        <v>0.113</v>
      </c>
      <c r="G2142" s="43">
        <v>3.4132900000000001E-2</v>
      </c>
      <c r="I2142" s="12"/>
      <c r="J2142" s="33"/>
      <c r="K2142" s="33">
        <v>0.81530000000000002</v>
      </c>
      <c r="L2142" s="52"/>
      <c r="M2142" s="52"/>
      <c r="N2142" s="21" t="str">
        <f t="shared" si="162"/>
        <v>CMA GLOBAL INVESTMENTS SICAV (EN LIQUIDACION)</v>
      </c>
      <c r="O2142" s="21"/>
      <c r="P2142" s="39">
        <f t="shared" si="163"/>
        <v>95.831701214276947</v>
      </c>
      <c r="Q2142" s="43">
        <f t="shared" si="164"/>
        <v>0.113</v>
      </c>
      <c r="R2142" s="40">
        <f t="shared" si="165"/>
        <v>4.1865448301238804E-2</v>
      </c>
    </row>
    <row r="2143" spans="1:18" s="60" customFormat="1" x14ac:dyDescent="0.25">
      <c r="A2143" s="52"/>
      <c r="C2143" s="21" t="s">
        <v>2715</v>
      </c>
      <c r="D2143" s="19"/>
      <c r="E2143" s="43">
        <v>21.2758425</v>
      </c>
      <c r="F2143" s="43">
        <v>3.6999999999999998E-2</v>
      </c>
      <c r="G2143" s="43">
        <v>3.1913170899999996</v>
      </c>
      <c r="I2143" s="12"/>
      <c r="J2143" s="33"/>
      <c r="K2143" s="33">
        <v>0.81530000000000002</v>
      </c>
      <c r="L2143" s="52"/>
      <c r="M2143" s="52"/>
      <c r="N2143" s="21" t="str">
        <f t="shared" si="162"/>
        <v>COBAS VALUE SICAV</v>
      </c>
      <c r="O2143" s="21"/>
      <c r="P2143" s="39">
        <f t="shared" si="163"/>
        <v>26.095722433460075</v>
      </c>
      <c r="Q2143" s="43">
        <f t="shared" si="164"/>
        <v>3.6999999999999998E-2</v>
      </c>
      <c r="R2143" s="40">
        <f t="shared" si="165"/>
        <v>3.9142856494541882</v>
      </c>
    </row>
    <row r="2144" spans="1:18" s="60" customFormat="1" x14ac:dyDescent="0.25">
      <c r="A2144" s="52"/>
      <c r="C2144" s="21" t="s">
        <v>2716</v>
      </c>
      <c r="D2144" s="19"/>
      <c r="E2144" s="43">
        <v>35.520000000000003</v>
      </c>
      <c r="F2144" s="43">
        <v>8.0000000000000002E-3</v>
      </c>
      <c r="G2144" s="43">
        <v>1.126E-4</v>
      </c>
      <c r="I2144" s="12"/>
      <c r="J2144" s="33"/>
      <c r="K2144" s="33">
        <v>0.81530000000000002</v>
      </c>
      <c r="L2144" s="52"/>
      <c r="M2144" s="52"/>
      <c r="N2144" s="21" t="str">
        <f t="shared" si="162"/>
        <v>COMBRAY CARTERA SICAV</v>
      </c>
      <c r="O2144" s="21"/>
      <c r="P2144" s="39">
        <f t="shared" si="163"/>
        <v>43.56678523242978</v>
      </c>
      <c r="Q2144" s="43">
        <f t="shared" si="164"/>
        <v>8.0000000000000002E-3</v>
      </c>
      <c r="R2144" s="40">
        <f t="shared" si="165"/>
        <v>1.3810867165460567E-4</v>
      </c>
    </row>
    <row r="2145" spans="1:18" s="60" customFormat="1" x14ac:dyDescent="0.25">
      <c r="A2145" s="52"/>
      <c r="C2145" s="21" t="s">
        <v>2717</v>
      </c>
      <c r="D2145" s="19"/>
      <c r="E2145" s="43">
        <v>7.2670444000000005</v>
      </c>
      <c r="F2145" s="43">
        <v>8.3000000000000004E-2</v>
      </c>
      <c r="G2145" s="43">
        <v>9.4587699999999997E-2</v>
      </c>
      <c r="I2145" s="12"/>
      <c r="J2145" s="33"/>
      <c r="K2145" s="33">
        <v>0.81530000000000002</v>
      </c>
      <c r="L2145" s="52"/>
      <c r="M2145" s="52"/>
      <c r="N2145" s="21" t="str">
        <f t="shared" si="162"/>
        <v>COMMCENTER, S.A.</v>
      </c>
      <c r="O2145" s="21"/>
      <c r="P2145" s="39">
        <f t="shared" si="163"/>
        <v>8.9133379124248755</v>
      </c>
      <c r="Q2145" s="43">
        <f t="shared" si="164"/>
        <v>8.3000000000000004E-2</v>
      </c>
      <c r="R2145" s="40">
        <f t="shared" si="165"/>
        <v>0.1160158223966638</v>
      </c>
    </row>
    <row r="2146" spans="1:18" s="60" customFormat="1" x14ac:dyDescent="0.25">
      <c r="A2146" s="52"/>
      <c r="C2146" s="21" t="s">
        <v>2718</v>
      </c>
      <c r="D2146" s="19"/>
      <c r="E2146" s="43">
        <v>36.673000000000002</v>
      </c>
      <c r="F2146" s="43">
        <v>1.9E-2</v>
      </c>
      <c r="G2146" s="43">
        <v>7.1161410000000008E-2</v>
      </c>
      <c r="I2146" s="12"/>
      <c r="J2146" s="33"/>
      <c r="K2146" s="33">
        <v>0.81530000000000002</v>
      </c>
      <c r="L2146" s="52"/>
      <c r="M2146" s="52"/>
      <c r="N2146" s="21" t="str">
        <f t="shared" si="162"/>
        <v>COMPAíIA DE TRANVIAS DE GIJON, SICAV</v>
      </c>
      <c r="O2146" s="21"/>
      <c r="P2146" s="39">
        <f t="shared" si="163"/>
        <v>44.980988593155892</v>
      </c>
      <c r="Q2146" s="43">
        <f t="shared" si="164"/>
        <v>1.9E-2</v>
      </c>
      <c r="R2146" s="40">
        <f t="shared" si="165"/>
        <v>8.7282484974855884E-2</v>
      </c>
    </row>
    <row r="2147" spans="1:18" s="60" customFormat="1" x14ac:dyDescent="0.25">
      <c r="A2147" s="52"/>
      <c r="C2147" s="21" t="s">
        <v>2719</v>
      </c>
      <c r="D2147" s="19"/>
      <c r="E2147" s="43">
        <v>49.777428999999998</v>
      </c>
      <c r="F2147" s="43">
        <v>6.9000000000000006E-2</v>
      </c>
      <c r="G2147" s="43">
        <v>0.98739832999999999</v>
      </c>
      <c r="I2147" s="12"/>
      <c r="J2147" s="33"/>
      <c r="K2147" s="33">
        <v>0.81530000000000002</v>
      </c>
      <c r="L2147" s="52"/>
      <c r="M2147" s="52"/>
      <c r="N2147" s="21" t="str">
        <f t="shared" si="162"/>
        <v>COMPAÑÍA GENERAL DE INVERSIONES SICAV S.A.</v>
      </c>
      <c r="O2147" s="21"/>
      <c r="P2147" s="39">
        <f t="shared" si="163"/>
        <v>61.054126088556352</v>
      </c>
      <c r="Q2147" s="43">
        <f t="shared" si="164"/>
        <v>6.9000000000000006E-2</v>
      </c>
      <c r="R2147" s="40">
        <f t="shared" si="165"/>
        <v>1.2110858947626639</v>
      </c>
    </row>
    <row r="2148" spans="1:18" s="60" customFormat="1" x14ac:dyDescent="0.25">
      <c r="A2148" s="52"/>
      <c r="C2148" s="21" t="s">
        <v>2720</v>
      </c>
      <c r="D2148" s="19"/>
      <c r="E2148" s="43">
        <v>32.880000000000003</v>
      </c>
      <c r="F2148" s="43">
        <v>1.0999999999999999E-2</v>
      </c>
      <c r="G2148" s="43">
        <v>0.15487701999999998</v>
      </c>
      <c r="I2148" s="12"/>
      <c r="J2148" s="33"/>
      <c r="K2148" s="33">
        <v>0.81530000000000002</v>
      </c>
      <c r="L2148" s="52"/>
      <c r="M2148" s="52"/>
      <c r="N2148" s="21" t="str">
        <f t="shared" si="162"/>
        <v>COMPASS INVERSIONES, SICAV, S.A.</v>
      </c>
      <c r="O2148" s="21"/>
      <c r="P2148" s="39">
        <f t="shared" si="163"/>
        <v>40.328713357046489</v>
      </c>
      <c r="Q2148" s="43">
        <f t="shared" si="164"/>
        <v>1.0999999999999999E-2</v>
      </c>
      <c r="R2148" s="40">
        <f t="shared" si="165"/>
        <v>0.18996322825953632</v>
      </c>
    </row>
    <row r="2149" spans="1:18" s="60" customFormat="1" x14ac:dyDescent="0.25">
      <c r="A2149" s="52"/>
      <c r="C2149" s="21" t="s">
        <v>2721</v>
      </c>
      <c r="D2149" s="19"/>
      <c r="E2149" s="43">
        <v>25.68</v>
      </c>
      <c r="F2149" s="43">
        <v>0.01</v>
      </c>
      <c r="G2149" s="43">
        <v>1.0716E-4</v>
      </c>
      <c r="I2149" s="12"/>
      <c r="J2149" s="33"/>
      <c r="K2149" s="33">
        <v>0.81530000000000002</v>
      </c>
      <c r="L2149" s="52"/>
      <c r="M2149" s="52"/>
      <c r="N2149" s="21" t="str">
        <f t="shared" si="162"/>
        <v>CONCAR FINANZAS SICAV, S.A.</v>
      </c>
      <c r="O2149" s="21"/>
      <c r="P2149" s="39">
        <f t="shared" si="163"/>
        <v>31.497608242364773</v>
      </c>
      <c r="Q2149" s="43">
        <f t="shared" si="164"/>
        <v>0.01</v>
      </c>
      <c r="R2149" s="40">
        <f t="shared" si="165"/>
        <v>1.3143628112351281E-4</v>
      </c>
    </row>
    <row r="2150" spans="1:18" s="60" customFormat="1" x14ac:dyDescent="0.25">
      <c r="A2150" s="52"/>
      <c r="C2150" s="21" t="s">
        <v>2722</v>
      </c>
      <c r="D2150" s="19"/>
      <c r="E2150" s="43">
        <v>14.824975</v>
      </c>
      <c r="F2150" s="43">
        <v>3.5000000000000003E-2</v>
      </c>
      <c r="G2150" s="43">
        <v>1.6239556799999999</v>
      </c>
      <c r="I2150" s="12"/>
      <c r="J2150" s="33"/>
      <c r="K2150" s="33">
        <v>0.81530000000000002</v>
      </c>
      <c r="L2150" s="52"/>
      <c r="M2150" s="52"/>
      <c r="N2150" s="21" t="str">
        <f t="shared" si="162"/>
        <v>CONECTA GAP 2013  SICAV, S.A.</v>
      </c>
      <c r="O2150" s="21"/>
      <c r="P2150" s="39">
        <f t="shared" si="163"/>
        <v>18.183460076045627</v>
      </c>
      <c r="Q2150" s="43">
        <f t="shared" si="164"/>
        <v>3.5000000000000003E-2</v>
      </c>
      <c r="R2150" s="40">
        <f t="shared" si="165"/>
        <v>1.9918504599533913</v>
      </c>
    </row>
    <row r="2151" spans="1:18" s="60" customFormat="1" x14ac:dyDescent="0.25">
      <c r="A2151" s="52"/>
      <c r="C2151" s="21" t="s">
        <v>2723</v>
      </c>
      <c r="D2151" s="19"/>
      <c r="E2151" s="43">
        <v>25.44</v>
      </c>
      <c r="F2151" s="43">
        <v>2.9000000000000001E-2</v>
      </c>
      <c r="G2151" s="43">
        <v>0.28925623</v>
      </c>
      <c r="I2151" s="12"/>
      <c r="J2151" s="33"/>
      <c r="K2151" s="33">
        <v>0.81530000000000002</v>
      </c>
      <c r="L2151" s="52"/>
      <c r="M2151" s="52"/>
      <c r="N2151" s="21" t="str">
        <f t="shared" si="162"/>
        <v>CONPED 3 INVERSIONES SICAV S.A.</v>
      </c>
      <c r="O2151" s="21"/>
      <c r="P2151" s="39">
        <f t="shared" si="163"/>
        <v>31.203238071875383</v>
      </c>
      <c r="Q2151" s="43">
        <f t="shared" si="164"/>
        <v>2.9000000000000001E-2</v>
      </c>
      <c r="R2151" s="40">
        <f t="shared" si="165"/>
        <v>0.35478502391757633</v>
      </c>
    </row>
    <row r="2152" spans="1:18" s="60" customFormat="1" x14ac:dyDescent="0.25">
      <c r="A2152" s="52"/>
      <c r="C2152" s="21" t="s">
        <v>2724</v>
      </c>
      <c r="D2152" s="19"/>
      <c r="E2152" s="43">
        <v>40.875</v>
      </c>
      <c r="F2152" s="43">
        <v>8.4000000000000005E-2</v>
      </c>
      <c r="G2152" s="43">
        <v>1.22791428</v>
      </c>
      <c r="I2152" s="12"/>
      <c r="J2152" s="33"/>
      <c r="K2152" s="33">
        <v>0.81530000000000002</v>
      </c>
      <c r="L2152" s="52"/>
      <c r="M2152" s="52"/>
      <c r="N2152" s="21" t="str">
        <f t="shared" si="162"/>
        <v>CONSULBIC  S.A. SICAV (EN LIQUIDACION)</v>
      </c>
      <c r="O2152" s="21"/>
      <c r="P2152" s="39">
        <f t="shared" si="163"/>
        <v>50.134919661474299</v>
      </c>
      <c r="Q2152" s="43">
        <f t="shared" si="164"/>
        <v>8.4000000000000005E-2</v>
      </c>
      <c r="R2152" s="40">
        <f t="shared" si="165"/>
        <v>1.5060888997914879</v>
      </c>
    </row>
    <row r="2153" spans="1:18" s="60" customFormat="1" x14ac:dyDescent="0.25">
      <c r="A2153" s="52"/>
      <c r="C2153" s="21" t="s">
        <v>2725</v>
      </c>
      <c r="D2153" s="19"/>
      <c r="E2153" s="43">
        <v>28.414200000000001</v>
      </c>
      <c r="F2153" s="43">
        <v>8.4000000000000005E-2</v>
      </c>
      <c r="G2153" s="43">
        <v>1.4686100000000001E-2</v>
      </c>
      <c r="I2153" s="12"/>
      <c r="J2153" s="33"/>
      <c r="K2153" s="33">
        <v>0.81530000000000002</v>
      </c>
      <c r="L2153" s="52"/>
      <c r="M2153" s="52"/>
      <c r="N2153" s="21" t="str">
        <f t="shared" si="162"/>
        <v>CONSULMIX 60-40 SICAV SA</v>
      </c>
      <c r="O2153" s="21"/>
      <c r="P2153" s="39">
        <f t="shared" si="163"/>
        <v>34.851220409665153</v>
      </c>
      <c r="Q2153" s="43">
        <f t="shared" si="164"/>
        <v>8.4000000000000005E-2</v>
      </c>
      <c r="R2153" s="40">
        <f t="shared" si="165"/>
        <v>1.8013124003434317E-2</v>
      </c>
    </row>
    <row r="2154" spans="1:18" s="60" customFormat="1" x14ac:dyDescent="0.25">
      <c r="A2154" s="52"/>
      <c r="C2154" s="21" t="s">
        <v>2726</v>
      </c>
      <c r="D2154" s="19"/>
      <c r="E2154" s="43">
        <v>26.013000000000002</v>
      </c>
      <c r="F2154" s="43">
        <v>8.0000000000000002E-3</v>
      </c>
      <c r="G2154" s="43">
        <v>5.0489999999999999E-5</v>
      </c>
      <c r="I2154" s="12"/>
      <c r="J2154" s="33"/>
      <c r="K2154" s="33">
        <v>0.81530000000000002</v>
      </c>
      <c r="L2154" s="52"/>
      <c r="M2154" s="52"/>
      <c r="N2154" s="21" t="str">
        <f t="shared" si="162"/>
        <v>CONSULNOR INVERSIONES FINANCIERAS LA RIOJA SICAV</v>
      </c>
      <c r="O2154" s="21"/>
      <c r="P2154" s="39">
        <f t="shared" si="163"/>
        <v>31.906046853918802</v>
      </c>
      <c r="Q2154" s="43">
        <f t="shared" si="164"/>
        <v>8.0000000000000002E-3</v>
      </c>
      <c r="R2154" s="40">
        <f t="shared" si="165"/>
        <v>6.1928124616705498E-5</v>
      </c>
    </row>
    <row r="2155" spans="1:18" s="60" customFormat="1" x14ac:dyDescent="0.25">
      <c r="A2155" s="52"/>
      <c r="C2155" s="21" t="s">
        <v>2727</v>
      </c>
      <c r="D2155" s="19"/>
      <c r="E2155" s="43">
        <v>51.948</v>
      </c>
      <c r="F2155" s="43">
        <v>4.0000000000000001E-3</v>
      </c>
      <c r="G2155" s="43">
        <v>2.5434150000000003E-2</v>
      </c>
      <c r="I2155" s="12"/>
      <c r="J2155" s="33"/>
      <c r="K2155" s="33">
        <v>0.81530000000000002</v>
      </c>
      <c r="L2155" s="52"/>
      <c r="M2155" s="52"/>
      <c r="N2155" s="21" t="str">
        <f t="shared" si="162"/>
        <v>CONTEMPORANIA D INVERSIONS SICAV S.A.</v>
      </c>
      <c r="O2155" s="21"/>
      <c r="P2155" s="39">
        <f t="shared" si="163"/>
        <v>63.716423402428553</v>
      </c>
      <c r="Q2155" s="43">
        <f t="shared" si="164"/>
        <v>4.0000000000000001E-3</v>
      </c>
      <c r="R2155" s="40">
        <f t="shared" si="165"/>
        <v>3.1196062798969706E-2</v>
      </c>
    </row>
    <row r="2156" spans="1:18" s="60" customFormat="1" x14ac:dyDescent="0.25">
      <c r="A2156" s="52"/>
      <c r="C2156" s="21" t="s">
        <v>2728</v>
      </c>
      <c r="D2156" s="19"/>
      <c r="E2156" s="43">
        <v>102.4</v>
      </c>
      <c r="F2156" s="43">
        <v>0.34699999999999998</v>
      </c>
      <c r="G2156" s="43">
        <v>15.34447608</v>
      </c>
      <c r="I2156" s="12"/>
      <c r="J2156" s="33"/>
      <c r="K2156" s="33">
        <v>0.81530000000000002</v>
      </c>
      <c r="L2156" s="52"/>
      <c r="M2156" s="52"/>
      <c r="N2156" s="21" t="str">
        <f t="shared" si="162"/>
        <v>CORE ASSETS SICAV,S.A.</v>
      </c>
      <c r="O2156" s="21"/>
      <c r="P2156" s="39">
        <f t="shared" si="163"/>
        <v>125.59793940880658</v>
      </c>
      <c r="Q2156" s="43">
        <f t="shared" si="164"/>
        <v>0.34699999999999998</v>
      </c>
      <c r="R2156" s="40">
        <f t="shared" si="165"/>
        <v>18.820650165583221</v>
      </c>
    </row>
    <row r="2157" spans="1:18" s="60" customFormat="1" x14ac:dyDescent="0.25">
      <c r="A2157" s="52"/>
      <c r="C2157" s="21" t="s">
        <v>2729</v>
      </c>
      <c r="D2157" s="19"/>
      <c r="E2157" s="43">
        <v>50.485050000000001</v>
      </c>
      <c r="F2157" s="43">
        <v>1.7999999999999999E-2</v>
      </c>
      <c r="G2157" s="43">
        <v>2.9980000000000002E-4</v>
      </c>
      <c r="I2157" s="12"/>
      <c r="J2157" s="33"/>
      <c r="K2157" s="33">
        <v>0.81530000000000002</v>
      </c>
      <c r="L2157" s="52"/>
      <c r="M2157" s="52"/>
      <c r="N2157" s="21" t="str">
        <f t="shared" si="162"/>
        <v>CORELLA PATRIMONIO SICAV S.A.</v>
      </c>
      <c r="O2157" s="21"/>
      <c r="P2157" s="39">
        <f t="shared" si="163"/>
        <v>61.922053231939159</v>
      </c>
      <c r="Q2157" s="43">
        <f t="shared" si="164"/>
        <v>1.7999999999999999E-2</v>
      </c>
      <c r="R2157" s="40">
        <f t="shared" si="165"/>
        <v>3.6771740463633018E-4</v>
      </c>
    </row>
    <row r="2158" spans="1:18" s="60" customFormat="1" x14ac:dyDescent="0.25">
      <c r="A2158" s="52"/>
      <c r="C2158" s="21" t="s">
        <v>2730</v>
      </c>
      <c r="D2158" s="19"/>
      <c r="E2158" s="43">
        <v>50.485050000000001</v>
      </c>
      <c r="F2158" s="43">
        <v>0.02</v>
      </c>
      <c r="G2158" s="43">
        <v>3.2364999999999998E-4</v>
      </c>
      <c r="I2158" s="12"/>
      <c r="J2158" s="33"/>
      <c r="K2158" s="33">
        <v>0.81530000000000002</v>
      </c>
      <c r="L2158" s="52"/>
      <c r="M2158" s="52"/>
      <c r="N2158" s="21" t="str">
        <f t="shared" si="162"/>
        <v>CORO PATRIMONIO SICAV S.A.</v>
      </c>
      <c r="O2158" s="21"/>
      <c r="P2158" s="39">
        <f t="shared" si="163"/>
        <v>61.922053231939159</v>
      </c>
      <c r="Q2158" s="43">
        <f t="shared" si="164"/>
        <v>0.02</v>
      </c>
      <c r="R2158" s="40">
        <f t="shared" si="165"/>
        <v>3.9697044032871334E-4</v>
      </c>
    </row>
    <row r="2159" spans="1:18" s="60" customFormat="1" x14ac:dyDescent="0.25">
      <c r="A2159" s="52"/>
      <c r="C2159" s="21" t="s">
        <v>2731</v>
      </c>
      <c r="D2159" s="19"/>
      <c r="E2159" s="43">
        <v>5.61460385</v>
      </c>
      <c r="F2159" s="43">
        <v>8.4000000000000005E-2</v>
      </c>
      <c r="G2159" s="43">
        <v>0.26935666999999996</v>
      </c>
      <c r="I2159" s="12"/>
      <c r="J2159" s="33"/>
      <c r="K2159" s="33">
        <v>0.81530000000000002</v>
      </c>
      <c r="L2159" s="52"/>
      <c r="M2159" s="52"/>
      <c r="N2159" s="21" t="str">
        <f t="shared" si="162"/>
        <v>CORONA PATRIMONIAL SOCIMI, S.A.U.</v>
      </c>
      <c r="O2159" s="21"/>
      <c r="P2159" s="39">
        <f t="shared" si="163"/>
        <v>6.8865495523120321</v>
      </c>
      <c r="Q2159" s="43">
        <f t="shared" si="164"/>
        <v>8.4000000000000005E-2</v>
      </c>
      <c r="R2159" s="40">
        <f t="shared" si="165"/>
        <v>0.33037737029314357</v>
      </c>
    </row>
    <row r="2160" spans="1:18" s="60" customFormat="1" x14ac:dyDescent="0.25">
      <c r="A2160" s="52"/>
      <c r="C2160" s="21" t="s">
        <v>2732</v>
      </c>
      <c r="D2160" s="19"/>
      <c r="E2160" s="43">
        <v>8.58683935</v>
      </c>
      <c r="F2160" s="43">
        <v>6.0000000000000001E-3</v>
      </c>
      <c r="G2160" s="43">
        <v>2.0506509999999999E-2</v>
      </c>
      <c r="I2160" s="12"/>
      <c r="J2160" s="33"/>
      <c r="K2160" s="33">
        <v>0.81530000000000002</v>
      </c>
      <c r="L2160" s="52"/>
      <c r="M2160" s="52"/>
      <c r="N2160" s="21" t="str">
        <f t="shared" si="162"/>
        <v>CORPFIN CAPITAL PRIME RETAIL II SOCIMI, S.A.</v>
      </c>
      <c r="O2160" s="21"/>
      <c r="P2160" s="39">
        <f t="shared" si="163"/>
        <v>10.53212234760211</v>
      </c>
      <c r="Q2160" s="43">
        <f t="shared" si="164"/>
        <v>6.0000000000000001E-3</v>
      </c>
      <c r="R2160" s="40">
        <f t="shared" si="165"/>
        <v>2.5152103520176619E-2</v>
      </c>
    </row>
    <row r="2161" spans="1:18" s="60" customFormat="1" x14ac:dyDescent="0.25">
      <c r="A2161" s="52"/>
      <c r="C2161" s="21" t="s">
        <v>2733</v>
      </c>
      <c r="D2161" s="19"/>
      <c r="E2161" s="43">
        <v>5.2914704000000006</v>
      </c>
      <c r="F2161" s="43">
        <v>6.0000000000000001E-3</v>
      </c>
      <c r="G2161" s="43">
        <v>2.028143E-2</v>
      </c>
      <c r="I2161" s="12"/>
      <c r="J2161" s="33"/>
      <c r="K2161" s="33">
        <v>0.81530000000000002</v>
      </c>
      <c r="L2161" s="52"/>
      <c r="M2161" s="52"/>
      <c r="N2161" s="21" t="str">
        <f t="shared" si="162"/>
        <v>CORPFIN CAPITAL PRIME RETAIL III SOCIMI, S.A.</v>
      </c>
      <c r="O2161" s="21"/>
      <c r="P2161" s="39">
        <f t="shared" si="163"/>
        <v>6.4902126824481794</v>
      </c>
      <c r="Q2161" s="43">
        <f t="shared" si="164"/>
        <v>6.0000000000000001E-3</v>
      </c>
      <c r="R2161" s="40">
        <f t="shared" si="165"/>
        <v>2.4876033361952654E-2</v>
      </c>
    </row>
    <row r="2162" spans="1:18" s="60" customFormat="1" x14ac:dyDescent="0.25">
      <c r="A2162" s="52"/>
      <c r="C2162" s="21" t="s">
        <v>2734</v>
      </c>
      <c r="D2162" s="19"/>
      <c r="E2162" s="43">
        <v>66.375</v>
      </c>
      <c r="F2162" s="43">
        <v>1.9E-2</v>
      </c>
      <c r="G2162" s="43">
        <v>0.93229384999999998</v>
      </c>
      <c r="I2162" s="12"/>
      <c r="J2162" s="33"/>
      <c r="K2162" s="33">
        <v>0.81530000000000002</v>
      </c>
      <c r="L2162" s="52"/>
      <c r="M2162" s="52"/>
      <c r="N2162" s="21" t="str">
        <f t="shared" si="162"/>
        <v>CORPORACION DE INVERSIONES MOBILIARIAS SICAV S.A.</v>
      </c>
      <c r="O2162" s="21"/>
      <c r="P2162" s="39">
        <f t="shared" si="163"/>
        <v>81.411750275972025</v>
      </c>
      <c r="Q2162" s="43">
        <f t="shared" si="164"/>
        <v>1.9E-2</v>
      </c>
      <c r="R2162" s="40">
        <f t="shared" si="165"/>
        <v>1.1434979148779589</v>
      </c>
    </row>
    <row r="2163" spans="1:18" s="60" customFormat="1" x14ac:dyDescent="0.25">
      <c r="A2163" s="52"/>
      <c r="C2163" s="21" t="s">
        <v>2735</v>
      </c>
      <c r="D2163" s="19"/>
      <c r="E2163" s="43">
        <v>26.6</v>
      </c>
      <c r="F2163" s="43">
        <v>0.112</v>
      </c>
      <c r="G2163" s="43">
        <v>3.3728899999999999E-3</v>
      </c>
      <c r="I2163" s="12"/>
      <c r="J2163" s="33"/>
      <c r="K2163" s="33">
        <v>0.81530000000000002</v>
      </c>
      <c r="L2163" s="52"/>
      <c r="M2163" s="52"/>
      <c r="N2163" s="21" t="str">
        <f t="shared" si="162"/>
        <v>CORSO INICIATIVES FINANCERES SICAV S.A.</v>
      </c>
      <c r="O2163" s="21"/>
      <c r="P2163" s="39">
        <f t="shared" si="163"/>
        <v>32.626027229240769</v>
      </c>
      <c r="Q2163" s="43">
        <f t="shared" si="164"/>
        <v>0.112</v>
      </c>
      <c r="R2163" s="40">
        <f t="shared" si="165"/>
        <v>4.1369925180915002E-3</v>
      </c>
    </row>
    <row r="2164" spans="1:18" s="60" customFormat="1" x14ac:dyDescent="0.25">
      <c r="A2164" s="52"/>
      <c r="C2164" s="21" t="s">
        <v>2736</v>
      </c>
      <c r="D2164" s="19"/>
      <c r="E2164" s="43">
        <v>35.04</v>
      </c>
      <c r="F2164" s="43">
        <v>0.11799999999999999</v>
      </c>
      <c r="G2164" s="43">
        <v>0.45589076000000001</v>
      </c>
      <c r="I2164" s="12"/>
      <c r="J2164" s="33"/>
      <c r="K2164" s="33">
        <v>0.81530000000000002</v>
      </c>
      <c r="L2164" s="52"/>
      <c r="M2164" s="52"/>
      <c r="N2164" s="21" t="str">
        <f t="shared" si="162"/>
        <v>COSIMIN SICAV S.A.</v>
      </c>
      <c r="O2164" s="21"/>
      <c r="P2164" s="39">
        <f t="shared" si="163"/>
        <v>42.978044891450999</v>
      </c>
      <c r="Q2164" s="43">
        <f t="shared" si="164"/>
        <v>0.11799999999999999</v>
      </c>
      <c r="R2164" s="40">
        <f t="shared" si="165"/>
        <v>0.55916933644057398</v>
      </c>
    </row>
    <row r="2165" spans="1:18" s="60" customFormat="1" x14ac:dyDescent="0.25">
      <c r="A2165" s="52"/>
      <c r="C2165" s="21" t="s">
        <v>2737</v>
      </c>
      <c r="D2165" s="19"/>
      <c r="E2165" s="43">
        <v>29.76</v>
      </c>
      <c r="F2165" s="43">
        <v>0.13200000000000001</v>
      </c>
      <c r="G2165" s="43">
        <v>4.0398700000000001E-3</v>
      </c>
      <c r="I2165" s="12"/>
      <c r="J2165" s="33"/>
      <c r="K2165" s="33">
        <v>0.81530000000000002</v>
      </c>
      <c r="L2165" s="52"/>
      <c r="M2165" s="52"/>
      <c r="N2165" s="21" t="str">
        <f t="shared" si="162"/>
        <v>COSTA LAGO INVEST SICAV</v>
      </c>
      <c r="O2165" s="21"/>
      <c r="P2165" s="39">
        <f t="shared" si="163"/>
        <v>36.50190114068441</v>
      </c>
      <c r="Q2165" s="43">
        <f t="shared" si="164"/>
        <v>0.13200000000000001</v>
      </c>
      <c r="R2165" s="40">
        <f t="shared" si="165"/>
        <v>4.9550717527290572E-3</v>
      </c>
    </row>
    <row r="2166" spans="1:18" s="60" customFormat="1" x14ac:dyDescent="0.25">
      <c r="A2166" s="52"/>
      <c r="C2166" s="21" t="s">
        <v>2738</v>
      </c>
      <c r="D2166" s="19"/>
      <c r="E2166" s="43">
        <v>47.2</v>
      </c>
      <c r="F2166" s="43">
        <v>7.0000000000000001E-3</v>
      </c>
      <c r="G2166" s="43">
        <v>0.38711646</v>
      </c>
      <c r="I2166" s="12"/>
      <c r="J2166" s="33"/>
      <c r="K2166" s="33">
        <v>0.81530000000000002</v>
      </c>
      <c r="L2166" s="52"/>
      <c r="M2166" s="52"/>
      <c r="N2166" s="21" t="str">
        <f t="shared" si="162"/>
        <v>COSTAGES SICAV</v>
      </c>
      <c r="O2166" s="21"/>
      <c r="P2166" s="39">
        <f t="shared" si="163"/>
        <v>57.892800196246782</v>
      </c>
      <c r="Q2166" s="43">
        <f t="shared" si="164"/>
        <v>7.0000000000000001E-3</v>
      </c>
      <c r="R2166" s="40">
        <f t="shared" si="165"/>
        <v>0.47481474303937199</v>
      </c>
    </row>
    <row r="2167" spans="1:18" s="60" customFormat="1" x14ac:dyDescent="0.25">
      <c r="A2167" s="52"/>
      <c r="C2167" s="21" t="s">
        <v>2739</v>
      </c>
      <c r="D2167" s="19"/>
      <c r="E2167" s="43">
        <v>19.5</v>
      </c>
      <c r="F2167" s="43">
        <v>1.4999999999999999E-2</v>
      </c>
      <c r="G2167" s="43">
        <v>8.1134000000000002E-4</v>
      </c>
      <c r="I2167" s="12"/>
      <c r="J2167" s="33"/>
      <c r="K2167" s="33">
        <v>0.81530000000000002</v>
      </c>
      <c r="L2167" s="52"/>
      <c r="M2167" s="52"/>
      <c r="N2167" s="21" t="str">
        <f t="shared" si="162"/>
        <v>CREVAFAM SICAV S.A.</v>
      </c>
      <c r="O2167" s="21"/>
      <c r="P2167" s="39">
        <f t="shared" si="163"/>
        <v>23.917576352262969</v>
      </c>
      <c r="Q2167" s="43">
        <f t="shared" si="164"/>
        <v>1.4999999999999999E-2</v>
      </c>
      <c r="R2167" s="40">
        <f t="shared" si="165"/>
        <v>9.9514289218692511E-4</v>
      </c>
    </row>
    <row r="2168" spans="1:18" s="60" customFormat="1" x14ac:dyDescent="0.25">
      <c r="A2168" s="52"/>
      <c r="C2168" s="21" t="s">
        <v>2740</v>
      </c>
      <c r="D2168" s="19"/>
      <c r="E2168" s="43">
        <v>28.56</v>
      </c>
      <c r="F2168" s="43">
        <v>7.0000000000000001E-3</v>
      </c>
      <c r="G2168" s="43">
        <v>0.80280969999999996</v>
      </c>
      <c r="I2168" s="12"/>
      <c r="J2168" s="33"/>
      <c r="K2168" s="33">
        <v>0.81530000000000002</v>
      </c>
      <c r="L2168" s="52"/>
      <c r="M2168" s="52"/>
      <c r="N2168" s="21" t="str">
        <f t="shared" si="162"/>
        <v>CRISAL INVERSIONES 2015  SICAV, S.A.</v>
      </c>
      <c r="O2168" s="21"/>
      <c r="P2168" s="39">
        <f t="shared" si="163"/>
        <v>35.030050288237454</v>
      </c>
      <c r="Q2168" s="43">
        <f t="shared" si="164"/>
        <v>7.0000000000000001E-3</v>
      </c>
      <c r="R2168" s="40">
        <f t="shared" si="165"/>
        <v>0.98468011774806807</v>
      </c>
    </row>
    <row r="2169" spans="1:18" s="60" customFormat="1" x14ac:dyDescent="0.25">
      <c r="A2169" s="52"/>
      <c r="C2169" s="21" t="s">
        <v>2741</v>
      </c>
      <c r="D2169" s="19"/>
      <c r="E2169" s="43">
        <v>37.036999999999999</v>
      </c>
      <c r="F2169" s="43">
        <v>1.7000000000000001E-2</v>
      </c>
      <c r="G2169" s="43">
        <v>2.4159999999999999E-4</v>
      </c>
      <c r="I2169" s="12"/>
      <c r="J2169" s="33"/>
      <c r="K2169" s="33">
        <v>0.81530000000000002</v>
      </c>
      <c r="L2169" s="52"/>
      <c r="M2169" s="52"/>
      <c r="N2169" s="21" t="str">
        <f t="shared" si="162"/>
        <v>CRISCOVI INVERSIONES SICAV, S.A.</v>
      </c>
      <c r="O2169" s="21"/>
      <c r="P2169" s="39">
        <f t="shared" si="163"/>
        <v>45.427450018398133</v>
      </c>
      <c r="Q2169" s="43">
        <f t="shared" si="164"/>
        <v>1.7000000000000001E-2</v>
      </c>
      <c r="R2169" s="40">
        <f t="shared" si="165"/>
        <v>2.9633263829265301E-4</v>
      </c>
    </row>
    <row r="2170" spans="1:18" s="60" customFormat="1" x14ac:dyDescent="0.25">
      <c r="A2170" s="52"/>
      <c r="C2170" s="21" t="s">
        <v>2742</v>
      </c>
      <c r="D2170" s="19"/>
      <c r="E2170" s="43">
        <v>42.872225</v>
      </c>
      <c r="F2170" s="43">
        <v>0.124</v>
      </c>
      <c r="G2170" s="43">
        <v>1.3373199999999999E-3</v>
      </c>
      <c r="I2170" s="12"/>
      <c r="J2170" s="33"/>
      <c r="K2170" s="33">
        <v>0.81530000000000002</v>
      </c>
      <c r="L2170" s="52"/>
      <c r="M2170" s="52"/>
      <c r="N2170" s="21" t="str">
        <f t="shared" si="162"/>
        <v>CSN CRECIMIENTO Y RENDIMIENTO, SICAV, S.A.</v>
      </c>
      <c r="O2170" s="21"/>
      <c r="P2170" s="39">
        <f t="shared" si="163"/>
        <v>52.584600760456276</v>
      </c>
      <c r="Q2170" s="43">
        <f t="shared" si="164"/>
        <v>0.124</v>
      </c>
      <c r="R2170" s="40">
        <f t="shared" si="165"/>
        <v>1.6402796516619648E-3</v>
      </c>
    </row>
    <row r="2171" spans="1:18" s="60" customFormat="1" x14ac:dyDescent="0.25">
      <c r="A2171" s="52"/>
      <c r="C2171" s="21" t="s">
        <v>2743</v>
      </c>
      <c r="D2171" s="19"/>
      <c r="E2171" s="43">
        <v>29.810220000000001</v>
      </c>
      <c r="F2171" s="43">
        <v>5.0000000000000001E-3</v>
      </c>
      <c r="G2171" s="43">
        <v>5.9299999999999998E-5</v>
      </c>
      <c r="I2171" s="12"/>
      <c r="J2171" s="33"/>
      <c r="K2171" s="33">
        <v>0.81530000000000002</v>
      </c>
      <c r="L2171" s="52"/>
      <c r="M2171" s="52"/>
      <c r="N2171" s="21" t="str">
        <f t="shared" si="162"/>
        <v>CUERNAVACA INVEST SICAV</v>
      </c>
      <c r="O2171" s="21"/>
      <c r="P2171" s="39">
        <f t="shared" si="163"/>
        <v>36.563498098859313</v>
      </c>
      <c r="Q2171" s="43">
        <f t="shared" si="164"/>
        <v>5.0000000000000001E-3</v>
      </c>
      <c r="R2171" s="40">
        <f t="shared" si="165"/>
        <v>7.2733962958420207E-5</v>
      </c>
    </row>
    <row r="2172" spans="1:18" s="60" customFormat="1" x14ac:dyDescent="0.25">
      <c r="A2172" s="52"/>
      <c r="C2172" s="21" t="s">
        <v>2744</v>
      </c>
      <c r="D2172" s="19"/>
      <c r="E2172" s="43">
        <v>28.32</v>
      </c>
      <c r="F2172" s="43">
        <v>1.7000000000000001E-2</v>
      </c>
      <c r="G2172" s="43">
        <v>0.55220714000000004</v>
      </c>
      <c r="I2172" s="12"/>
      <c r="J2172" s="33"/>
      <c r="K2172" s="33">
        <v>0.81530000000000002</v>
      </c>
      <c r="L2172" s="52"/>
      <c r="M2172" s="52"/>
      <c r="N2172" s="21" t="str">
        <f t="shared" si="162"/>
        <v>CUISELLO DE INVERSIONES SICAV, S.A.</v>
      </c>
      <c r="O2172" s="21"/>
      <c r="P2172" s="39">
        <f t="shared" si="163"/>
        <v>34.735680117748068</v>
      </c>
      <c r="Q2172" s="43">
        <f t="shared" si="164"/>
        <v>1.7000000000000001E-2</v>
      </c>
      <c r="R2172" s="40">
        <f t="shared" si="165"/>
        <v>0.6773054581135779</v>
      </c>
    </row>
    <row r="2173" spans="1:18" s="60" customFormat="1" x14ac:dyDescent="0.25">
      <c r="A2173" s="52"/>
      <c r="C2173" s="21" t="s">
        <v>2745</v>
      </c>
      <c r="D2173" s="19"/>
      <c r="E2173" s="43">
        <v>46.5</v>
      </c>
      <c r="F2173" s="43">
        <v>7.0000000000000001E-3</v>
      </c>
      <c r="G2173" s="43">
        <v>16.995012969999998</v>
      </c>
      <c r="I2173" s="12"/>
      <c r="J2173" s="33"/>
      <c r="K2173" s="33">
        <v>0.81530000000000002</v>
      </c>
      <c r="L2173" s="52"/>
      <c r="M2173" s="52"/>
      <c r="N2173" s="21" t="str">
        <f t="shared" si="162"/>
        <v>CULTURA ECONOMICA SICAV, S.A.</v>
      </c>
      <c r="O2173" s="21"/>
      <c r="P2173" s="39">
        <f t="shared" si="163"/>
        <v>57.034220532319388</v>
      </c>
      <c r="Q2173" s="43">
        <f t="shared" si="164"/>
        <v>7.0000000000000001E-3</v>
      </c>
      <c r="R2173" s="40">
        <f t="shared" si="165"/>
        <v>20.845103606034584</v>
      </c>
    </row>
    <row r="2174" spans="1:18" s="60" customFormat="1" x14ac:dyDescent="0.25">
      <c r="A2174" s="52"/>
      <c r="C2174" s="21" t="s">
        <v>2746</v>
      </c>
      <c r="D2174" s="19"/>
      <c r="E2174" s="43">
        <v>29.419599999999999</v>
      </c>
      <c r="F2174" s="43">
        <v>1.7000000000000001E-2</v>
      </c>
      <c r="G2174" s="43">
        <v>1.0171069999999999E-2</v>
      </c>
      <c r="I2174" s="12"/>
      <c r="J2174" s="33"/>
      <c r="K2174" s="33">
        <v>0.81530000000000002</v>
      </c>
      <c r="L2174" s="52"/>
      <c r="M2174" s="52"/>
      <c r="N2174" s="21" t="str">
        <f t="shared" si="162"/>
        <v>CUROLMA SICAV,S.A.</v>
      </c>
      <c r="O2174" s="21"/>
      <c r="P2174" s="39">
        <f t="shared" si="163"/>
        <v>36.084386115540291</v>
      </c>
      <c r="Q2174" s="43">
        <f t="shared" si="164"/>
        <v>1.7000000000000001E-2</v>
      </c>
      <c r="R2174" s="40">
        <f t="shared" si="165"/>
        <v>1.247524837483135E-2</v>
      </c>
    </row>
    <row r="2175" spans="1:18" s="60" customFormat="1" x14ac:dyDescent="0.25">
      <c r="A2175" s="52"/>
      <c r="C2175" s="21" t="s">
        <v>2747</v>
      </c>
      <c r="D2175" s="19"/>
      <c r="E2175" s="43">
        <v>145.80000000000001</v>
      </c>
      <c r="F2175" s="43">
        <v>0.04</v>
      </c>
      <c r="G2175" s="43">
        <v>4.6966300000000002E-3</v>
      </c>
      <c r="I2175" s="12"/>
      <c r="J2175" s="33"/>
      <c r="K2175" s="33">
        <v>0.81530000000000002</v>
      </c>
      <c r="L2175" s="52"/>
      <c r="M2175" s="52"/>
      <c r="N2175" s="21" t="str">
        <f t="shared" si="162"/>
        <v>CURRELOS DE INVERSIONES SICAV, S.A</v>
      </c>
      <c r="O2175" s="21"/>
      <c r="P2175" s="39">
        <f t="shared" si="163"/>
        <v>178.82987857230469</v>
      </c>
      <c r="Q2175" s="43">
        <f t="shared" si="164"/>
        <v>0.04</v>
      </c>
      <c r="R2175" s="40">
        <f t="shared" si="165"/>
        <v>5.7606157242732735E-3</v>
      </c>
    </row>
    <row r="2176" spans="1:18" s="60" customFormat="1" x14ac:dyDescent="0.25">
      <c r="A2176" s="52"/>
      <c r="C2176" s="21" t="s">
        <v>2748</v>
      </c>
      <c r="D2176" s="19"/>
      <c r="E2176" s="43">
        <v>36.799999999999997</v>
      </c>
      <c r="F2176" s="43">
        <v>1.7999999999999999E-2</v>
      </c>
      <c r="G2176" s="43">
        <v>0.33217696000000002</v>
      </c>
      <c r="I2176" s="12"/>
      <c r="J2176" s="33"/>
      <c r="K2176" s="33">
        <v>0.81530000000000002</v>
      </c>
      <c r="L2176" s="52"/>
      <c r="M2176" s="52"/>
      <c r="N2176" s="21" t="str">
        <f t="shared" si="162"/>
        <v>DAKOTA INVERSIONES FINANCIERAS, SICAV</v>
      </c>
      <c r="O2176" s="21"/>
      <c r="P2176" s="39">
        <f t="shared" si="163"/>
        <v>45.13675947503986</v>
      </c>
      <c r="Q2176" s="43">
        <f t="shared" si="164"/>
        <v>1.7999999999999999E-2</v>
      </c>
      <c r="R2176" s="40">
        <f t="shared" si="165"/>
        <v>0.40742911811603094</v>
      </c>
    </row>
    <row r="2177" spans="1:18" s="60" customFormat="1" x14ac:dyDescent="0.25">
      <c r="A2177" s="52"/>
      <c r="C2177" s="21" t="s">
        <v>2749</v>
      </c>
      <c r="D2177" s="19"/>
      <c r="E2177" s="43">
        <v>34.56</v>
      </c>
      <c r="F2177" s="43">
        <v>0.11600000000000001</v>
      </c>
      <c r="G2177" s="43">
        <v>3.012E-4</v>
      </c>
      <c r="I2177" s="12"/>
      <c r="J2177" s="33"/>
      <c r="K2177" s="33">
        <v>0.81530000000000002</v>
      </c>
      <c r="L2177" s="52"/>
      <c r="M2177" s="52"/>
      <c r="N2177" s="21" t="str">
        <f t="shared" si="162"/>
        <v>DAMAZ INVEST SICAV S.A.</v>
      </c>
      <c r="O2177" s="21"/>
      <c r="P2177" s="39">
        <f t="shared" si="163"/>
        <v>42.389304550472218</v>
      </c>
      <c r="Q2177" s="43">
        <f t="shared" si="164"/>
        <v>0.11600000000000001</v>
      </c>
      <c r="R2177" s="40">
        <f t="shared" si="165"/>
        <v>3.6943456396418495E-4</v>
      </c>
    </row>
    <row r="2178" spans="1:18" s="60" customFormat="1" x14ac:dyDescent="0.25">
      <c r="A2178" s="52"/>
      <c r="C2178" s="21" t="s">
        <v>2750</v>
      </c>
      <c r="D2178" s="19"/>
      <c r="E2178" s="43">
        <v>25.042187500000001</v>
      </c>
      <c r="F2178" s="43">
        <v>2.3E-2</v>
      </c>
      <c r="G2178" s="43">
        <v>0.67490329000000004</v>
      </c>
      <c r="I2178" s="12"/>
      <c r="J2178" s="33"/>
      <c r="K2178" s="33">
        <v>0.81530000000000002</v>
      </c>
      <c r="L2178" s="52"/>
      <c r="M2178" s="52"/>
      <c r="N2178" s="21" t="str">
        <f t="shared" si="162"/>
        <v>DANEL CAPITAL INVERSIONES SICAV,S.A.</v>
      </c>
      <c r="O2178" s="21"/>
      <c r="P2178" s="39">
        <f t="shared" si="163"/>
        <v>30.715304182509506</v>
      </c>
      <c r="Q2178" s="43">
        <f t="shared" si="164"/>
        <v>2.3E-2</v>
      </c>
      <c r="R2178" s="40">
        <f t="shared" si="165"/>
        <v>0.82779748558812705</v>
      </c>
    </row>
    <row r="2179" spans="1:18" s="60" customFormat="1" x14ac:dyDescent="0.25">
      <c r="A2179" s="52"/>
      <c r="C2179" s="21" t="s">
        <v>2751</v>
      </c>
      <c r="D2179" s="19"/>
      <c r="E2179" s="43">
        <v>19.633320000000001</v>
      </c>
      <c r="F2179" s="43">
        <v>6.0000000000000001E-3</v>
      </c>
      <c r="G2179" s="43">
        <v>1.4969999999999998E-4</v>
      </c>
      <c r="I2179" s="12"/>
      <c r="J2179" s="33"/>
      <c r="K2179" s="33">
        <v>0.81530000000000002</v>
      </c>
      <c r="L2179" s="52"/>
      <c r="M2179" s="52"/>
      <c r="N2179" s="21" t="str">
        <f t="shared" si="162"/>
        <v>DAPHNE INVESTMENTS SICAV S.A.</v>
      </c>
      <c r="O2179" s="21"/>
      <c r="P2179" s="39">
        <f t="shared" si="163"/>
        <v>24.081098981969827</v>
      </c>
      <c r="Q2179" s="43">
        <f t="shared" si="164"/>
        <v>6.0000000000000001E-3</v>
      </c>
      <c r="R2179" s="40">
        <f t="shared" si="165"/>
        <v>1.8361339384275724E-4</v>
      </c>
    </row>
    <row r="2180" spans="1:18" s="60" customFormat="1" x14ac:dyDescent="0.25">
      <c r="A2180" s="52"/>
      <c r="C2180" s="21" t="s">
        <v>2752</v>
      </c>
      <c r="D2180" s="19"/>
      <c r="E2180" s="43">
        <v>32.880000000000003</v>
      </c>
      <c r="F2180" s="43">
        <v>0.11700000000000001</v>
      </c>
      <c r="G2180" s="43">
        <v>3.6257699999999999E-3</v>
      </c>
      <c r="I2180" s="12"/>
      <c r="J2180" s="33"/>
      <c r="K2180" s="33">
        <v>0.81530000000000002</v>
      </c>
      <c r="L2180" s="52"/>
      <c r="M2180" s="52"/>
      <c r="N2180" s="21" t="str">
        <f t="shared" si="162"/>
        <v>DARDAMI NVEST  SICAV,S.A.</v>
      </c>
      <c r="O2180" s="21"/>
      <c r="P2180" s="39">
        <f t="shared" si="163"/>
        <v>40.328713357046489</v>
      </c>
      <c r="Q2180" s="43">
        <f t="shared" si="164"/>
        <v>0.11700000000000001</v>
      </c>
      <c r="R2180" s="40">
        <f t="shared" si="165"/>
        <v>4.4471605543971544E-3</v>
      </c>
    </row>
    <row r="2181" spans="1:18" s="60" customFormat="1" x14ac:dyDescent="0.25">
      <c r="A2181" s="52"/>
      <c r="C2181" s="21" t="s">
        <v>2753</v>
      </c>
      <c r="D2181" s="19"/>
      <c r="E2181" s="43">
        <v>14.0636808</v>
      </c>
      <c r="F2181" s="43">
        <v>1.0999999999999999E-2</v>
      </c>
      <c r="G2181" s="43">
        <v>1.4402999999999999E-4</v>
      </c>
      <c r="I2181" s="12"/>
      <c r="J2181" s="33"/>
      <c r="K2181" s="33">
        <v>0.81530000000000002</v>
      </c>
      <c r="L2181" s="52"/>
      <c r="M2181" s="52"/>
      <c r="N2181" s="21" t="str">
        <f t="shared" si="162"/>
        <v>DASC INVESTMENTS SICAV S.A.</v>
      </c>
      <c r="O2181" s="21"/>
      <c r="P2181" s="39">
        <f t="shared" si="163"/>
        <v>17.249700478351528</v>
      </c>
      <c r="Q2181" s="43">
        <f t="shared" si="164"/>
        <v>1.0999999999999999E-2</v>
      </c>
      <c r="R2181" s="40">
        <f t="shared" si="165"/>
        <v>1.7665889856494541E-4</v>
      </c>
    </row>
    <row r="2182" spans="1:18" s="60" customFormat="1" x14ac:dyDescent="0.25">
      <c r="A2182" s="52"/>
      <c r="C2182" s="21" t="s">
        <v>2754</v>
      </c>
      <c r="D2182" s="19"/>
      <c r="E2182" s="43">
        <v>25.68</v>
      </c>
      <c r="F2182" s="43">
        <v>2.7E-2</v>
      </c>
      <c r="G2182" s="43">
        <v>0.22133053</v>
      </c>
      <c r="I2182" s="12"/>
      <c r="J2182" s="33"/>
      <c r="K2182" s="33">
        <v>0.81530000000000002</v>
      </c>
      <c r="L2182" s="52"/>
      <c r="M2182" s="52"/>
      <c r="N2182" s="21" t="str">
        <f t="shared" si="162"/>
        <v>DASILKA CAPITAL SICAV, S.A.</v>
      </c>
      <c r="O2182" s="21"/>
      <c r="P2182" s="39">
        <f t="shared" si="163"/>
        <v>31.497608242364773</v>
      </c>
      <c r="Q2182" s="43">
        <f t="shared" si="164"/>
        <v>2.7E-2</v>
      </c>
      <c r="R2182" s="40">
        <f t="shared" si="165"/>
        <v>0.27147127437752971</v>
      </c>
    </row>
    <row r="2183" spans="1:18" s="60" customFormat="1" x14ac:dyDescent="0.25">
      <c r="A2183" s="52"/>
      <c r="C2183" s="21" t="s">
        <v>2755</v>
      </c>
      <c r="D2183" s="19"/>
      <c r="E2183" s="43">
        <v>82.8</v>
      </c>
      <c r="F2183" s="43">
        <v>2E-3</v>
      </c>
      <c r="G2183" s="43">
        <v>6.0600000000000003E-5</v>
      </c>
      <c r="I2183" s="12"/>
      <c r="J2183" s="33"/>
      <c r="K2183" s="33">
        <v>0.81530000000000002</v>
      </c>
      <c r="L2183" s="52"/>
      <c r="M2183" s="52"/>
      <c r="N2183" s="21" t="str">
        <f t="shared" si="162"/>
        <v>DAYMIO INVESTMENTS SICAV S.A.</v>
      </c>
      <c r="O2183" s="21"/>
      <c r="P2183" s="39">
        <f t="shared" si="163"/>
        <v>101.55770881883969</v>
      </c>
      <c r="Q2183" s="43">
        <f t="shared" si="164"/>
        <v>2E-3</v>
      </c>
      <c r="R2183" s="40">
        <f t="shared" si="165"/>
        <v>7.4328468048571076E-5</v>
      </c>
    </row>
    <row r="2184" spans="1:18" s="60" customFormat="1" x14ac:dyDescent="0.25">
      <c r="A2184" s="52"/>
      <c r="C2184" s="21" t="s">
        <v>2756</v>
      </c>
      <c r="D2184" s="19"/>
      <c r="E2184" s="43">
        <v>17.526150399999999</v>
      </c>
      <c r="F2184" s="43">
        <v>2.3E-2</v>
      </c>
      <c r="G2184" s="43">
        <v>8.0702917200000002</v>
      </c>
      <c r="I2184" s="12"/>
      <c r="J2184" s="33"/>
      <c r="K2184" s="33">
        <v>0.81530000000000002</v>
      </c>
      <c r="L2184" s="52"/>
      <c r="M2184" s="52"/>
      <c r="N2184" s="21" t="str">
        <f t="shared" si="162"/>
        <v>DAZIA INVEST SICAV S.A.</v>
      </c>
      <c r="O2184" s="21"/>
      <c r="P2184" s="39">
        <f t="shared" si="163"/>
        <v>21.496566171961238</v>
      </c>
      <c r="Q2184" s="43">
        <f t="shared" si="164"/>
        <v>2.3E-2</v>
      </c>
      <c r="R2184" s="40">
        <f t="shared" si="165"/>
        <v>9.8985547896479815</v>
      </c>
    </row>
    <row r="2185" spans="1:18" s="60" customFormat="1" x14ac:dyDescent="0.25">
      <c r="A2185" s="52"/>
      <c r="C2185" s="21" t="s">
        <v>2757</v>
      </c>
      <c r="D2185" s="19"/>
      <c r="E2185" s="43">
        <v>18.15775</v>
      </c>
      <c r="F2185" s="43">
        <v>1.2E-2</v>
      </c>
      <c r="G2185" s="43">
        <v>0.20163701000000001</v>
      </c>
      <c r="I2185" s="12"/>
      <c r="J2185" s="33"/>
      <c r="K2185" s="33">
        <v>0.81530000000000002</v>
      </c>
      <c r="L2185" s="52"/>
      <c r="M2185" s="52"/>
      <c r="N2185" s="21" t="str">
        <f t="shared" si="162"/>
        <v>DEALING INVERSIONES, SICAV, S.A.</v>
      </c>
      <c r="O2185" s="21"/>
      <c r="P2185" s="39">
        <f t="shared" si="163"/>
        <v>22.271249846682203</v>
      </c>
      <c r="Q2185" s="43">
        <f t="shared" si="164"/>
        <v>1.2E-2</v>
      </c>
      <c r="R2185" s="40">
        <f t="shared" si="165"/>
        <v>0.24731633754446217</v>
      </c>
    </row>
    <row r="2186" spans="1:18" s="60" customFormat="1" x14ac:dyDescent="0.25">
      <c r="A2186" s="52"/>
      <c r="C2186" s="21" t="s">
        <v>2758</v>
      </c>
      <c r="D2186" s="19"/>
      <c r="E2186" s="43">
        <v>31.2</v>
      </c>
      <c r="F2186" s="43">
        <v>1.4999999999999999E-2</v>
      </c>
      <c r="G2186" s="43">
        <v>0.1348105</v>
      </c>
      <c r="I2186" s="12"/>
      <c r="J2186" s="33"/>
      <c r="K2186" s="33">
        <v>0.81530000000000002</v>
      </c>
      <c r="L2186" s="52"/>
      <c r="M2186" s="52"/>
      <c r="N2186" s="21" t="str">
        <f t="shared" si="162"/>
        <v>DEDICATED TO INVESTMENTS 2010 SICAV S.A.</v>
      </c>
      <c r="O2186" s="21"/>
      <c r="P2186" s="39">
        <f t="shared" si="163"/>
        <v>38.268122163620752</v>
      </c>
      <c r="Q2186" s="43">
        <f t="shared" si="164"/>
        <v>1.4999999999999999E-2</v>
      </c>
      <c r="R2186" s="40">
        <f t="shared" si="165"/>
        <v>0.1653507911198332</v>
      </c>
    </row>
    <row r="2187" spans="1:18" s="60" customFormat="1" x14ac:dyDescent="0.25">
      <c r="A2187" s="52"/>
      <c r="C2187" s="21" t="s">
        <v>2759</v>
      </c>
      <c r="D2187" s="19"/>
      <c r="E2187" s="43">
        <v>33.200000000000003</v>
      </c>
      <c r="F2187" s="43">
        <v>1.4999999999999999E-2</v>
      </c>
      <c r="G2187" s="43">
        <v>0.77070786999999996</v>
      </c>
      <c r="I2187" s="12"/>
      <c r="J2187" s="33"/>
      <c r="K2187" s="33">
        <v>0.81530000000000002</v>
      </c>
      <c r="L2187" s="52"/>
      <c r="M2187" s="52"/>
      <c r="N2187" s="21" t="str">
        <f t="shared" si="162"/>
        <v>DEER BUTTONS SICAV, S.A.</v>
      </c>
      <c r="O2187" s="21"/>
      <c r="P2187" s="39">
        <f t="shared" si="163"/>
        <v>40.721206917699007</v>
      </c>
      <c r="Q2187" s="43">
        <f t="shared" si="164"/>
        <v>1.4999999999999999E-2</v>
      </c>
      <c r="R2187" s="40">
        <f t="shared" si="165"/>
        <v>0.94530586287256213</v>
      </c>
    </row>
    <row r="2188" spans="1:18" s="60" customFormat="1" x14ac:dyDescent="0.25">
      <c r="A2188" s="52"/>
      <c r="C2188" s="21" t="s">
        <v>2760</v>
      </c>
      <c r="D2188" s="19"/>
      <c r="E2188" s="43">
        <v>31.460760000000001</v>
      </c>
      <c r="F2188" s="43">
        <v>7.0000000000000001E-3</v>
      </c>
      <c r="G2188" s="43">
        <v>0.16416510999999998</v>
      </c>
      <c r="I2188" s="12"/>
      <c r="J2188" s="33"/>
      <c r="K2188" s="33">
        <v>0.81530000000000002</v>
      </c>
      <c r="L2188" s="52"/>
      <c r="M2188" s="52"/>
      <c r="N2188" s="21" t="str">
        <f t="shared" si="162"/>
        <v>DEHACHE CAPITAL FINANCIERA SICAV,S.A.</v>
      </c>
      <c r="O2188" s="21"/>
      <c r="P2188" s="39">
        <f t="shared" si="163"/>
        <v>38.587955353857474</v>
      </c>
      <c r="Q2188" s="43">
        <f t="shared" si="164"/>
        <v>7.0000000000000001E-3</v>
      </c>
      <c r="R2188" s="40">
        <f t="shared" si="165"/>
        <v>0.20135546424628967</v>
      </c>
    </row>
    <row r="2189" spans="1:18" s="60" customFormat="1" x14ac:dyDescent="0.25">
      <c r="A2189" s="52"/>
      <c r="C2189" s="21" t="s">
        <v>2761</v>
      </c>
      <c r="D2189" s="19"/>
      <c r="E2189" s="43">
        <v>53.6</v>
      </c>
      <c r="F2189" s="43">
        <v>1.0999999999999999E-2</v>
      </c>
      <c r="G2189" s="43">
        <v>23.658823429999998</v>
      </c>
      <c r="I2189" s="12"/>
      <c r="J2189" s="33"/>
      <c r="K2189" s="33">
        <v>0.81530000000000002</v>
      </c>
      <c r="L2189" s="52"/>
      <c r="M2189" s="52"/>
      <c r="N2189" s="21" t="str">
        <f t="shared" si="162"/>
        <v>DELQUIN INVERSIONES, SICAV, S.A.</v>
      </c>
      <c r="O2189" s="21"/>
      <c r="P2189" s="39">
        <f t="shared" si="163"/>
        <v>65.742671409297188</v>
      </c>
      <c r="Q2189" s="43">
        <f t="shared" si="164"/>
        <v>1.0999999999999999E-2</v>
      </c>
      <c r="R2189" s="40">
        <f t="shared" si="165"/>
        <v>29.018549527781182</v>
      </c>
    </row>
    <row r="2190" spans="1:18" s="60" customFormat="1" x14ac:dyDescent="0.25">
      <c r="A2190" s="52"/>
      <c r="C2190" s="21" t="s">
        <v>2762</v>
      </c>
      <c r="D2190" s="19"/>
      <c r="E2190" s="43">
        <v>25.68</v>
      </c>
      <c r="F2190" s="43">
        <v>4.0000000000000001E-3</v>
      </c>
      <c r="G2190" s="43">
        <v>4.2400000000000001E-5</v>
      </c>
      <c r="I2190" s="12"/>
      <c r="J2190" s="33"/>
      <c r="K2190" s="33">
        <v>0.81530000000000002</v>
      </c>
      <c r="L2190" s="52"/>
      <c r="M2190" s="52"/>
      <c r="N2190" s="21" t="str">
        <f t="shared" si="162"/>
        <v>DELTEURE SICAV S.A.</v>
      </c>
      <c r="O2190" s="21"/>
      <c r="P2190" s="39">
        <f t="shared" si="163"/>
        <v>31.497608242364773</v>
      </c>
      <c r="Q2190" s="43">
        <f t="shared" si="164"/>
        <v>4.0000000000000001E-3</v>
      </c>
      <c r="R2190" s="40">
        <f t="shared" si="165"/>
        <v>5.2005396786458969E-5</v>
      </c>
    </row>
    <row r="2191" spans="1:18" s="60" customFormat="1" x14ac:dyDescent="0.25">
      <c r="A2191" s="52"/>
      <c r="C2191" s="21" t="s">
        <v>2763</v>
      </c>
      <c r="D2191" s="19"/>
      <c r="E2191" s="43">
        <v>17.760000000000002</v>
      </c>
      <c r="F2191" s="43">
        <v>1.6E-2</v>
      </c>
      <c r="G2191" s="43">
        <v>0.19677391</v>
      </c>
      <c r="I2191" s="12"/>
      <c r="J2191" s="33"/>
      <c r="K2191" s="33">
        <v>0.81530000000000002</v>
      </c>
      <c r="L2191" s="52"/>
      <c r="M2191" s="52"/>
      <c r="N2191" s="21" t="str">
        <f t="shared" si="162"/>
        <v>DEMOCRATIC CAPITAL SICAV S.A.</v>
      </c>
      <c r="O2191" s="21"/>
      <c r="P2191" s="39">
        <f t="shared" si="163"/>
        <v>21.78339261621489</v>
      </c>
      <c r="Q2191" s="43">
        <f t="shared" si="164"/>
        <v>1.6E-2</v>
      </c>
      <c r="R2191" s="40">
        <f t="shared" si="165"/>
        <v>0.24135153931068318</v>
      </c>
    </row>
    <row r="2192" spans="1:18" s="60" customFormat="1" x14ac:dyDescent="0.25">
      <c r="A2192" s="52"/>
      <c r="C2192" s="21" t="s">
        <v>2764</v>
      </c>
      <c r="D2192" s="19"/>
      <c r="E2192" s="43">
        <v>21.2</v>
      </c>
      <c r="F2192" s="43">
        <v>1E-3</v>
      </c>
      <c r="G2192" s="43">
        <v>4.28E-3</v>
      </c>
      <c r="I2192" s="12"/>
      <c r="J2192" s="33"/>
      <c r="K2192" s="33">
        <v>0.81530000000000002</v>
      </c>
      <c r="L2192" s="52"/>
      <c r="M2192" s="52"/>
      <c r="N2192" s="21" t="str">
        <f t="shared" si="162"/>
        <v>DESARROLLOS ERMITA DEL SANTO SOCIMI, SNAN.</v>
      </c>
      <c r="O2192" s="21"/>
      <c r="P2192" s="39">
        <f t="shared" si="163"/>
        <v>26.002698393229483</v>
      </c>
      <c r="Q2192" s="43">
        <f t="shared" si="164"/>
        <v>1E-3</v>
      </c>
      <c r="R2192" s="40">
        <f t="shared" si="165"/>
        <v>5.2496013737274617E-3</v>
      </c>
    </row>
    <row r="2193" spans="1:18" s="60" customFormat="1" x14ac:dyDescent="0.25">
      <c r="A2193" s="52"/>
      <c r="C2193" s="21" t="s">
        <v>2765</v>
      </c>
      <c r="D2193" s="19"/>
      <c r="E2193" s="43">
        <v>27.25</v>
      </c>
      <c r="F2193" s="43">
        <v>5.0000000000000001E-3</v>
      </c>
      <c r="G2193" s="43">
        <v>0.49819938000000002</v>
      </c>
      <c r="I2193" s="12"/>
      <c r="J2193" s="33"/>
      <c r="K2193" s="33">
        <v>0.81530000000000002</v>
      </c>
      <c r="L2193" s="52"/>
      <c r="M2193" s="52"/>
      <c r="N2193" s="21" t="str">
        <f t="shared" ref="N2193:N2256" si="166">C2193</f>
        <v>DEULONDER INVERSIONS SICAV, S.A.</v>
      </c>
      <c r="O2193" s="21"/>
      <c r="P2193" s="39">
        <f t="shared" ref="P2193:P2256" si="167">E2193/K2193</f>
        <v>33.4232797743162</v>
      </c>
      <c r="Q2193" s="43">
        <f t="shared" ref="Q2193:Q2256" si="168">F2193</f>
        <v>5.0000000000000001E-3</v>
      </c>
      <c r="R2193" s="40">
        <f t="shared" ref="R2193:R2256" si="169">G2193/K2193</f>
        <v>0.61106265178461916</v>
      </c>
    </row>
    <row r="2194" spans="1:18" s="60" customFormat="1" x14ac:dyDescent="0.25">
      <c r="A2194" s="52"/>
      <c r="C2194" s="21" t="s">
        <v>2766</v>
      </c>
      <c r="D2194" s="19"/>
      <c r="E2194" s="43">
        <v>26.4</v>
      </c>
      <c r="F2194" s="43">
        <v>0.04</v>
      </c>
      <c r="G2194" s="43">
        <v>3.1251878900000003</v>
      </c>
      <c r="I2194" s="12"/>
      <c r="J2194" s="33"/>
      <c r="K2194" s="33">
        <v>0.81530000000000002</v>
      </c>
      <c r="L2194" s="52"/>
      <c r="M2194" s="52"/>
      <c r="N2194" s="21" t="str">
        <f t="shared" si="166"/>
        <v>DIAGONAL SOSTENIBLE SICAV S.A.</v>
      </c>
      <c r="O2194" s="21"/>
      <c r="P2194" s="39">
        <f t="shared" si="167"/>
        <v>32.380718753832944</v>
      </c>
      <c r="Q2194" s="43">
        <f t="shared" si="168"/>
        <v>0.04</v>
      </c>
      <c r="R2194" s="40">
        <f t="shared" si="169"/>
        <v>3.8331753832944933</v>
      </c>
    </row>
    <row r="2195" spans="1:18" s="60" customFormat="1" x14ac:dyDescent="0.25">
      <c r="A2195" s="52"/>
      <c r="C2195" s="21" t="s">
        <v>2767</v>
      </c>
      <c r="D2195" s="19"/>
      <c r="E2195" s="43">
        <v>29.52</v>
      </c>
      <c r="F2195" s="43">
        <v>1.4999999999999999E-2</v>
      </c>
      <c r="G2195" s="43">
        <v>1.37308641</v>
      </c>
      <c r="I2195" s="12"/>
      <c r="J2195" s="33"/>
      <c r="K2195" s="33">
        <v>0.81530000000000002</v>
      </c>
      <c r="L2195" s="52"/>
      <c r="M2195" s="52"/>
      <c r="N2195" s="21" t="str">
        <f t="shared" si="166"/>
        <v>DIDACMANIA SICAV</v>
      </c>
      <c r="O2195" s="21"/>
      <c r="P2195" s="39">
        <f t="shared" si="167"/>
        <v>36.207530970195016</v>
      </c>
      <c r="Q2195" s="43">
        <f t="shared" si="168"/>
        <v>1.4999999999999999E-2</v>
      </c>
      <c r="R2195" s="40">
        <f t="shared" si="169"/>
        <v>1.6841486692015208</v>
      </c>
    </row>
    <row r="2196" spans="1:18" s="60" customFormat="1" x14ac:dyDescent="0.25">
      <c r="A2196" s="52"/>
      <c r="C2196" s="21" t="s">
        <v>2768</v>
      </c>
      <c r="D2196" s="19"/>
      <c r="E2196" s="43">
        <v>50.8</v>
      </c>
      <c r="F2196" s="43">
        <v>8.0000000000000002E-3</v>
      </c>
      <c r="G2196" s="43">
        <v>9.1620000000000007E-5</v>
      </c>
      <c r="I2196" s="12"/>
      <c r="J2196" s="33"/>
      <c r="K2196" s="33">
        <v>0.81530000000000002</v>
      </c>
      <c r="L2196" s="52"/>
      <c r="M2196" s="52"/>
      <c r="N2196" s="21" t="str">
        <f t="shared" si="166"/>
        <v>DIGIT INVERSIONES, SICAVS, S.A.</v>
      </c>
      <c r="O2196" s="21"/>
      <c r="P2196" s="39">
        <f t="shared" si="167"/>
        <v>62.308352753587634</v>
      </c>
      <c r="Q2196" s="43">
        <f t="shared" si="168"/>
        <v>8.0000000000000002E-3</v>
      </c>
      <c r="R2196" s="40">
        <f t="shared" si="169"/>
        <v>1.123758125843248E-4</v>
      </c>
    </row>
    <row r="2197" spans="1:18" s="60" customFormat="1" x14ac:dyDescent="0.25">
      <c r="A2197" s="52"/>
      <c r="C2197" s="21" t="s">
        <v>2769</v>
      </c>
      <c r="D2197" s="19"/>
      <c r="E2197" s="43">
        <v>26.88</v>
      </c>
      <c r="F2197" s="43">
        <v>8.9999999999999993E-3</v>
      </c>
      <c r="G2197" s="43">
        <v>9.7600000000000001E-5</v>
      </c>
      <c r="I2197" s="12"/>
      <c r="J2197" s="33"/>
      <c r="K2197" s="33">
        <v>0.81530000000000002</v>
      </c>
      <c r="L2197" s="52"/>
      <c r="M2197" s="52"/>
      <c r="N2197" s="21" t="str">
        <f t="shared" si="166"/>
        <v>DIMAC CAPITAL SICAV S.A.</v>
      </c>
      <c r="O2197" s="21"/>
      <c r="P2197" s="39">
        <f t="shared" si="167"/>
        <v>32.969459094811725</v>
      </c>
      <c r="Q2197" s="43">
        <f t="shared" si="168"/>
        <v>8.9999999999999993E-3</v>
      </c>
      <c r="R2197" s="40">
        <f t="shared" si="169"/>
        <v>1.1971053599901876E-4</v>
      </c>
    </row>
    <row r="2198" spans="1:18" s="60" customFormat="1" x14ac:dyDescent="0.25">
      <c r="A2198" s="52"/>
      <c r="C2198" s="21" t="s">
        <v>2770</v>
      </c>
      <c r="D2198" s="19"/>
      <c r="E2198" s="43">
        <v>9.2315520000000006</v>
      </c>
      <c r="F2198" s="43">
        <v>6.0000000000000001E-3</v>
      </c>
      <c r="G2198" s="43">
        <v>6.5900000000000003E-5</v>
      </c>
      <c r="I2198" s="12"/>
      <c r="J2198" s="33"/>
      <c r="K2198" s="33">
        <v>0.81530000000000002</v>
      </c>
      <c r="L2198" s="52"/>
      <c r="M2198" s="52"/>
      <c r="N2198" s="21" t="str">
        <f t="shared" si="166"/>
        <v>DINA CAPITAL XXI, SICAV, S.A.</v>
      </c>
      <c r="O2198" s="21"/>
      <c r="P2198" s="39">
        <f t="shared" si="167"/>
        <v>11.322889733840304</v>
      </c>
      <c r="Q2198" s="43">
        <f t="shared" si="168"/>
        <v>6.0000000000000001E-3</v>
      </c>
      <c r="R2198" s="40">
        <f t="shared" si="169"/>
        <v>8.0829142646878448E-5</v>
      </c>
    </row>
    <row r="2199" spans="1:18" s="60" customFormat="1" x14ac:dyDescent="0.25">
      <c r="A2199" s="52"/>
      <c r="C2199" s="21" t="s">
        <v>2771</v>
      </c>
      <c r="D2199" s="19"/>
      <c r="E2199" s="43">
        <v>45.917355000000001</v>
      </c>
      <c r="F2199" s="43">
        <v>4.0000000000000001E-3</v>
      </c>
      <c r="G2199" s="43">
        <v>3.7740000000000001E-5</v>
      </c>
      <c r="I2199" s="12"/>
      <c r="J2199" s="33"/>
      <c r="K2199" s="33">
        <v>0.81530000000000002</v>
      </c>
      <c r="L2199" s="52"/>
      <c r="M2199" s="52"/>
      <c r="N2199" s="21" t="str">
        <f t="shared" si="166"/>
        <v>DIORAMAX INVERSIONES,S.A.,SICAV</v>
      </c>
      <c r="O2199" s="21"/>
      <c r="P2199" s="39">
        <f t="shared" si="167"/>
        <v>56.319581749049426</v>
      </c>
      <c r="Q2199" s="43">
        <f t="shared" si="168"/>
        <v>4.0000000000000001E-3</v>
      </c>
      <c r="R2199" s="40">
        <f t="shared" si="169"/>
        <v>4.6289709309456639E-5</v>
      </c>
    </row>
    <row r="2200" spans="1:18" s="60" customFormat="1" x14ac:dyDescent="0.25">
      <c r="A2200" s="52"/>
      <c r="C2200" s="21" t="s">
        <v>2772</v>
      </c>
      <c r="D2200" s="19"/>
      <c r="E2200" s="43">
        <v>37.200000000000003</v>
      </c>
      <c r="F2200" s="43">
        <v>5.0000000000000001E-3</v>
      </c>
      <c r="G2200" s="43">
        <v>6.8700000000000003E-5</v>
      </c>
      <c r="I2200" s="12"/>
      <c r="J2200" s="33"/>
      <c r="K2200" s="33">
        <v>0.81530000000000002</v>
      </c>
      <c r="L2200" s="52"/>
      <c r="M2200" s="52"/>
      <c r="N2200" s="21" t="str">
        <f t="shared" si="166"/>
        <v>DISCOUNT INVERSIONES SICAV S.A.</v>
      </c>
      <c r="O2200" s="21"/>
      <c r="P2200" s="39">
        <f t="shared" si="167"/>
        <v>45.627376425855516</v>
      </c>
      <c r="Q2200" s="43">
        <f t="shared" si="168"/>
        <v>5.0000000000000001E-3</v>
      </c>
      <c r="R2200" s="40">
        <f t="shared" si="169"/>
        <v>8.426346130258801E-5</v>
      </c>
    </row>
    <row r="2201" spans="1:18" s="60" customFormat="1" x14ac:dyDescent="0.25">
      <c r="A2201" s="52"/>
      <c r="C2201" s="21" t="s">
        <v>2773</v>
      </c>
      <c r="D2201" s="19"/>
      <c r="E2201" s="43">
        <v>28.32</v>
      </c>
      <c r="F2201" s="43">
        <v>0.127</v>
      </c>
      <c r="G2201" s="43">
        <v>3.4480100000000001E-3</v>
      </c>
      <c r="I2201" s="12"/>
      <c r="J2201" s="33"/>
      <c r="K2201" s="33">
        <v>0.81530000000000002</v>
      </c>
      <c r="L2201" s="52"/>
      <c r="M2201" s="52"/>
      <c r="N2201" s="21" t="str">
        <f t="shared" si="166"/>
        <v>DISTRITO 5 INVES SICAV S.A.</v>
      </c>
      <c r="O2201" s="21"/>
      <c r="P2201" s="39">
        <f t="shared" si="167"/>
        <v>34.735680117748068</v>
      </c>
      <c r="Q2201" s="43">
        <f t="shared" si="168"/>
        <v>0.127</v>
      </c>
      <c r="R2201" s="40">
        <f t="shared" si="169"/>
        <v>4.2291303814546788E-3</v>
      </c>
    </row>
    <row r="2202" spans="1:18" s="60" customFormat="1" x14ac:dyDescent="0.25">
      <c r="A2202" s="52"/>
      <c r="C2202" s="21" t="s">
        <v>2774</v>
      </c>
      <c r="D2202" s="19"/>
      <c r="E2202" s="43">
        <v>27.165765</v>
      </c>
      <c r="F2202" s="43">
        <v>8.0000000000000002E-3</v>
      </c>
      <c r="G2202" s="43">
        <v>2.4425588399999998</v>
      </c>
      <c r="I2202" s="12"/>
      <c r="J2202" s="33"/>
      <c r="K2202" s="33">
        <v>0.81530000000000002</v>
      </c>
      <c r="L2202" s="52"/>
      <c r="M2202" s="52"/>
      <c r="N2202" s="21" t="str">
        <f t="shared" si="166"/>
        <v>DITA INVERSIONES SICAV</v>
      </c>
      <c r="O2202" s="21"/>
      <c r="P2202" s="39">
        <f t="shared" si="167"/>
        <v>33.31996197718631</v>
      </c>
      <c r="Q2202" s="43">
        <f t="shared" si="168"/>
        <v>8.0000000000000002E-3</v>
      </c>
      <c r="R2202" s="40">
        <f t="shared" si="169"/>
        <v>2.9959019256715318</v>
      </c>
    </row>
    <row r="2203" spans="1:18" s="60" customFormat="1" x14ac:dyDescent="0.25">
      <c r="A2203" s="52"/>
      <c r="C2203" s="21" t="s">
        <v>2775</v>
      </c>
      <c r="D2203" s="19"/>
      <c r="E2203" s="43">
        <v>27.6</v>
      </c>
      <c r="F2203" s="43">
        <v>0.114</v>
      </c>
      <c r="G2203" s="43">
        <v>7.6617999999999999E-4</v>
      </c>
      <c r="I2203" s="12"/>
      <c r="J2203" s="33"/>
      <c r="K2203" s="33">
        <v>0.81530000000000002</v>
      </c>
      <c r="L2203" s="52"/>
      <c r="M2203" s="52"/>
      <c r="N2203" s="21" t="str">
        <f t="shared" si="166"/>
        <v>DITRAES INVERSIONES SICAV S.A.</v>
      </c>
      <c r="O2203" s="21"/>
      <c r="P2203" s="39">
        <f t="shared" si="167"/>
        <v>33.8525696062799</v>
      </c>
      <c r="Q2203" s="43">
        <f t="shared" si="168"/>
        <v>0.114</v>
      </c>
      <c r="R2203" s="40">
        <f t="shared" si="169"/>
        <v>9.3975223843983805E-4</v>
      </c>
    </row>
    <row r="2204" spans="1:18" s="60" customFormat="1" x14ac:dyDescent="0.25">
      <c r="A2204" s="52"/>
      <c r="C2204" s="21" t="s">
        <v>2776</v>
      </c>
      <c r="D2204" s="19"/>
      <c r="E2204" s="43">
        <v>15.12</v>
      </c>
      <c r="F2204" s="43">
        <v>1.4999999999999999E-2</v>
      </c>
      <c r="G2204" s="43">
        <v>4.5410000000000003E-4</v>
      </c>
      <c r="I2204" s="12"/>
      <c r="J2204" s="33"/>
      <c r="K2204" s="33">
        <v>0.81530000000000002</v>
      </c>
      <c r="L2204" s="52"/>
      <c r="M2204" s="52"/>
      <c r="N2204" s="21" t="str">
        <f t="shared" si="166"/>
        <v>DIVIDENDOS E INCREMENTOS SICAV, S.A</v>
      </c>
      <c r="O2204" s="21"/>
      <c r="P2204" s="39">
        <f t="shared" si="167"/>
        <v>18.545320740831595</v>
      </c>
      <c r="Q2204" s="43">
        <f t="shared" si="168"/>
        <v>1.4999999999999999E-2</v>
      </c>
      <c r="R2204" s="40">
        <f t="shared" si="169"/>
        <v>5.5697289341346743E-4</v>
      </c>
    </row>
    <row r="2205" spans="1:18" s="60" customFormat="1" x14ac:dyDescent="0.25">
      <c r="A2205" s="52"/>
      <c r="C2205" s="21" t="s">
        <v>2777</v>
      </c>
      <c r="D2205" s="19"/>
      <c r="E2205" s="43">
        <v>40.56</v>
      </c>
      <c r="F2205" s="43">
        <v>6.2E-2</v>
      </c>
      <c r="G2205" s="43">
        <v>0.57265305</v>
      </c>
      <c r="I2205" s="12"/>
      <c r="J2205" s="33"/>
      <c r="K2205" s="33">
        <v>0.81530000000000002</v>
      </c>
      <c r="L2205" s="52"/>
      <c r="M2205" s="52"/>
      <c r="N2205" s="21" t="str">
        <f t="shared" si="166"/>
        <v>DIXION INVESTMENTS SICAV S.A.</v>
      </c>
      <c r="O2205" s="21"/>
      <c r="P2205" s="39">
        <f t="shared" si="167"/>
        <v>49.748558812706982</v>
      </c>
      <c r="Q2205" s="43">
        <f t="shared" si="168"/>
        <v>6.2E-2</v>
      </c>
      <c r="R2205" s="40">
        <f t="shared" si="169"/>
        <v>0.70238323316570583</v>
      </c>
    </row>
    <row r="2206" spans="1:18" s="60" customFormat="1" x14ac:dyDescent="0.25">
      <c r="A2206" s="52"/>
      <c r="C2206" s="21" t="s">
        <v>2778</v>
      </c>
      <c r="D2206" s="19"/>
      <c r="E2206" s="43">
        <v>30.96</v>
      </c>
      <c r="F2206" s="43">
        <v>3.0000000000000001E-3</v>
      </c>
      <c r="G2206" s="43">
        <v>3.4560000000000001E-5</v>
      </c>
      <c r="I2206" s="12"/>
      <c r="J2206" s="33"/>
      <c r="K2206" s="33">
        <v>0.81530000000000002</v>
      </c>
      <c r="L2206" s="52"/>
      <c r="M2206" s="52"/>
      <c r="N2206" s="21" t="str">
        <f t="shared" si="166"/>
        <v>DJENNE CAPITAL SICAV</v>
      </c>
      <c r="O2206" s="21"/>
      <c r="P2206" s="39">
        <f t="shared" si="167"/>
        <v>37.973751993131366</v>
      </c>
      <c r="Q2206" s="43">
        <f t="shared" si="168"/>
        <v>3.0000000000000001E-3</v>
      </c>
      <c r="R2206" s="40">
        <f t="shared" si="169"/>
        <v>4.238930455047222E-5</v>
      </c>
    </row>
    <row r="2207" spans="1:18" s="60" customFormat="1" x14ac:dyDescent="0.25">
      <c r="A2207" s="52"/>
      <c r="C2207" s="21" t="s">
        <v>2779</v>
      </c>
      <c r="D2207" s="19"/>
      <c r="E2207" s="43">
        <v>27.886980000000001</v>
      </c>
      <c r="F2207" s="43">
        <v>4.0000000000000001E-3</v>
      </c>
      <c r="G2207" s="43">
        <v>4.5399999999999999E-5</v>
      </c>
      <c r="I2207" s="12"/>
      <c r="J2207" s="33"/>
      <c r="K2207" s="33">
        <v>0.81530000000000002</v>
      </c>
      <c r="L2207" s="52"/>
      <c r="M2207" s="52"/>
      <c r="N2207" s="21" t="str">
        <f t="shared" si="166"/>
        <v>DOC CAPITAL  SICAV, S.A.</v>
      </c>
      <c r="O2207" s="21"/>
      <c r="P2207" s="39">
        <f t="shared" si="167"/>
        <v>34.204562737642583</v>
      </c>
      <c r="Q2207" s="43">
        <f t="shared" si="168"/>
        <v>4.0000000000000001E-3</v>
      </c>
      <c r="R2207" s="40">
        <f t="shared" si="169"/>
        <v>5.5685023917576347E-5</v>
      </c>
    </row>
    <row r="2208" spans="1:18" s="60" customFormat="1" x14ac:dyDescent="0.25">
      <c r="A2208" s="52"/>
      <c r="C2208" s="21" t="s">
        <v>2780</v>
      </c>
      <c r="D2208" s="19"/>
      <c r="E2208" s="43">
        <v>22.910028000000001</v>
      </c>
      <c r="F2208" s="43">
        <v>1.9E-2</v>
      </c>
      <c r="G2208" s="43">
        <v>0.19408548</v>
      </c>
      <c r="I2208" s="12"/>
      <c r="J2208" s="33"/>
      <c r="K2208" s="33">
        <v>0.81530000000000002</v>
      </c>
      <c r="L2208" s="52"/>
      <c r="M2208" s="52"/>
      <c r="N2208" s="21" t="str">
        <f t="shared" si="166"/>
        <v>DOMO ACTIVOS, S.A.</v>
      </c>
      <c r="O2208" s="21"/>
      <c r="P2208" s="39">
        <f t="shared" si="167"/>
        <v>28.100120201152951</v>
      </c>
      <c r="Q2208" s="43">
        <f t="shared" si="168"/>
        <v>1.9E-2</v>
      </c>
      <c r="R2208" s="40">
        <f t="shared" si="169"/>
        <v>0.23805406598797987</v>
      </c>
    </row>
    <row r="2209" spans="1:18" s="60" customFormat="1" x14ac:dyDescent="0.25">
      <c r="A2209" s="52"/>
      <c r="C2209" s="21" t="s">
        <v>2781</v>
      </c>
      <c r="D2209" s="19"/>
      <c r="E2209" s="43">
        <v>23.4</v>
      </c>
      <c r="F2209" s="43">
        <v>0.13100000000000001</v>
      </c>
      <c r="G2209" s="43">
        <v>0.61649164000000001</v>
      </c>
      <c r="I2209" s="12"/>
      <c r="J2209" s="33"/>
      <c r="K2209" s="33">
        <v>0.81530000000000002</v>
      </c>
      <c r="L2209" s="52"/>
      <c r="M2209" s="52"/>
      <c r="N2209" s="21" t="str">
        <f t="shared" si="166"/>
        <v>DONADIO INVERSIONES SICAV</v>
      </c>
      <c r="O2209" s="21"/>
      <c r="P2209" s="39">
        <f t="shared" si="167"/>
        <v>28.701091622715563</v>
      </c>
      <c r="Q2209" s="43">
        <f t="shared" si="168"/>
        <v>0.13100000000000001</v>
      </c>
      <c r="R2209" s="40">
        <f t="shared" si="169"/>
        <v>0.75615312155034953</v>
      </c>
    </row>
    <row r="2210" spans="1:18" s="60" customFormat="1" x14ac:dyDescent="0.25">
      <c r="A2210" s="52"/>
      <c r="C2210" s="21" t="s">
        <v>2782</v>
      </c>
      <c r="D2210" s="19"/>
      <c r="E2210" s="43">
        <v>27.12</v>
      </c>
      <c r="F2210" s="43">
        <v>8.5000000000000006E-2</v>
      </c>
      <c r="G2210" s="43">
        <v>0.44794487999999999</v>
      </c>
      <c r="I2210" s="12"/>
      <c r="J2210" s="33"/>
      <c r="K2210" s="33">
        <v>0.81530000000000002</v>
      </c>
      <c r="L2210" s="52"/>
      <c r="M2210" s="52"/>
      <c r="N2210" s="21" t="str">
        <f t="shared" si="166"/>
        <v>DOS MAS DOS INVERSIONES SICAV S.A.</v>
      </c>
      <c r="O2210" s="21"/>
      <c r="P2210" s="39">
        <f t="shared" si="167"/>
        <v>33.263829265301119</v>
      </c>
      <c r="Q2210" s="43">
        <f t="shared" si="168"/>
        <v>8.5000000000000006E-2</v>
      </c>
      <c r="R2210" s="40">
        <f t="shared" si="169"/>
        <v>0.54942337789770634</v>
      </c>
    </row>
    <row r="2211" spans="1:18" s="60" customFormat="1" x14ac:dyDescent="0.25">
      <c r="A2211" s="52"/>
      <c r="C2211" s="21" t="s">
        <v>2783</v>
      </c>
      <c r="D2211" s="19"/>
      <c r="E2211" s="43">
        <v>27.8</v>
      </c>
      <c r="F2211" s="43">
        <v>2.1999999999999999E-2</v>
      </c>
      <c r="G2211" s="43">
        <v>1.02378046</v>
      </c>
      <c r="I2211" s="12"/>
      <c r="J2211" s="33"/>
      <c r="K2211" s="33">
        <v>0.81530000000000002</v>
      </c>
      <c r="L2211" s="52"/>
      <c r="M2211" s="52"/>
      <c r="N2211" s="21" t="str">
        <f t="shared" si="166"/>
        <v>DP ETICA VALOR COMPARTIDO SICAV S.A.</v>
      </c>
      <c r="O2211" s="21"/>
      <c r="P2211" s="39">
        <f t="shared" si="167"/>
        <v>34.097878081687725</v>
      </c>
      <c r="Q2211" s="43">
        <f t="shared" si="168"/>
        <v>2.1999999999999999E-2</v>
      </c>
      <c r="R2211" s="40">
        <f t="shared" si="169"/>
        <v>1.2557101189746105</v>
      </c>
    </row>
    <row r="2212" spans="1:18" s="60" customFormat="1" x14ac:dyDescent="0.25">
      <c r="A2212" s="52"/>
      <c r="C2212" s="21" t="s">
        <v>2784</v>
      </c>
      <c r="D2212" s="19"/>
      <c r="E2212" s="43">
        <v>24</v>
      </c>
      <c r="F2212" s="43">
        <v>0.20300000000000001</v>
      </c>
      <c r="G2212" s="43">
        <v>3.77173823</v>
      </c>
      <c r="I2212" s="12"/>
      <c r="J2212" s="33"/>
      <c r="K2212" s="33">
        <v>0.81530000000000002</v>
      </c>
      <c r="L2212" s="52"/>
      <c r="M2212" s="52"/>
      <c r="N2212" s="21" t="str">
        <f t="shared" si="166"/>
        <v>DRACO GLOBAL,  SICAV,S.A.</v>
      </c>
      <c r="O2212" s="21"/>
      <c r="P2212" s="39">
        <f t="shared" si="167"/>
        <v>29.43701704893904</v>
      </c>
      <c r="Q2212" s="43">
        <f t="shared" si="168"/>
        <v>0.20300000000000001</v>
      </c>
      <c r="R2212" s="40">
        <f t="shared" si="169"/>
        <v>4.6261967741935486</v>
      </c>
    </row>
    <row r="2213" spans="1:18" s="60" customFormat="1" x14ac:dyDescent="0.25">
      <c r="A2213" s="52"/>
      <c r="C2213" s="21" t="s">
        <v>2785</v>
      </c>
      <c r="D2213" s="19"/>
      <c r="E2213" s="43">
        <v>24.72</v>
      </c>
      <c r="F2213" s="43">
        <v>0.01</v>
      </c>
      <c r="G2213" s="43">
        <v>1.013E-4</v>
      </c>
      <c r="I2213" s="12"/>
      <c r="J2213" s="33"/>
      <c r="K2213" s="33">
        <v>0.81530000000000002</v>
      </c>
      <c r="L2213" s="52"/>
      <c r="M2213" s="52"/>
      <c r="N2213" s="21" t="str">
        <f t="shared" si="166"/>
        <v>DRAGA2014 SICAV S.A.</v>
      </c>
      <c r="O2213" s="21"/>
      <c r="P2213" s="39">
        <f t="shared" si="167"/>
        <v>30.320127560407208</v>
      </c>
      <c r="Q2213" s="43">
        <f t="shared" si="168"/>
        <v>0.01</v>
      </c>
      <c r="R2213" s="40">
        <f t="shared" si="169"/>
        <v>1.2424874279406351E-4</v>
      </c>
    </row>
    <row r="2214" spans="1:18" s="60" customFormat="1" x14ac:dyDescent="0.25">
      <c r="A2214" s="52"/>
      <c r="C2214" s="21" t="s">
        <v>2786</v>
      </c>
      <c r="D2214" s="19"/>
      <c r="E2214" s="43">
        <v>44.715330000000002</v>
      </c>
      <c r="F2214" s="43">
        <v>3.0000000000000001E-3</v>
      </c>
      <c r="G2214" s="43">
        <v>7.9427079999999997E-2</v>
      </c>
      <c r="I2214" s="12"/>
      <c r="J2214" s="33"/>
      <c r="K2214" s="33">
        <v>0.81530000000000002</v>
      </c>
      <c r="L2214" s="52"/>
      <c r="M2214" s="52"/>
      <c r="N2214" s="21" t="str">
        <f t="shared" si="166"/>
        <v>DRAGON DE ARAGON SICAV,S.A.</v>
      </c>
      <c r="O2214" s="21"/>
      <c r="P2214" s="39">
        <f t="shared" si="167"/>
        <v>54.845247148288976</v>
      </c>
      <c r="Q2214" s="43">
        <f t="shared" si="168"/>
        <v>3.0000000000000001E-3</v>
      </c>
      <c r="R2214" s="40">
        <f t="shared" si="169"/>
        <v>9.7420679504476873E-2</v>
      </c>
    </row>
    <row r="2215" spans="1:18" s="60" customFormat="1" x14ac:dyDescent="0.25">
      <c r="A2215" s="52"/>
      <c r="C2215" s="21" t="s">
        <v>2787</v>
      </c>
      <c r="D2215" s="19"/>
      <c r="E2215" s="43">
        <v>34.200000000000003</v>
      </c>
      <c r="F2215" s="43">
        <v>3.0000000000000001E-3</v>
      </c>
      <c r="G2215" s="43">
        <v>1.5287739999999999E-2</v>
      </c>
      <c r="I2215" s="12"/>
      <c r="J2215" s="33"/>
      <c r="K2215" s="33">
        <v>0.81530000000000002</v>
      </c>
      <c r="L2215" s="52"/>
      <c r="M2215" s="52"/>
      <c r="N2215" s="21" t="str">
        <f t="shared" si="166"/>
        <v>DRAGONWYCK, SICAV, S.A.</v>
      </c>
      <c r="O2215" s="21"/>
      <c r="P2215" s="39">
        <f t="shared" si="167"/>
        <v>41.947749294738138</v>
      </c>
      <c r="Q2215" s="43">
        <f t="shared" si="168"/>
        <v>3.0000000000000001E-3</v>
      </c>
      <c r="R2215" s="40">
        <f t="shared" si="169"/>
        <v>1.8751060959156136E-2</v>
      </c>
    </row>
    <row r="2216" spans="1:18" s="60" customFormat="1" x14ac:dyDescent="0.25">
      <c r="A2216" s="52"/>
      <c r="C2216" s="21" t="s">
        <v>2788</v>
      </c>
      <c r="D2216" s="19"/>
      <c r="E2216" s="43">
        <v>19.8</v>
      </c>
      <c r="F2216" s="43">
        <v>2.1999999999999999E-2</v>
      </c>
      <c r="G2216" s="43">
        <v>8.2965089999999991E-2</v>
      </c>
      <c r="I2216" s="12"/>
      <c r="J2216" s="33"/>
      <c r="K2216" s="33">
        <v>0.81530000000000002</v>
      </c>
      <c r="L2216" s="52"/>
      <c r="M2216" s="52"/>
      <c r="N2216" s="21" t="str">
        <f t="shared" si="166"/>
        <v>DRIVE INVESTMENTS SICAV S.A.</v>
      </c>
      <c r="O2216" s="21"/>
      <c r="P2216" s="39">
        <f t="shared" si="167"/>
        <v>24.28553906537471</v>
      </c>
      <c r="Q2216" s="43">
        <f t="shared" si="168"/>
        <v>2.1999999999999999E-2</v>
      </c>
      <c r="R2216" s="40">
        <f t="shared" si="169"/>
        <v>0.10176019869986506</v>
      </c>
    </row>
    <row r="2217" spans="1:18" s="60" customFormat="1" x14ac:dyDescent="0.25">
      <c r="A2217" s="52"/>
      <c r="C2217" s="21" t="s">
        <v>2789</v>
      </c>
      <c r="D2217" s="19"/>
      <c r="E2217" s="43">
        <v>29.76</v>
      </c>
      <c r="F2217" s="43">
        <v>2.4E-2</v>
      </c>
      <c r="G2217" s="43">
        <v>2.7262E-4</v>
      </c>
      <c r="I2217" s="12"/>
      <c r="J2217" s="33"/>
      <c r="K2217" s="33">
        <v>0.81530000000000002</v>
      </c>
      <c r="L2217" s="52"/>
      <c r="M2217" s="52"/>
      <c r="N2217" s="21" t="str">
        <f t="shared" si="166"/>
        <v>DUENDE XXI SICAV S.A.</v>
      </c>
      <c r="O2217" s="21"/>
      <c r="P2217" s="39">
        <f t="shared" si="167"/>
        <v>36.50190114068441</v>
      </c>
      <c r="Q2217" s="43">
        <f t="shared" si="168"/>
        <v>2.4E-2</v>
      </c>
      <c r="R2217" s="40">
        <f t="shared" si="169"/>
        <v>3.343799828284067E-4</v>
      </c>
    </row>
    <row r="2218" spans="1:18" s="60" customFormat="1" x14ac:dyDescent="0.25">
      <c r="A2218" s="52"/>
      <c r="C2218" s="21" t="s">
        <v>2790</v>
      </c>
      <c r="D2218" s="19"/>
      <c r="E2218" s="43">
        <v>24.75</v>
      </c>
      <c r="F2218" s="43">
        <v>0</v>
      </c>
      <c r="G2218" s="43">
        <v>0</v>
      </c>
      <c r="I2218" s="12"/>
      <c r="J2218" s="33"/>
      <c r="K2218" s="33">
        <v>0.81530000000000002</v>
      </c>
      <c r="L2218" s="52"/>
      <c r="M2218" s="52"/>
      <c r="N2218" s="21" t="str">
        <f t="shared" si="166"/>
        <v>DUMA 2013 INVERSIONES SICAV S.A.</v>
      </c>
      <c r="O2218" s="21"/>
      <c r="P2218" s="39">
        <f t="shared" si="167"/>
        <v>30.356923831718387</v>
      </c>
      <c r="Q2218" s="43">
        <f t="shared" si="168"/>
        <v>0</v>
      </c>
      <c r="R2218" s="40">
        <f t="shared" si="169"/>
        <v>0</v>
      </c>
    </row>
    <row r="2219" spans="1:18" s="60" customFormat="1" x14ac:dyDescent="0.25">
      <c r="A2219" s="52"/>
      <c r="C2219" s="21" t="s">
        <v>2791</v>
      </c>
      <c r="D2219" s="19"/>
      <c r="E2219" s="43">
        <v>113</v>
      </c>
      <c r="F2219" s="43">
        <v>0</v>
      </c>
      <c r="G2219" s="43">
        <v>0</v>
      </c>
      <c r="I2219" s="12"/>
      <c r="J2219" s="33"/>
      <c r="K2219" s="33">
        <v>0.81530000000000002</v>
      </c>
      <c r="L2219" s="52"/>
      <c r="M2219" s="52"/>
      <c r="N2219" s="21" t="str">
        <f t="shared" si="166"/>
        <v>DUNMORE ASSETS SICAV S.A.</v>
      </c>
      <c r="O2219" s="21"/>
      <c r="P2219" s="39">
        <f t="shared" si="167"/>
        <v>138.59928860542132</v>
      </c>
      <c r="Q2219" s="43">
        <f t="shared" si="168"/>
        <v>0</v>
      </c>
      <c r="R2219" s="40">
        <f t="shared" si="169"/>
        <v>0</v>
      </c>
    </row>
    <row r="2220" spans="1:18" s="60" customFormat="1" x14ac:dyDescent="0.25">
      <c r="A2220" s="52"/>
      <c r="C2220" s="21" t="s">
        <v>2792</v>
      </c>
      <c r="D2220" s="19"/>
      <c r="E2220" s="43">
        <v>28.300428</v>
      </c>
      <c r="F2220" s="43">
        <v>1.2E-2</v>
      </c>
      <c r="G2220" s="43">
        <v>6.3823999999999999E-4</v>
      </c>
      <c r="I2220" s="12"/>
      <c r="J2220" s="33"/>
      <c r="K2220" s="33">
        <v>0.81530000000000002</v>
      </c>
      <c r="L2220" s="52"/>
      <c r="M2220" s="52"/>
      <c r="N2220" s="21" t="str">
        <f t="shared" si="166"/>
        <v>DUVEN 00, SICAV, S.A.</v>
      </c>
      <c r="O2220" s="21"/>
      <c r="P2220" s="39">
        <f t="shared" si="167"/>
        <v>34.711674230344656</v>
      </c>
      <c r="Q2220" s="43">
        <f t="shared" si="168"/>
        <v>1.2E-2</v>
      </c>
      <c r="R2220" s="40">
        <f t="shared" si="169"/>
        <v>7.8282840672145215E-4</v>
      </c>
    </row>
    <row r="2221" spans="1:18" s="60" customFormat="1" x14ac:dyDescent="0.25">
      <c r="A2221" s="52"/>
      <c r="C2221" s="21" t="s">
        <v>2793</v>
      </c>
      <c r="D2221" s="19"/>
      <c r="E2221" s="43">
        <v>27.36</v>
      </c>
      <c r="F2221" s="43">
        <v>4.0000000000000001E-3</v>
      </c>
      <c r="G2221" s="43">
        <v>4.2159999999999996E-5</v>
      </c>
      <c r="I2221" s="12"/>
      <c r="J2221" s="33"/>
      <c r="K2221" s="33">
        <v>0.81530000000000002</v>
      </c>
      <c r="L2221" s="52"/>
      <c r="M2221" s="52"/>
      <c r="N2221" s="21" t="str">
        <f t="shared" si="166"/>
        <v>DYSNOMIA SICAV, S.A.</v>
      </c>
      <c r="O2221" s="21"/>
      <c r="P2221" s="39">
        <f t="shared" si="167"/>
        <v>33.558199435790506</v>
      </c>
      <c r="Q2221" s="43">
        <f t="shared" si="168"/>
        <v>4.0000000000000001E-3</v>
      </c>
      <c r="R2221" s="40">
        <f t="shared" si="169"/>
        <v>5.1711026615969574E-5</v>
      </c>
    </row>
    <row r="2222" spans="1:18" s="60" customFormat="1" x14ac:dyDescent="0.25">
      <c r="A2222" s="52"/>
      <c r="C2222" s="21" t="s">
        <v>2794</v>
      </c>
      <c r="D2222" s="19"/>
      <c r="E2222" s="43">
        <v>27.12</v>
      </c>
      <c r="F2222" s="43">
        <v>0.121</v>
      </c>
      <c r="G2222" s="43">
        <v>4.7052700000000001E-3</v>
      </c>
      <c r="I2222" s="12"/>
      <c r="J2222" s="33"/>
      <c r="K2222" s="33">
        <v>0.81530000000000002</v>
      </c>
      <c r="L2222" s="52"/>
      <c r="M2222" s="52"/>
      <c r="N2222" s="21" t="str">
        <f t="shared" si="166"/>
        <v>EASY INVESTMENT SICAV S.A.</v>
      </c>
      <c r="O2222" s="21"/>
      <c r="P2222" s="39">
        <f t="shared" si="167"/>
        <v>33.263829265301119</v>
      </c>
      <c r="Q2222" s="43">
        <f t="shared" si="168"/>
        <v>0.121</v>
      </c>
      <c r="R2222" s="40">
        <f t="shared" si="169"/>
        <v>5.7712130504108915E-3</v>
      </c>
    </row>
    <row r="2223" spans="1:18" s="60" customFormat="1" x14ac:dyDescent="0.25">
      <c r="A2223" s="52"/>
      <c r="C2223" s="21" t="s">
        <v>2795</v>
      </c>
      <c r="D2223" s="19"/>
      <c r="E2223" s="43">
        <v>12.88</v>
      </c>
      <c r="F2223" s="43">
        <v>0.127</v>
      </c>
      <c r="G2223" s="43">
        <v>39.140765119999998</v>
      </c>
      <c r="I2223" s="12"/>
      <c r="J2223" s="33"/>
      <c r="K2223" s="33">
        <v>0.81530000000000002</v>
      </c>
      <c r="L2223" s="52"/>
      <c r="M2223" s="52"/>
      <c r="N2223" s="21" t="str">
        <f t="shared" si="166"/>
        <v>EBESOJ, SICAV, S.A.(EN LIQUIDACION)</v>
      </c>
      <c r="O2223" s="21"/>
      <c r="P2223" s="39">
        <f t="shared" si="167"/>
        <v>15.797865816263952</v>
      </c>
      <c r="Q2223" s="43">
        <f t="shared" si="168"/>
        <v>0.127</v>
      </c>
      <c r="R2223" s="40">
        <f t="shared" si="169"/>
        <v>48.007807089414932</v>
      </c>
    </row>
    <row r="2224" spans="1:18" s="60" customFormat="1" x14ac:dyDescent="0.25">
      <c r="A2224" s="52"/>
      <c r="C2224" s="21" t="s">
        <v>2796</v>
      </c>
      <c r="D2224" s="19"/>
      <c r="E2224" s="43">
        <v>26.4</v>
      </c>
      <c r="F2224" s="43">
        <v>1.0999999999999999E-2</v>
      </c>
      <c r="G2224" s="43">
        <v>9.7600000000000001E-5</v>
      </c>
      <c r="I2224" s="12"/>
      <c r="J2224" s="33"/>
      <c r="K2224" s="33">
        <v>0.81530000000000002</v>
      </c>
      <c r="L2224" s="52"/>
      <c r="M2224" s="52"/>
      <c r="N2224" s="21" t="str">
        <f t="shared" si="166"/>
        <v>ECONOMIC PROYECT FUTURE MANAGEMENT SICAV S.A.</v>
      </c>
      <c r="O2224" s="21"/>
      <c r="P2224" s="39">
        <f t="shared" si="167"/>
        <v>32.380718753832944</v>
      </c>
      <c r="Q2224" s="43">
        <f t="shared" si="168"/>
        <v>1.0999999999999999E-2</v>
      </c>
      <c r="R2224" s="40">
        <f t="shared" si="169"/>
        <v>1.1971053599901876E-4</v>
      </c>
    </row>
    <row r="2225" spans="1:18" s="60" customFormat="1" x14ac:dyDescent="0.25">
      <c r="A2225" s="52"/>
      <c r="C2225" s="21" t="s">
        <v>2797</v>
      </c>
      <c r="D2225" s="19"/>
      <c r="E2225" s="43">
        <v>40.397296799999999</v>
      </c>
      <c r="F2225" s="43">
        <v>6.0000000000000001E-3</v>
      </c>
      <c r="G2225" s="43">
        <v>2.3710000000000002E-5</v>
      </c>
      <c r="I2225" s="12"/>
      <c r="J2225" s="33"/>
      <c r="K2225" s="33">
        <v>0.81530000000000002</v>
      </c>
      <c r="L2225" s="52"/>
      <c r="M2225" s="52"/>
      <c r="N2225" s="21" t="str">
        <f t="shared" si="166"/>
        <v>EDESMAR 2012, SICAV,S.A.</v>
      </c>
      <c r="O2225" s="21"/>
      <c r="P2225" s="39">
        <f t="shared" si="167"/>
        <v>49.548996443027107</v>
      </c>
      <c r="Q2225" s="43">
        <f t="shared" si="168"/>
        <v>6.0000000000000001E-3</v>
      </c>
      <c r="R2225" s="40">
        <f t="shared" si="169"/>
        <v>2.9081319759597694E-5</v>
      </c>
    </row>
    <row r="2226" spans="1:18" s="60" customFormat="1" x14ac:dyDescent="0.25">
      <c r="A2226" s="52"/>
      <c r="C2226" s="21" t="s">
        <v>2798</v>
      </c>
      <c r="D2226" s="19"/>
      <c r="E2226" s="43">
        <v>26.684954999999999</v>
      </c>
      <c r="F2226" s="43">
        <v>4.0000000000000001E-3</v>
      </c>
      <c r="G2226" s="43">
        <v>1.0028400000000001E-3</v>
      </c>
      <c r="I2226" s="12"/>
      <c r="J2226" s="33"/>
      <c r="K2226" s="33">
        <v>0.81530000000000002</v>
      </c>
      <c r="L2226" s="52"/>
      <c r="M2226" s="52"/>
      <c r="N2226" s="21" t="str">
        <f t="shared" si="166"/>
        <v>EIDETESA DE INVERSIONES, SICAV, S.A.</v>
      </c>
      <c r="O2226" s="21"/>
      <c r="P2226" s="39">
        <f t="shared" si="167"/>
        <v>32.730228136882126</v>
      </c>
      <c r="Q2226" s="43">
        <f t="shared" si="168"/>
        <v>4.0000000000000001E-3</v>
      </c>
      <c r="R2226" s="40">
        <f t="shared" si="169"/>
        <v>1.230025757389918E-3</v>
      </c>
    </row>
    <row r="2227" spans="1:18" s="60" customFormat="1" x14ac:dyDescent="0.25">
      <c r="A2227" s="52"/>
      <c r="C2227" s="21" t="s">
        <v>2799</v>
      </c>
      <c r="D2227" s="19"/>
      <c r="E2227" s="43">
        <v>43.673575</v>
      </c>
      <c r="F2227" s="43">
        <v>7.0000000000000001E-3</v>
      </c>
      <c r="G2227" s="43">
        <v>2.495497E-2</v>
      </c>
      <c r="I2227" s="12"/>
      <c r="J2227" s="33"/>
      <c r="K2227" s="33">
        <v>0.81530000000000002</v>
      </c>
      <c r="L2227" s="52"/>
      <c r="M2227" s="52"/>
      <c r="N2227" s="21" t="str">
        <f t="shared" si="166"/>
        <v>EIXERIDA II SICAV S.A.</v>
      </c>
      <c r="O2227" s="21"/>
      <c r="P2227" s="39">
        <f t="shared" si="167"/>
        <v>53.567490494296578</v>
      </c>
      <c r="Q2227" s="43">
        <f t="shared" si="168"/>
        <v>7.0000000000000001E-3</v>
      </c>
      <c r="R2227" s="40">
        <f t="shared" si="169"/>
        <v>3.0608328222740094E-2</v>
      </c>
    </row>
    <row r="2228" spans="1:18" s="60" customFormat="1" x14ac:dyDescent="0.25">
      <c r="A2228" s="52"/>
      <c r="C2228" s="21" t="s">
        <v>2800</v>
      </c>
      <c r="D2228" s="19"/>
      <c r="E2228" s="43">
        <v>34.56</v>
      </c>
      <c r="F2228" s="43">
        <v>1.6E-2</v>
      </c>
      <c r="G2228" s="43">
        <v>4.8489999999999997E-4</v>
      </c>
      <c r="I2228" s="12"/>
      <c r="J2228" s="33"/>
      <c r="K2228" s="33">
        <v>0.81530000000000002</v>
      </c>
      <c r="L2228" s="52"/>
      <c r="M2228" s="52"/>
      <c r="N2228" s="21" t="str">
        <f t="shared" si="166"/>
        <v>EKO END SICAV S.A.</v>
      </c>
      <c r="O2228" s="21"/>
      <c r="P2228" s="39">
        <f t="shared" si="167"/>
        <v>42.389304550472218</v>
      </c>
      <c r="Q2228" s="43">
        <f t="shared" si="168"/>
        <v>1.6E-2</v>
      </c>
      <c r="R2228" s="40">
        <f t="shared" si="169"/>
        <v>5.9475039862627252E-4</v>
      </c>
    </row>
    <row r="2229" spans="1:18" s="60" customFormat="1" x14ac:dyDescent="0.25">
      <c r="A2229" s="52"/>
      <c r="C2229" s="21" t="s">
        <v>2801</v>
      </c>
      <c r="D2229" s="19"/>
      <c r="E2229" s="43">
        <v>37.68</v>
      </c>
      <c r="F2229" s="43">
        <v>0.11600000000000001</v>
      </c>
      <c r="G2229" s="43">
        <v>3.2297100000000002E-3</v>
      </c>
      <c r="I2229" s="12"/>
      <c r="J2229" s="33"/>
      <c r="K2229" s="33">
        <v>0.81530000000000002</v>
      </c>
      <c r="L2229" s="52"/>
      <c r="M2229" s="52"/>
      <c r="N2229" s="21" t="str">
        <f t="shared" si="166"/>
        <v>EKO INVESTMENT CAPITAL SICAV, S.A.</v>
      </c>
      <c r="O2229" s="21"/>
      <c r="P2229" s="39">
        <f t="shared" si="167"/>
        <v>46.21611676683429</v>
      </c>
      <c r="Q2229" s="43">
        <f t="shared" si="168"/>
        <v>0.11600000000000001</v>
      </c>
      <c r="R2229" s="40">
        <f t="shared" si="169"/>
        <v>3.9613761805470382E-3</v>
      </c>
    </row>
    <row r="2230" spans="1:18" s="60" customFormat="1" x14ac:dyDescent="0.25">
      <c r="A2230" s="52"/>
      <c r="C2230" s="21" t="s">
        <v>2802</v>
      </c>
      <c r="D2230" s="19"/>
      <c r="E2230" s="43">
        <v>29.76</v>
      </c>
      <c r="F2230" s="43">
        <v>1.4999999999999999E-2</v>
      </c>
      <c r="G2230" s="43">
        <v>4.3721650000000001E-2</v>
      </c>
      <c r="I2230" s="12"/>
      <c r="J2230" s="33"/>
      <c r="K2230" s="33">
        <v>0.81530000000000002</v>
      </c>
      <c r="L2230" s="52"/>
      <c r="M2230" s="52"/>
      <c r="N2230" s="21" t="str">
        <f t="shared" si="166"/>
        <v>EKUI INVERSIONES SICAV S.A.</v>
      </c>
      <c r="O2230" s="21"/>
      <c r="P2230" s="39">
        <f t="shared" si="167"/>
        <v>36.50190114068441</v>
      </c>
      <c r="Q2230" s="43">
        <f t="shared" si="168"/>
        <v>1.4999999999999999E-2</v>
      </c>
      <c r="R2230" s="40">
        <f t="shared" si="169"/>
        <v>5.3626456519072732E-2</v>
      </c>
    </row>
    <row r="2231" spans="1:18" s="60" customFormat="1" x14ac:dyDescent="0.25">
      <c r="A2231" s="52"/>
      <c r="C2231" s="21" t="s">
        <v>2803</v>
      </c>
      <c r="D2231" s="19"/>
      <c r="E2231" s="43">
        <v>34.56</v>
      </c>
      <c r="F2231" s="43">
        <v>1.6E-2</v>
      </c>
      <c r="G2231" s="43">
        <v>4.992021E-2</v>
      </c>
      <c r="I2231" s="12"/>
      <c r="J2231" s="33"/>
      <c r="K2231" s="33">
        <v>0.81530000000000002</v>
      </c>
      <c r="L2231" s="52"/>
      <c r="M2231" s="52"/>
      <c r="N2231" s="21" t="str">
        <f t="shared" si="166"/>
        <v>EL BOSQUE DE ARRIBA SICAV, S.A</v>
      </c>
      <c r="O2231" s="21"/>
      <c r="P2231" s="39">
        <f t="shared" si="167"/>
        <v>42.389304550472218</v>
      </c>
      <c r="Q2231" s="43">
        <f t="shared" si="168"/>
        <v>1.6E-2</v>
      </c>
      <c r="R2231" s="40">
        <f t="shared" si="169"/>
        <v>6.1229253035692384E-2</v>
      </c>
    </row>
    <row r="2232" spans="1:18" s="60" customFormat="1" x14ac:dyDescent="0.25">
      <c r="A2232" s="52"/>
      <c r="C2232" s="21" t="s">
        <v>2804</v>
      </c>
      <c r="D2232" s="19"/>
      <c r="E2232" s="43">
        <v>28.32</v>
      </c>
      <c r="F2232" s="43">
        <v>1.7999999999999999E-2</v>
      </c>
      <c r="G2232" s="43">
        <v>0.83441847999999996</v>
      </c>
      <c r="I2232" s="12"/>
      <c r="J2232" s="33"/>
      <c r="K2232" s="33">
        <v>0.81530000000000002</v>
      </c>
      <c r="L2232" s="52"/>
      <c r="M2232" s="52"/>
      <c r="N2232" s="21" t="str">
        <f t="shared" si="166"/>
        <v>EL CAPIT-N INVERSIONES SICAV S.A.</v>
      </c>
      <c r="O2232" s="21"/>
      <c r="P2232" s="39">
        <f t="shared" si="167"/>
        <v>34.735680117748068</v>
      </c>
      <c r="Q2232" s="43">
        <f t="shared" si="168"/>
        <v>1.7999999999999999E-2</v>
      </c>
      <c r="R2232" s="40">
        <f t="shared" si="169"/>
        <v>1.0234496259045749</v>
      </c>
    </row>
    <row r="2233" spans="1:18" s="60" customFormat="1" x14ac:dyDescent="0.25">
      <c r="A2233" s="52"/>
      <c r="C2233" s="21" t="s">
        <v>2805</v>
      </c>
      <c r="D2233" s="19"/>
      <c r="E2233" s="43">
        <v>32.64</v>
      </c>
      <c r="F2233" s="43">
        <v>1.0999999999999999E-2</v>
      </c>
      <c r="G2233" s="43">
        <v>1.381E-5</v>
      </c>
      <c r="I2233" s="12"/>
      <c r="J2233" s="33"/>
      <c r="K2233" s="33">
        <v>0.81530000000000002</v>
      </c>
      <c r="L2233" s="52"/>
      <c r="M2233" s="52"/>
      <c r="N2233" s="21" t="str">
        <f t="shared" si="166"/>
        <v>EL GALGO INVESTMENT SICAV S.A.</v>
      </c>
      <c r="O2233" s="21"/>
      <c r="P2233" s="39">
        <f t="shared" si="167"/>
        <v>40.034343186557095</v>
      </c>
      <c r="Q2233" s="43">
        <f t="shared" si="168"/>
        <v>1.0999999999999999E-2</v>
      </c>
      <c r="R2233" s="40">
        <f t="shared" si="169"/>
        <v>1.6938550226910339E-5</v>
      </c>
    </row>
    <row r="2234" spans="1:18" s="60" customFormat="1" x14ac:dyDescent="0.25">
      <c r="A2234" s="52"/>
      <c r="C2234" s="21" t="s">
        <v>2806</v>
      </c>
      <c r="D2234" s="19"/>
      <c r="E2234" s="43">
        <v>30.524999999999999</v>
      </c>
      <c r="F2234" s="43">
        <v>3.3000000000000002E-2</v>
      </c>
      <c r="G2234" s="43">
        <v>1.65116851</v>
      </c>
      <c r="I2234" s="12"/>
      <c r="J2234" s="33"/>
      <c r="K2234" s="33">
        <v>0.81530000000000002</v>
      </c>
      <c r="L2234" s="52"/>
      <c r="M2234" s="52"/>
      <c r="N2234" s="21" t="str">
        <f t="shared" si="166"/>
        <v>EL PICACHO INVERSIONES SICAV S.A.</v>
      </c>
      <c r="O2234" s="21"/>
      <c r="P2234" s="39">
        <f t="shared" si="167"/>
        <v>37.44020605911934</v>
      </c>
      <c r="Q2234" s="43">
        <f t="shared" si="168"/>
        <v>3.3000000000000002E-2</v>
      </c>
      <c r="R2234" s="40">
        <f t="shared" si="169"/>
        <v>2.0252281491475528</v>
      </c>
    </row>
    <row r="2235" spans="1:18" s="60" customFormat="1" x14ac:dyDescent="0.25">
      <c r="A2235" s="52"/>
      <c r="C2235" s="21" t="s">
        <v>2807</v>
      </c>
      <c r="D2235" s="19"/>
      <c r="E2235" s="43">
        <v>80.740803</v>
      </c>
      <c r="F2235" s="43">
        <v>5.6000000000000001E-2</v>
      </c>
      <c r="G2235" s="43">
        <v>0.32097520000000002</v>
      </c>
      <c r="I2235" s="12"/>
      <c r="J2235" s="33"/>
      <c r="K2235" s="33">
        <v>0.81530000000000002</v>
      </c>
      <c r="L2235" s="52"/>
      <c r="M2235" s="52"/>
      <c r="N2235" s="21" t="str">
        <f t="shared" si="166"/>
        <v>ELAIA INVESTMENT SPAIN SOCIMI, S.A.</v>
      </c>
      <c r="O2235" s="21"/>
      <c r="P2235" s="39">
        <f t="shared" si="167"/>
        <v>99.032016435667842</v>
      </c>
      <c r="Q2235" s="43">
        <f t="shared" si="168"/>
        <v>5.6000000000000001E-2</v>
      </c>
      <c r="R2235" s="40">
        <f t="shared" si="169"/>
        <v>0.39368968477860911</v>
      </c>
    </row>
    <row r="2236" spans="1:18" s="60" customFormat="1" x14ac:dyDescent="0.25">
      <c r="A2236" s="52"/>
      <c r="C2236" s="21" t="s">
        <v>2808</v>
      </c>
      <c r="D2236" s="19"/>
      <c r="E2236" s="43">
        <v>24</v>
      </c>
      <c r="F2236" s="43">
        <v>2E-3</v>
      </c>
      <c r="G2236" s="43">
        <v>0.11628133</v>
      </c>
      <c r="I2236" s="12"/>
      <c r="J2236" s="33"/>
      <c r="K2236" s="33">
        <v>0.81530000000000002</v>
      </c>
      <c r="L2236" s="52"/>
      <c r="M2236" s="52"/>
      <c r="N2236" s="21" t="str">
        <f t="shared" si="166"/>
        <v>ELCANO HIGH YIELD OPPORTUNITIES SIL, S.A.</v>
      </c>
      <c r="O2236" s="21"/>
      <c r="P2236" s="39">
        <f t="shared" si="167"/>
        <v>29.43701704893904</v>
      </c>
      <c r="Q2236" s="43">
        <f t="shared" si="168"/>
        <v>2E-3</v>
      </c>
      <c r="R2236" s="40">
        <f t="shared" si="169"/>
        <v>0.14262397890347112</v>
      </c>
    </row>
    <row r="2237" spans="1:18" s="60" customFormat="1" x14ac:dyDescent="0.25">
      <c r="A2237" s="52"/>
      <c r="C2237" s="21" t="s">
        <v>2809</v>
      </c>
      <c r="D2237" s="19"/>
      <c r="E2237" s="43">
        <v>41.2</v>
      </c>
      <c r="F2237" s="43">
        <v>5.8999999999999997E-2</v>
      </c>
      <c r="G2237" s="43">
        <v>1.6651060600000001</v>
      </c>
      <c r="I2237" s="12"/>
      <c r="J2237" s="33"/>
      <c r="K2237" s="33">
        <v>0.81530000000000002</v>
      </c>
      <c r="L2237" s="52"/>
      <c r="M2237" s="52"/>
      <c r="N2237" s="21" t="str">
        <f t="shared" si="166"/>
        <v>ELCANO SPECIAL SITUATIONS, SICAV,S.A.</v>
      </c>
      <c r="O2237" s="21"/>
      <c r="P2237" s="39">
        <f t="shared" si="167"/>
        <v>50.533545934012025</v>
      </c>
      <c r="Q2237" s="43">
        <f t="shared" si="168"/>
        <v>5.8999999999999997E-2</v>
      </c>
      <c r="R2237" s="40">
        <f t="shared" si="169"/>
        <v>2.0423231448546546</v>
      </c>
    </row>
    <row r="2238" spans="1:18" s="60" customFormat="1" x14ac:dyDescent="0.25">
      <c r="A2238" s="52"/>
      <c r="C2238" s="21" t="s">
        <v>2810</v>
      </c>
      <c r="D2238" s="19"/>
      <c r="E2238" s="43">
        <v>44.64</v>
      </c>
      <c r="F2238" s="43">
        <v>0.121</v>
      </c>
      <c r="G2238" s="43">
        <v>3.90435E-3</v>
      </c>
      <c r="I2238" s="12"/>
      <c r="J2238" s="33"/>
      <c r="K2238" s="33">
        <v>0.81530000000000002</v>
      </c>
      <c r="L2238" s="52"/>
      <c r="M2238" s="52"/>
      <c r="N2238" s="21" t="str">
        <f t="shared" si="166"/>
        <v>ELCAUN 2012, SICAV, S.A.</v>
      </c>
      <c r="O2238" s="21"/>
      <c r="P2238" s="39">
        <f t="shared" si="167"/>
        <v>54.752851711026615</v>
      </c>
      <c r="Q2238" s="43">
        <f t="shared" si="168"/>
        <v>0.121</v>
      </c>
      <c r="R2238" s="40">
        <f t="shared" si="169"/>
        <v>4.788850729792714E-3</v>
      </c>
    </row>
    <row r="2239" spans="1:18" s="60" customFormat="1" x14ac:dyDescent="0.25">
      <c r="A2239" s="52"/>
      <c r="C2239" s="21" t="s">
        <v>2811</v>
      </c>
      <c r="D2239" s="19"/>
      <c r="E2239" s="43">
        <v>24</v>
      </c>
      <c r="F2239" s="43">
        <v>5.0000000000000001E-3</v>
      </c>
      <c r="G2239" s="43">
        <v>0.32766853999999995</v>
      </c>
      <c r="I2239" s="12"/>
      <c r="J2239" s="33"/>
      <c r="K2239" s="33">
        <v>0.81530000000000002</v>
      </c>
      <c r="L2239" s="52"/>
      <c r="M2239" s="52"/>
      <c r="N2239" s="21" t="str">
        <f t="shared" si="166"/>
        <v>ELECINVEST 14 SICAV, S.A.</v>
      </c>
      <c r="O2239" s="21"/>
      <c r="P2239" s="39">
        <f t="shared" si="167"/>
        <v>29.43701704893904</v>
      </c>
      <c r="Q2239" s="43">
        <f t="shared" si="168"/>
        <v>5.0000000000000001E-3</v>
      </c>
      <c r="R2239" s="40">
        <f t="shared" si="169"/>
        <v>0.40189934993254012</v>
      </c>
    </row>
    <row r="2240" spans="1:18" s="60" customFormat="1" x14ac:dyDescent="0.25">
      <c r="A2240" s="52"/>
      <c r="C2240" s="21" t="s">
        <v>2812</v>
      </c>
      <c r="D2240" s="19"/>
      <c r="E2240" s="43">
        <v>41.109254999999997</v>
      </c>
      <c r="F2240" s="43">
        <v>6.0000000000000001E-3</v>
      </c>
      <c r="G2240" s="43">
        <v>0.15300056000000001</v>
      </c>
      <c r="I2240" s="12"/>
      <c r="J2240" s="33"/>
      <c r="K2240" s="33">
        <v>0.81530000000000002</v>
      </c>
      <c r="L2240" s="52"/>
      <c r="M2240" s="52"/>
      <c r="N2240" s="21" t="str">
        <f t="shared" si="166"/>
        <v>ELECTRA DE INVERSIONES SICAV,S.A.</v>
      </c>
      <c r="O2240" s="21"/>
      <c r="P2240" s="39">
        <f t="shared" si="167"/>
        <v>50.422243346007598</v>
      </c>
      <c r="Q2240" s="43">
        <f t="shared" si="168"/>
        <v>6.0000000000000001E-3</v>
      </c>
      <c r="R2240" s="40">
        <f t="shared" si="169"/>
        <v>0.18766167055071753</v>
      </c>
    </row>
    <row r="2241" spans="1:18" s="60" customFormat="1" x14ac:dyDescent="0.25">
      <c r="A2241" s="52"/>
      <c r="C2241" s="21" t="s">
        <v>2813</v>
      </c>
      <c r="D2241" s="19"/>
      <c r="E2241" s="43">
        <v>21.744540000000001</v>
      </c>
      <c r="F2241" s="43">
        <v>3.1E-2</v>
      </c>
      <c r="G2241" s="43">
        <v>0.20051917999999999</v>
      </c>
      <c r="I2241" s="12"/>
      <c r="J2241" s="33"/>
      <c r="K2241" s="33">
        <v>0.81530000000000002</v>
      </c>
      <c r="L2241" s="52"/>
      <c r="M2241" s="52"/>
      <c r="N2241" s="21" t="str">
        <f t="shared" si="166"/>
        <v>ELECTRONIC BUSINESS INVERSIONES SICAV,S.A.</v>
      </c>
      <c r="O2241" s="21"/>
      <c r="P2241" s="39">
        <f t="shared" si="167"/>
        <v>26.670599779222371</v>
      </c>
      <c r="Q2241" s="43">
        <f t="shared" si="168"/>
        <v>3.1E-2</v>
      </c>
      <c r="R2241" s="40">
        <f t="shared" si="169"/>
        <v>0.24594527167913649</v>
      </c>
    </row>
    <row r="2242" spans="1:18" s="60" customFormat="1" x14ac:dyDescent="0.25">
      <c r="A2242" s="52"/>
      <c r="C2242" s="21" t="s">
        <v>2814</v>
      </c>
      <c r="D2242" s="19"/>
      <c r="E2242" s="43">
        <v>37.663544000000002</v>
      </c>
      <c r="F2242" s="43">
        <v>0.02</v>
      </c>
      <c r="G2242" s="43">
        <v>0.23585579000000001</v>
      </c>
      <c r="I2242" s="12"/>
      <c r="J2242" s="33"/>
      <c r="K2242" s="33">
        <v>0.81530000000000002</v>
      </c>
      <c r="L2242" s="52"/>
      <c r="M2242" s="52"/>
      <c r="N2242" s="21" t="str">
        <f t="shared" si="166"/>
        <v>ELENM INVERSIONES GLOBALES SICAV S.A.</v>
      </c>
      <c r="O2242" s="21"/>
      <c r="P2242" s="39">
        <f t="shared" si="167"/>
        <v>46.195932785477737</v>
      </c>
      <c r="Q2242" s="43">
        <f t="shared" si="168"/>
        <v>0.02</v>
      </c>
      <c r="R2242" s="40">
        <f t="shared" si="169"/>
        <v>0.28928712130504108</v>
      </c>
    </row>
    <row r="2243" spans="1:18" s="60" customFormat="1" x14ac:dyDescent="0.25">
      <c r="A2243" s="52"/>
      <c r="C2243" s="21" t="s">
        <v>2815</v>
      </c>
      <c r="D2243" s="19"/>
      <c r="E2243" s="43">
        <v>80</v>
      </c>
      <c r="F2243" s="43">
        <v>6.2E-2</v>
      </c>
      <c r="G2243" s="43">
        <v>4.8974359999999999</v>
      </c>
      <c r="I2243" s="12"/>
      <c r="J2243" s="33"/>
      <c r="K2243" s="33">
        <v>0.81530000000000002</v>
      </c>
      <c r="L2243" s="52"/>
      <c r="M2243" s="52"/>
      <c r="N2243" s="21" t="str">
        <f t="shared" si="166"/>
        <v>ELITE RENTA FIJA 1 SICAV S.A.</v>
      </c>
      <c r="O2243" s="21"/>
      <c r="P2243" s="39">
        <f t="shared" si="167"/>
        <v>98.123390163130139</v>
      </c>
      <c r="Q2243" s="43">
        <f t="shared" si="168"/>
        <v>6.2E-2</v>
      </c>
      <c r="R2243" s="40">
        <f t="shared" si="169"/>
        <v>6.0069127928369923</v>
      </c>
    </row>
    <row r="2244" spans="1:18" s="60" customFormat="1" x14ac:dyDescent="0.25">
      <c r="A2244" s="52"/>
      <c r="C2244" s="21" t="s">
        <v>2816</v>
      </c>
      <c r="D2244" s="19"/>
      <c r="E2244" s="43">
        <v>70</v>
      </c>
      <c r="F2244" s="43">
        <v>5.3999999999999999E-2</v>
      </c>
      <c r="G2244" s="43">
        <v>4.3329069499999999</v>
      </c>
      <c r="I2244" s="12"/>
      <c r="J2244" s="33"/>
      <c r="K2244" s="33">
        <v>0.81530000000000002</v>
      </c>
      <c r="L2244" s="52"/>
      <c r="M2244" s="52"/>
      <c r="N2244" s="21" t="str">
        <f t="shared" si="166"/>
        <v>ELITE RENTA FIJA 2,SICAV S.A.</v>
      </c>
      <c r="O2244" s="21"/>
      <c r="P2244" s="39">
        <f t="shared" si="167"/>
        <v>85.857966392738859</v>
      </c>
      <c r="Q2244" s="43">
        <f t="shared" si="168"/>
        <v>5.3999999999999999E-2</v>
      </c>
      <c r="R2244" s="40">
        <f t="shared" si="169"/>
        <v>5.3144939899423527</v>
      </c>
    </row>
    <row r="2245" spans="1:18" s="60" customFormat="1" x14ac:dyDescent="0.25">
      <c r="A2245" s="52"/>
      <c r="C2245" s="21" t="s">
        <v>2817</v>
      </c>
      <c r="D2245" s="19"/>
      <c r="E2245" s="43">
        <v>73.593252000000007</v>
      </c>
      <c r="F2245" s="43">
        <v>7.0000000000000001E-3</v>
      </c>
      <c r="G2245" s="43">
        <v>2.8533659999999999E-2</v>
      </c>
      <c r="I2245" s="12"/>
      <c r="J2245" s="33"/>
      <c r="K2245" s="33">
        <v>0.81530000000000002</v>
      </c>
      <c r="L2245" s="52"/>
      <c r="M2245" s="52"/>
      <c r="N2245" s="21" t="str">
        <f t="shared" si="166"/>
        <v>ELIX VINTAGE RESIDENCIAL SOCIMI, S.A.</v>
      </c>
      <c r="O2245" s="21"/>
      <c r="P2245" s="39">
        <f t="shared" si="167"/>
        <v>90.26524224211947</v>
      </c>
      <c r="Q2245" s="43">
        <f t="shared" si="168"/>
        <v>7.0000000000000001E-3</v>
      </c>
      <c r="R2245" s="40">
        <f t="shared" si="169"/>
        <v>3.4997743162026244E-2</v>
      </c>
    </row>
    <row r="2246" spans="1:18" s="60" customFormat="1" x14ac:dyDescent="0.25">
      <c r="A2246" s="52"/>
      <c r="C2246" s="21" t="s">
        <v>2818</v>
      </c>
      <c r="D2246" s="19"/>
      <c r="E2246" s="43">
        <v>25.012</v>
      </c>
      <c r="F2246" s="43">
        <v>7.0000000000000001E-3</v>
      </c>
      <c r="G2246" s="43">
        <v>8.9319999999999992E-5</v>
      </c>
      <c r="I2246" s="12"/>
      <c r="J2246" s="33"/>
      <c r="K2246" s="33">
        <v>0.81530000000000002</v>
      </c>
      <c r="L2246" s="52"/>
      <c r="M2246" s="52"/>
      <c r="N2246" s="21" t="str">
        <f t="shared" si="166"/>
        <v>ELMIRON 2000, SICAV, S.A.</v>
      </c>
      <c r="O2246" s="21"/>
      <c r="P2246" s="39">
        <f t="shared" si="167"/>
        <v>30.678277934502638</v>
      </c>
      <c r="Q2246" s="43">
        <f t="shared" si="168"/>
        <v>7.0000000000000001E-3</v>
      </c>
      <c r="R2246" s="40">
        <f t="shared" si="169"/>
        <v>1.0955476511713478E-4</v>
      </c>
    </row>
    <row r="2247" spans="1:18" s="60" customFormat="1" x14ac:dyDescent="0.25">
      <c r="A2247" s="52"/>
      <c r="C2247" s="21" t="s">
        <v>2819</v>
      </c>
      <c r="D2247" s="19"/>
      <c r="E2247" s="43">
        <v>25.2</v>
      </c>
      <c r="F2247" s="43">
        <v>0.182</v>
      </c>
      <c r="G2247" s="43">
        <v>9.2713799999999992E-3</v>
      </c>
      <c r="I2247" s="12"/>
      <c r="J2247" s="33"/>
      <c r="K2247" s="33">
        <v>0.81530000000000002</v>
      </c>
      <c r="L2247" s="52"/>
      <c r="M2247" s="52"/>
      <c r="N2247" s="21" t="str">
        <f t="shared" si="166"/>
        <v>ELVIS INVESTMENT SICAV</v>
      </c>
      <c r="O2247" s="21"/>
      <c r="P2247" s="39">
        <f t="shared" si="167"/>
        <v>30.908867901385992</v>
      </c>
      <c r="Q2247" s="43">
        <f t="shared" si="168"/>
        <v>0.182</v>
      </c>
      <c r="R2247" s="40">
        <f t="shared" si="169"/>
        <v>1.1371740463633017E-2</v>
      </c>
    </row>
    <row r="2248" spans="1:18" s="60" customFormat="1" x14ac:dyDescent="0.25">
      <c r="A2248" s="52"/>
      <c r="C2248" s="21" t="s">
        <v>2820</v>
      </c>
      <c r="D2248" s="19"/>
      <c r="E2248" s="43">
        <v>19.833412500000001</v>
      </c>
      <c r="F2248" s="43">
        <v>3.0000000000000001E-3</v>
      </c>
      <c r="G2248" s="43">
        <v>2.4469999999999998E-5</v>
      </c>
      <c r="I2248" s="12"/>
      <c r="J2248" s="33"/>
      <c r="K2248" s="33">
        <v>0.81530000000000002</v>
      </c>
      <c r="L2248" s="52"/>
      <c r="M2248" s="52"/>
      <c r="N2248" s="21" t="str">
        <f t="shared" si="166"/>
        <v>EMAVE FINANCES SICAV S.A.</v>
      </c>
      <c r="O2248" s="21"/>
      <c r="P2248" s="39">
        <f t="shared" si="167"/>
        <v>24.326520912547529</v>
      </c>
      <c r="Q2248" s="43">
        <f t="shared" si="168"/>
        <v>3.0000000000000001E-3</v>
      </c>
      <c r="R2248" s="40">
        <f t="shared" si="169"/>
        <v>3.0013491966147428E-5</v>
      </c>
    </row>
    <row r="2249" spans="1:18" s="60" customFormat="1" x14ac:dyDescent="0.25">
      <c r="A2249" s="52"/>
      <c r="C2249" s="21" t="s">
        <v>2821</v>
      </c>
      <c r="D2249" s="19"/>
      <c r="E2249" s="43">
        <v>35.339534999999998</v>
      </c>
      <c r="F2249" s="43">
        <v>0.151</v>
      </c>
      <c r="G2249" s="43">
        <v>7.8392700000000006E-3</v>
      </c>
      <c r="I2249" s="12"/>
      <c r="J2249" s="33"/>
      <c r="K2249" s="33">
        <v>0.81530000000000002</v>
      </c>
      <c r="L2249" s="52"/>
      <c r="M2249" s="52"/>
      <c r="N2249" s="21" t="str">
        <f t="shared" si="166"/>
        <v>EMERITUS CAPITAL</v>
      </c>
      <c r="O2249" s="21"/>
      <c r="P2249" s="39">
        <f t="shared" si="167"/>
        <v>43.345437262357407</v>
      </c>
      <c r="Q2249" s="43">
        <f t="shared" si="168"/>
        <v>0.151</v>
      </c>
      <c r="R2249" s="40">
        <f t="shared" si="169"/>
        <v>9.6151968600515156E-3</v>
      </c>
    </row>
    <row r="2250" spans="1:18" s="60" customFormat="1" x14ac:dyDescent="0.25">
      <c r="A2250" s="52"/>
      <c r="C2250" s="21" t="s">
        <v>2822</v>
      </c>
      <c r="D2250" s="19"/>
      <c r="E2250" s="43">
        <v>25.2</v>
      </c>
      <c r="F2250" s="43">
        <v>1.7999999999999999E-2</v>
      </c>
      <c r="G2250" s="43">
        <v>1.4778900000000001E-3</v>
      </c>
      <c r="I2250" s="12"/>
      <c r="J2250" s="33"/>
      <c r="K2250" s="33">
        <v>0.81530000000000002</v>
      </c>
      <c r="L2250" s="52"/>
      <c r="M2250" s="52"/>
      <c r="N2250" s="21" t="str">
        <f t="shared" si="166"/>
        <v>EMINUR 50 DE INVERSIONES SICAV S.A.</v>
      </c>
      <c r="O2250" s="21"/>
      <c r="P2250" s="39">
        <f t="shared" si="167"/>
        <v>30.908867901385992</v>
      </c>
      <c r="Q2250" s="43">
        <f t="shared" si="168"/>
        <v>1.7999999999999999E-2</v>
      </c>
      <c r="R2250" s="40">
        <f t="shared" si="169"/>
        <v>1.8126947136023551E-3</v>
      </c>
    </row>
    <row r="2251" spans="1:18" s="60" customFormat="1" x14ac:dyDescent="0.25">
      <c r="A2251" s="52"/>
      <c r="C2251" s="21" t="s">
        <v>2823</v>
      </c>
      <c r="D2251" s="19"/>
      <c r="E2251" s="43">
        <v>24.530999999999999</v>
      </c>
      <c r="F2251" s="43">
        <v>2.7E-2</v>
      </c>
      <c r="G2251" s="43">
        <v>0.60910772999999996</v>
      </c>
      <c r="I2251" s="12"/>
      <c r="J2251" s="33"/>
      <c r="K2251" s="33">
        <v>0.81530000000000002</v>
      </c>
      <c r="L2251" s="52"/>
      <c r="M2251" s="52"/>
      <c r="N2251" s="21" t="str">
        <f t="shared" si="166"/>
        <v>EMSALA SICAV,S.A.</v>
      </c>
      <c r="O2251" s="21"/>
      <c r="P2251" s="39">
        <f t="shared" si="167"/>
        <v>30.088311051146814</v>
      </c>
      <c r="Q2251" s="43">
        <f t="shared" si="168"/>
        <v>2.7E-2</v>
      </c>
      <c r="R2251" s="40">
        <f t="shared" si="169"/>
        <v>0.74709644302710654</v>
      </c>
    </row>
    <row r="2252" spans="1:18" s="60" customFormat="1" x14ac:dyDescent="0.25">
      <c r="A2252" s="52"/>
      <c r="C2252" s="21" t="s">
        <v>2824</v>
      </c>
      <c r="D2252" s="19"/>
      <c r="E2252" s="43">
        <v>34.799999999999997</v>
      </c>
      <c r="F2252" s="43">
        <v>0.06</v>
      </c>
      <c r="G2252" s="43">
        <v>5.6769695700000007</v>
      </c>
      <c r="I2252" s="12"/>
      <c r="J2252" s="33"/>
      <c r="K2252" s="33">
        <v>0.81530000000000002</v>
      </c>
      <c r="L2252" s="52"/>
      <c r="M2252" s="52"/>
      <c r="N2252" s="21" t="str">
        <f t="shared" si="166"/>
        <v>ENDURANCE INVESTMENTS SICAV S.A.</v>
      </c>
      <c r="O2252" s="21"/>
      <c r="P2252" s="39">
        <f t="shared" si="167"/>
        <v>42.683674720961605</v>
      </c>
      <c r="Q2252" s="43">
        <f t="shared" si="168"/>
        <v>0.06</v>
      </c>
      <c r="R2252" s="40">
        <f t="shared" si="169"/>
        <v>6.9630437507665892</v>
      </c>
    </row>
    <row r="2253" spans="1:18" s="60" customFormat="1" x14ac:dyDescent="0.25">
      <c r="A2253" s="52"/>
      <c r="C2253" s="21" t="s">
        <v>2825</v>
      </c>
      <c r="D2253" s="19"/>
      <c r="E2253" s="43">
        <v>24.6</v>
      </c>
      <c r="F2253" s="43">
        <v>8.9999999999999993E-3</v>
      </c>
      <c r="G2253" s="43">
        <v>14.103745249999999</v>
      </c>
      <c r="I2253" s="12"/>
      <c r="J2253" s="33"/>
      <c r="K2253" s="33">
        <v>0.81530000000000002</v>
      </c>
      <c r="L2253" s="52"/>
      <c r="M2253" s="52"/>
      <c r="N2253" s="21" t="str">
        <f t="shared" si="166"/>
        <v>ENIGMA CAPITAL SICAV, S.A.</v>
      </c>
      <c r="O2253" s="21"/>
      <c r="P2253" s="39">
        <f t="shared" si="167"/>
        <v>30.172942475162518</v>
      </c>
      <c r="Q2253" s="43">
        <f t="shared" si="168"/>
        <v>8.9999999999999993E-3</v>
      </c>
      <c r="R2253" s="40">
        <f t="shared" si="169"/>
        <v>17.298841224089291</v>
      </c>
    </row>
    <row r="2254" spans="1:18" s="60" customFormat="1" x14ac:dyDescent="0.25">
      <c r="A2254" s="52"/>
      <c r="C2254" s="21" t="s">
        <v>2826</v>
      </c>
      <c r="D2254" s="19"/>
      <c r="E2254" s="43">
        <v>95.124009540000003</v>
      </c>
      <c r="F2254" s="43">
        <v>5.0000000000000001E-3</v>
      </c>
      <c r="G2254" s="43">
        <v>1.4471870000000001E-2</v>
      </c>
      <c r="I2254" s="12"/>
      <c r="J2254" s="33"/>
      <c r="K2254" s="33">
        <v>0.81530000000000002</v>
      </c>
      <c r="L2254" s="52"/>
      <c r="M2254" s="52"/>
      <c r="N2254" s="21" t="str">
        <f t="shared" si="166"/>
        <v>ENTRECAMPOS CUATRO SOCIMI, S.A.</v>
      </c>
      <c r="O2254" s="21"/>
      <c r="P2254" s="39">
        <f t="shared" si="167"/>
        <v>116.67362877468416</v>
      </c>
      <c r="Q2254" s="43">
        <f t="shared" si="168"/>
        <v>5.0000000000000001E-3</v>
      </c>
      <c r="R2254" s="40">
        <f t="shared" si="169"/>
        <v>1.7750361830001227E-2</v>
      </c>
    </row>
    <row r="2255" spans="1:18" s="60" customFormat="1" x14ac:dyDescent="0.25">
      <c r="A2255" s="52"/>
      <c r="C2255" s="21" t="s">
        <v>2827</v>
      </c>
      <c r="D2255" s="19"/>
      <c r="E2255" s="43">
        <v>27.6</v>
      </c>
      <c r="F2255" s="43">
        <v>7.0000000000000001E-3</v>
      </c>
      <c r="G2255" s="43">
        <v>7.6500000000000003E-5</v>
      </c>
      <c r="I2255" s="12"/>
      <c r="J2255" s="33"/>
      <c r="K2255" s="33">
        <v>0.81530000000000002</v>
      </c>
      <c r="L2255" s="52"/>
      <c r="M2255" s="52"/>
      <c r="N2255" s="21" t="str">
        <f t="shared" si="166"/>
        <v>EOLO 15 INVERSIONES SICAV S.A.</v>
      </c>
      <c r="O2255" s="21"/>
      <c r="P2255" s="39">
        <f t="shared" si="167"/>
        <v>33.8525696062799</v>
      </c>
      <c r="Q2255" s="43">
        <f t="shared" si="168"/>
        <v>7.0000000000000001E-3</v>
      </c>
      <c r="R2255" s="40">
        <f t="shared" si="169"/>
        <v>9.3830491843493194E-5</v>
      </c>
    </row>
    <row r="2256" spans="1:18" s="60" customFormat="1" x14ac:dyDescent="0.25">
      <c r="A2256" s="52"/>
      <c r="C2256" s="21" t="s">
        <v>2828</v>
      </c>
      <c r="D2256" s="19"/>
      <c r="E2256" s="43">
        <v>29.28</v>
      </c>
      <c r="F2256" s="43">
        <v>0.01</v>
      </c>
      <c r="G2256" s="43">
        <v>0.20535069</v>
      </c>
      <c r="I2256" s="12"/>
      <c r="J2256" s="33"/>
      <c r="K2256" s="33">
        <v>0.81530000000000002</v>
      </c>
      <c r="L2256" s="52"/>
      <c r="M2256" s="52"/>
      <c r="N2256" s="21" t="str">
        <f t="shared" si="166"/>
        <v>EOLO CAPITAL SICAV, S.A.</v>
      </c>
      <c r="O2256" s="21"/>
      <c r="P2256" s="39">
        <f t="shared" si="167"/>
        <v>35.913160799705629</v>
      </c>
      <c r="Q2256" s="43">
        <f t="shared" si="168"/>
        <v>0.01</v>
      </c>
      <c r="R2256" s="40">
        <f t="shared" si="169"/>
        <v>0.2518713234392248</v>
      </c>
    </row>
    <row r="2257" spans="1:18" s="60" customFormat="1" x14ac:dyDescent="0.25">
      <c r="A2257" s="52"/>
      <c r="C2257" s="21" t="s">
        <v>2829</v>
      </c>
      <c r="D2257" s="19"/>
      <c r="E2257" s="43">
        <v>49.523388799999999</v>
      </c>
      <c r="F2257" s="43">
        <v>3.1E-2</v>
      </c>
      <c r="G2257" s="43">
        <v>0.42300152000000002</v>
      </c>
      <c r="I2257" s="12"/>
      <c r="J2257" s="33"/>
      <c r="K2257" s="33">
        <v>0.81530000000000002</v>
      </c>
      <c r="L2257" s="52"/>
      <c r="M2257" s="52"/>
      <c r="N2257" s="21" t="str">
        <f t="shared" ref="N2257:N2320" si="170">C2257</f>
        <v>EPSILON WEALTH MANAGEMENT, SICAV, S.A.</v>
      </c>
      <c r="O2257" s="21"/>
      <c r="P2257" s="39">
        <f t="shared" ref="P2257:P2320" si="171">E2257/K2257</f>
        <v>60.74253501778486</v>
      </c>
      <c r="Q2257" s="43">
        <f t="shared" ref="Q2257:Q2320" si="172">F2257</f>
        <v>3.1E-2</v>
      </c>
      <c r="R2257" s="40">
        <f t="shared" ref="R2257:R2320" si="173">G2257/K2257</f>
        <v>0.51882928983196375</v>
      </c>
    </row>
    <row r="2258" spans="1:18" s="60" customFormat="1" x14ac:dyDescent="0.25">
      <c r="A2258" s="52"/>
      <c r="C2258" s="21" t="s">
        <v>2830</v>
      </c>
      <c r="D2258" s="19"/>
      <c r="E2258" s="43">
        <v>21.84</v>
      </c>
      <c r="F2258" s="43">
        <v>7.0000000000000001E-3</v>
      </c>
      <c r="G2258" s="43">
        <v>0.15371905</v>
      </c>
      <c r="I2258" s="12"/>
      <c r="J2258" s="33"/>
      <c r="K2258" s="33">
        <v>0.81530000000000002</v>
      </c>
      <c r="L2258" s="52"/>
      <c r="M2258" s="52"/>
      <c r="N2258" s="21" t="str">
        <f t="shared" si="170"/>
        <v>EQUILIBRIA INVESMENTS SIL</v>
      </c>
      <c r="O2258" s="21"/>
      <c r="P2258" s="39">
        <f t="shared" si="171"/>
        <v>26.787685514534527</v>
      </c>
      <c r="Q2258" s="43">
        <f t="shared" si="172"/>
        <v>7.0000000000000001E-3</v>
      </c>
      <c r="R2258" s="40">
        <f t="shared" si="173"/>
        <v>0.18854292898319636</v>
      </c>
    </row>
    <row r="2259" spans="1:18" s="60" customFormat="1" x14ac:dyDescent="0.25">
      <c r="A2259" s="52"/>
      <c r="C2259" s="21" t="s">
        <v>2831</v>
      </c>
      <c r="D2259" s="19"/>
      <c r="E2259" s="43">
        <v>29.821999999999999</v>
      </c>
      <c r="F2259" s="43">
        <v>2.5999999999999999E-2</v>
      </c>
      <c r="G2259" s="43">
        <v>5.7980999999999994E-4</v>
      </c>
      <c r="I2259" s="12"/>
      <c r="J2259" s="33"/>
      <c r="K2259" s="33">
        <v>0.81530000000000002</v>
      </c>
      <c r="L2259" s="52"/>
      <c r="M2259" s="52"/>
      <c r="N2259" s="21" t="str">
        <f t="shared" si="170"/>
        <v>EQUIVA SICAV, S.A.</v>
      </c>
      <c r="O2259" s="21"/>
      <c r="P2259" s="39">
        <f t="shared" si="171"/>
        <v>36.577946768060833</v>
      </c>
      <c r="Q2259" s="43">
        <f t="shared" si="172"/>
        <v>2.5999999999999999E-2</v>
      </c>
      <c r="R2259" s="40">
        <f t="shared" si="173"/>
        <v>7.1116153563105598E-4</v>
      </c>
    </row>
    <row r="2260" spans="1:18" s="60" customFormat="1" x14ac:dyDescent="0.25">
      <c r="A2260" s="52"/>
      <c r="C2260" s="21" t="s">
        <v>2832</v>
      </c>
      <c r="D2260" s="19"/>
      <c r="E2260" s="43">
        <v>30.795971999999999</v>
      </c>
      <c r="F2260" s="43">
        <v>4.0000000000000001E-3</v>
      </c>
      <c r="G2260" s="43">
        <v>4.8130000000000002E-5</v>
      </c>
      <c r="I2260" s="12"/>
      <c r="J2260" s="33"/>
      <c r="K2260" s="33">
        <v>0.81530000000000002</v>
      </c>
      <c r="L2260" s="52"/>
      <c r="M2260" s="52"/>
      <c r="N2260" s="21" t="str">
        <f t="shared" si="170"/>
        <v>ERANSUS INVERSIONES XXI, SICAV, S.A.</v>
      </c>
      <c r="O2260" s="21"/>
      <c r="P2260" s="39">
        <f t="shared" si="171"/>
        <v>37.772564700110387</v>
      </c>
      <c r="Q2260" s="43">
        <f t="shared" si="172"/>
        <v>4.0000000000000001E-3</v>
      </c>
      <c r="R2260" s="40">
        <f t="shared" si="173"/>
        <v>5.903348460689317E-5</v>
      </c>
    </row>
    <row r="2261" spans="1:18" s="60" customFormat="1" x14ac:dyDescent="0.25">
      <c r="A2261" s="52"/>
      <c r="C2261" s="21" t="s">
        <v>2833</v>
      </c>
      <c r="D2261" s="19"/>
      <c r="E2261" s="43">
        <v>17.599385999999999</v>
      </c>
      <c r="F2261" s="43">
        <v>2.1000000000000001E-2</v>
      </c>
      <c r="G2261" s="43">
        <v>0.19242929</v>
      </c>
      <c r="I2261" s="12"/>
      <c r="J2261" s="33"/>
      <c r="K2261" s="33">
        <v>0.81530000000000002</v>
      </c>
      <c r="L2261" s="52"/>
      <c r="M2261" s="52"/>
      <c r="N2261" s="21" t="str">
        <f t="shared" si="170"/>
        <v>ERCIA DE VALORES MOBILIARIOS SICAV S.A.</v>
      </c>
      <c r="O2261" s="21"/>
      <c r="P2261" s="39">
        <f t="shared" si="171"/>
        <v>21.586392738869126</v>
      </c>
      <c r="Q2261" s="43">
        <f t="shared" si="172"/>
        <v>2.1000000000000001E-2</v>
      </c>
      <c r="R2261" s="40">
        <f t="shared" si="173"/>
        <v>0.23602267876855146</v>
      </c>
    </row>
    <row r="2262" spans="1:18" s="60" customFormat="1" x14ac:dyDescent="0.25">
      <c r="A2262" s="52"/>
      <c r="C2262" s="21" t="s">
        <v>2834</v>
      </c>
      <c r="D2262" s="19"/>
      <c r="E2262" s="43">
        <v>26.44455</v>
      </c>
      <c r="F2262" s="43">
        <v>1.7999999999999999E-2</v>
      </c>
      <c r="G2262" s="43">
        <v>1.6129E-4</v>
      </c>
      <c r="I2262" s="12"/>
      <c r="J2262" s="33"/>
      <c r="K2262" s="33">
        <v>0.81530000000000002</v>
      </c>
      <c r="L2262" s="52"/>
      <c r="M2262" s="52"/>
      <c r="N2262" s="21" t="str">
        <f t="shared" si="170"/>
        <v>ERCOLE INVESTMENTS,SICAV,S.A.</v>
      </c>
      <c r="O2262" s="21"/>
      <c r="P2262" s="39">
        <f t="shared" si="171"/>
        <v>32.435361216730037</v>
      </c>
      <c r="Q2262" s="43">
        <f t="shared" si="172"/>
        <v>1.7999999999999999E-2</v>
      </c>
      <c r="R2262" s="40">
        <f t="shared" si="173"/>
        <v>1.9782901999264074E-4</v>
      </c>
    </row>
    <row r="2263" spans="1:18" s="60" customFormat="1" x14ac:dyDescent="0.25">
      <c r="A2263" s="52"/>
      <c r="C2263" s="21" t="s">
        <v>2835</v>
      </c>
      <c r="D2263" s="19"/>
      <c r="E2263" s="43">
        <v>67.2</v>
      </c>
      <c r="F2263" s="43">
        <v>1.6E-2</v>
      </c>
      <c r="G2263" s="43">
        <v>2.4467E-4</v>
      </c>
      <c r="I2263" s="12"/>
      <c r="J2263" s="33"/>
      <c r="K2263" s="33">
        <v>0.81530000000000002</v>
      </c>
      <c r="L2263" s="52"/>
      <c r="M2263" s="52"/>
      <c r="N2263" s="21" t="str">
        <f t="shared" si="170"/>
        <v>ERESMA BOLSA SICAV S.A.</v>
      </c>
      <c r="O2263" s="21"/>
      <c r="P2263" s="39">
        <f t="shared" si="171"/>
        <v>82.423647737029313</v>
      </c>
      <c r="Q2263" s="43">
        <f t="shared" si="172"/>
        <v>1.6E-2</v>
      </c>
      <c r="R2263" s="40">
        <f t="shared" si="173"/>
        <v>3.000981233901631E-4</v>
      </c>
    </row>
    <row r="2264" spans="1:18" s="60" customFormat="1" x14ac:dyDescent="0.25">
      <c r="A2264" s="52"/>
      <c r="C2264" s="21" t="s">
        <v>2836</v>
      </c>
      <c r="D2264" s="19"/>
      <c r="E2264" s="43">
        <v>29.28</v>
      </c>
      <c r="F2264" s="43">
        <v>8.0000000000000002E-3</v>
      </c>
      <c r="G2264" s="43">
        <v>1.0154599999999999E-3</v>
      </c>
      <c r="I2264" s="12"/>
      <c r="J2264" s="33"/>
      <c r="K2264" s="33">
        <v>0.81530000000000002</v>
      </c>
      <c r="L2264" s="52"/>
      <c r="M2264" s="52"/>
      <c r="N2264" s="21" t="str">
        <f t="shared" si="170"/>
        <v>ERGESIA SICAV S.A.</v>
      </c>
      <c r="O2264" s="21"/>
      <c r="P2264" s="39">
        <f t="shared" si="171"/>
        <v>35.913160799705629</v>
      </c>
      <c r="Q2264" s="43">
        <f t="shared" si="172"/>
        <v>8.0000000000000002E-3</v>
      </c>
      <c r="R2264" s="40">
        <f t="shared" si="173"/>
        <v>1.2455047221881514E-3</v>
      </c>
    </row>
    <row r="2265" spans="1:18" s="60" customFormat="1" x14ac:dyDescent="0.25">
      <c r="A2265" s="52"/>
      <c r="C2265" s="21" t="s">
        <v>2837</v>
      </c>
      <c r="D2265" s="19"/>
      <c r="E2265" s="43">
        <v>36</v>
      </c>
      <c r="F2265" s="43">
        <v>3.0000000000000001E-3</v>
      </c>
      <c r="G2265" s="43">
        <v>5.5400000000000003E-6</v>
      </c>
      <c r="I2265" s="12"/>
      <c r="J2265" s="33"/>
      <c r="K2265" s="33">
        <v>0.81530000000000002</v>
      </c>
      <c r="L2265" s="52"/>
      <c r="M2265" s="52"/>
      <c r="N2265" s="21" t="str">
        <f t="shared" si="170"/>
        <v>ERLO CAPITALSICAV</v>
      </c>
      <c r="O2265" s="21"/>
      <c r="P2265" s="39">
        <f t="shared" si="171"/>
        <v>44.155525573408561</v>
      </c>
      <c r="Q2265" s="43">
        <f t="shared" si="172"/>
        <v>3.0000000000000001E-3</v>
      </c>
      <c r="R2265" s="40">
        <f t="shared" si="173"/>
        <v>6.7950447687967623E-6</v>
      </c>
    </row>
    <row r="2266" spans="1:18" s="60" customFormat="1" x14ac:dyDescent="0.25">
      <c r="A2266" s="52"/>
      <c r="C2266" s="21" t="s">
        <v>2838</v>
      </c>
      <c r="D2266" s="19"/>
      <c r="E2266" s="43">
        <v>25.012</v>
      </c>
      <c r="F2266" s="43">
        <v>1.2E-2</v>
      </c>
      <c r="G2266" s="43">
        <v>0.21107223999999999</v>
      </c>
      <c r="I2266" s="12"/>
      <c r="J2266" s="33"/>
      <c r="K2266" s="33">
        <v>0.81530000000000002</v>
      </c>
      <c r="L2266" s="52"/>
      <c r="M2266" s="52"/>
      <c r="N2266" s="21" t="str">
        <f t="shared" si="170"/>
        <v>ERNIO INGENIEROS,SICAV,S.A.</v>
      </c>
      <c r="O2266" s="21"/>
      <c r="P2266" s="39">
        <f t="shared" si="171"/>
        <v>30.678277934502638</v>
      </c>
      <c r="Q2266" s="43">
        <f t="shared" si="172"/>
        <v>1.2E-2</v>
      </c>
      <c r="R2266" s="40">
        <f t="shared" si="173"/>
        <v>0.258889046976573</v>
      </c>
    </row>
    <row r="2267" spans="1:18" s="60" customFormat="1" x14ac:dyDescent="0.25">
      <c r="A2267" s="52"/>
      <c r="C2267" s="21" t="s">
        <v>2839</v>
      </c>
      <c r="D2267" s="19"/>
      <c r="E2267" s="43">
        <v>29.754411999999999</v>
      </c>
      <c r="F2267" s="43">
        <v>2.1000000000000001E-2</v>
      </c>
      <c r="G2267" s="43">
        <v>0.24472595999999999</v>
      </c>
      <c r="I2267" s="12"/>
      <c r="J2267" s="33"/>
      <c r="K2267" s="33">
        <v>0.81530000000000002</v>
      </c>
      <c r="L2267" s="52"/>
      <c r="M2267" s="52"/>
      <c r="N2267" s="21" t="str">
        <f t="shared" si="170"/>
        <v>ERROTA INVERSIONES MOBILIARIAS SICAV</v>
      </c>
      <c r="O2267" s="21"/>
      <c r="P2267" s="39">
        <f t="shared" si="171"/>
        <v>36.495047221881514</v>
      </c>
      <c r="Q2267" s="43">
        <f t="shared" si="172"/>
        <v>2.1000000000000001E-2</v>
      </c>
      <c r="R2267" s="40">
        <f t="shared" si="173"/>
        <v>0.30016676070158221</v>
      </c>
    </row>
    <row r="2268" spans="1:18" s="60" customFormat="1" x14ac:dyDescent="0.25">
      <c r="A2268" s="52"/>
      <c r="C2268" s="21" t="s">
        <v>2840</v>
      </c>
      <c r="D2268" s="19"/>
      <c r="E2268" s="43">
        <v>23.679876739999997</v>
      </c>
      <c r="F2268" s="43">
        <v>1.2E-2</v>
      </c>
      <c r="G2268" s="43">
        <v>0.27090120000000001</v>
      </c>
      <c r="I2268" s="12"/>
      <c r="J2268" s="33"/>
      <c r="K2268" s="33">
        <v>0.81530000000000002</v>
      </c>
      <c r="L2268" s="52"/>
      <c r="M2268" s="52"/>
      <c r="N2268" s="21" t="str">
        <f t="shared" si="170"/>
        <v>ESCARIBEL INVESTMENT</v>
      </c>
      <c r="O2268" s="21"/>
      <c r="P2268" s="39">
        <f t="shared" si="171"/>
        <v>29.044372304673121</v>
      </c>
      <c r="Q2268" s="43">
        <f t="shared" si="172"/>
        <v>1.2E-2</v>
      </c>
      <c r="R2268" s="40">
        <f t="shared" si="173"/>
        <v>0.33227180179075189</v>
      </c>
    </row>
    <row r="2269" spans="1:18" s="60" customFormat="1" x14ac:dyDescent="0.25">
      <c r="A2269" s="52"/>
      <c r="C2269" s="21" t="s">
        <v>2841</v>
      </c>
      <c r="D2269" s="19"/>
      <c r="E2269" s="43">
        <v>29.4</v>
      </c>
      <c r="F2269" s="43">
        <v>2.3E-2</v>
      </c>
      <c r="G2269" s="43">
        <v>6.3302499999999998E-2</v>
      </c>
      <c r="I2269" s="12"/>
      <c r="J2269" s="33"/>
      <c r="K2269" s="33">
        <v>0.81530000000000002</v>
      </c>
      <c r="L2269" s="52"/>
      <c r="M2269" s="52"/>
      <c r="N2269" s="21" t="str">
        <f t="shared" si="170"/>
        <v>ESGER INVERSIONES SICAV S.A.</v>
      </c>
      <c r="O2269" s="21"/>
      <c r="P2269" s="39">
        <f t="shared" si="171"/>
        <v>36.060345884950323</v>
      </c>
      <c r="Q2269" s="43">
        <f t="shared" si="172"/>
        <v>2.3E-2</v>
      </c>
      <c r="R2269" s="40">
        <f t="shared" si="173"/>
        <v>7.7643198822519313E-2</v>
      </c>
    </row>
    <row r="2270" spans="1:18" s="60" customFormat="1" x14ac:dyDescent="0.25">
      <c r="A2270" s="52"/>
      <c r="C2270" s="21" t="s">
        <v>2842</v>
      </c>
      <c r="D2270" s="19"/>
      <c r="E2270" s="43">
        <v>27.84</v>
      </c>
      <c r="F2270" s="43">
        <v>3.0000000000000001E-3</v>
      </c>
      <c r="G2270" s="43">
        <v>1.0142599999999999E-3</v>
      </c>
      <c r="I2270" s="12"/>
      <c r="J2270" s="33"/>
      <c r="K2270" s="33">
        <v>0.81530000000000002</v>
      </c>
      <c r="L2270" s="52"/>
      <c r="M2270" s="52"/>
      <c r="N2270" s="21" t="str">
        <f t="shared" si="170"/>
        <v>ESKING INVERSIONES Y PATRIMONIO SICAV S.A.</v>
      </c>
      <c r="O2270" s="21"/>
      <c r="P2270" s="39">
        <f t="shared" si="171"/>
        <v>34.146939776769287</v>
      </c>
      <c r="Q2270" s="43">
        <f t="shared" si="172"/>
        <v>3.0000000000000001E-3</v>
      </c>
      <c r="R2270" s="40">
        <f t="shared" si="173"/>
        <v>1.2440328713357045E-3</v>
      </c>
    </row>
    <row r="2271" spans="1:18" s="60" customFormat="1" x14ac:dyDescent="0.25">
      <c r="A2271" s="52"/>
      <c r="C2271" s="21" t="s">
        <v>2843</v>
      </c>
      <c r="D2271" s="19"/>
      <c r="E2271" s="43">
        <v>19.68</v>
      </c>
      <c r="F2271" s="43">
        <v>8.6999999999999994E-2</v>
      </c>
      <c r="G2271" s="43">
        <v>2.88086815</v>
      </c>
      <c r="I2271" s="12"/>
      <c r="J2271" s="33"/>
      <c r="K2271" s="33">
        <v>0.81530000000000002</v>
      </c>
      <c r="L2271" s="52"/>
      <c r="M2271" s="52"/>
      <c r="N2271" s="21" t="str">
        <f t="shared" si="170"/>
        <v>ESPECTRUM I ESTRATEGIES INVESTMENT</v>
      </c>
      <c r="O2271" s="21"/>
      <c r="P2271" s="39">
        <f t="shared" si="171"/>
        <v>24.138353980130013</v>
      </c>
      <c r="Q2271" s="43">
        <f t="shared" si="172"/>
        <v>8.6999999999999994E-2</v>
      </c>
      <c r="R2271" s="40">
        <f t="shared" si="173"/>
        <v>3.5335068686373114</v>
      </c>
    </row>
    <row r="2272" spans="1:18" s="60" customFormat="1" x14ac:dyDescent="0.25">
      <c r="A2272" s="52"/>
      <c r="C2272" s="21" t="s">
        <v>2844</v>
      </c>
      <c r="D2272" s="19"/>
      <c r="E2272" s="43">
        <v>32.64</v>
      </c>
      <c r="F2272" s="43">
        <v>1.2999999999999999E-2</v>
      </c>
      <c r="G2272" s="43">
        <v>0.23968096999999999</v>
      </c>
      <c r="I2272" s="12"/>
      <c r="J2272" s="33"/>
      <c r="K2272" s="33">
        <v>0.81530000000000002</v>
      </c>
      <c r="L2272" s="52"/>
      <c r="M2272" s="52"/>
      <c r="N2272" s="21" t="str">
        <f t="shared" si="170"/>
        <v>ESPIERRE INVERSIONES SICAV S.A.</v>
      </c>
      <c r="O2272" s="21"/>
      <c r="P2272" s="39">
        <f t="shared" si="171"/>
        <v>40.034343186557095</v>
      </c>
      <c r="Q2272" s="43">
        <f t="shared" si="172"/>
        <v>1.2999999999999999E-2</v>
      </c>
      <c r="R2272" s="40">
        <f t="shared" si="173"/>
        <v>0.29397886667484358</v>
      </c>
    </row>
    <row r="2273" spans="1:18" s="60" customFormat="1" x14ac:dyDescent="0.25">
      <c r="A2273" s="52"/>
      <c r="C2273" s="21" t="s">
        <v>2845</v>
      </c>
      <c r="D2273" s="19"/>
      <c r="E2273" s="43">
        <v>25.244475999999999</v>
      </c>
      <c r="F2273" s="43">
        <v>1.2999999999999999E-2</v>
      </c>
      <c r="G2273" s="43">
        <v>5.0188030000000002E-2</v>
      </c>
      <c r="I2273" s="12"/>
      <c r="J2273" s="33"/>
      <c r="K2273" s="33">
        <v>0.81530000000000002</v>
      </c>
      <c r="L2273" s="52"/>
      <c r="M2273" s="52"/>
      <c r="N2273" s="21" t="str">
        <f t="shared" si="170"/>
        <v>ESPOXIGAR INVERSIONES, SICAV, S.A.</v>
      </c>
      <c r="O2273" s="21"/>
      <c r="P2273" s="39">
        <f t="shared" si="171"/>
        <v>30.963419600147184</v>
      </c>
      <c r="Q2273" s="43">
        <f t="shared" si="172"/>
        <v>1.2999999999999999E-2</v>
      </c>
      <c r="R2273" s="40">
        <f t="shared" si="173"/>
        <v>6.1557745615111001E-2</v>
      </c>
    </row>
    <row r="2274" spans="1:18" s="60" customFormat="1" x14ac:dyDescent="0.25">
      <c r="A2274" s="52"/>
      <c r="C2274" s="21" t="s">
        <v>2846</v>
      </c>
      <c r="D2274" s="19"/>
      <c r="E2274" s="43">
        <v>58.333187500000001</v>
      </c>
      <c r="F2274" s="43">
        <v>1.4E-2</v>
      </c>
      <c r="G2274" s="43">
        <v>22.166313289999998</v>
      </c>
      <c r="I2274" s="12"/>
      <c r="J2274" s="33"/>
      <c r="K2274" s="33">
        <v>0.81530000000000002</v>
      </c>
      <c r="L2274" s="52"/>
      <c r="M2274" s="52"/>
      <c r="N2274" s="21" t="str">
        <f t="shared" si="170"/>
        <v>EUDEL INVERSIONES SICAV,S.A.</v>
      </c>
      <c r="O2274" s="21"/>
      <c r="P2274" s="39">
        <f t="shared" si="171"/>
        <v>71.548126456519071</v>
      </c>
      <c r="Q2274" s="43">
        <f t="shared" si="172"/>
        <v>1.4E-2</v>
      </c>
      <c r="R2274" s="40">
        <f t="shared" si="173"/>
        <v>27.187922592910581</v>
      </c>
    </row>
    <row r="2275" spans="1:18" s="60" customFormat="1" x14ac:dyDescent="0.25">
      <c r="A2275" s="52"/>
      <c r="C2275" s="21" t="s">
        <v>2847</v>
      </c>
      <c r="D2275" s="19"/>
      <c r="E2275" s="43">
        <v>14.544490400000001</v>
      </c>
      <c r="F2275" s="43">
        <v>5.5E-2</v>
      </c>
      <c r="G2275" s="43">
        <v>1.7264633899999999</v>
      </c>
      <c r="I2275" s="12"/>
      <c r="J2275" s="33"/>
      <c r="K2275" s="33">
        <v>0.81530000000000002</v>
      </c>
      <c r="L2275" s="52"/>
      <c r="M2275" s="52"/>
      <c r="N2275" s="21" t="str">
        <f t="shared" si="170"/>
        <v>EULER INVESTMENT SICAV, S.A.</v>
      </c>
      <c r="O2275" s="21"/>
      <c r="P2275" s="39">
        <f t="shared" si="171"/>
        <v>17.839433828038761</v>
      </c>
      <c r="Q2275" s="43">
        <f t="shared" si="172"/>
        <v>5.5E-2</v>
      </c>
      <c r="R2275" s="40">
        <f t="shared" si="173"/>
        <v>2.1175805102416287</v>
      </c>
    </row>
    <row r="2276" spans="1:18" s="60" customFormat="1" x14ac:dyDescent="0.25">
      <c r="A2276" s="52"/>
      <c r="C2276" s="21" t="s">
        <v>2848</v>
      </c>
      <c r="D2276" s="19"/>
      <c r="E2276" s="43">
        <v>29.04</v>
      </c>
      <c r="F2276" s="43">
        <v>3.0000000000000001E-3</v>
      </c>
      <c r="G2276" s="43">
        <v>0.36654768999999998</v>
      </c>
      <c r="I2276" s="12"/>
      <c r="J2276" s="33"/>
      <c r="K2276" s="33">
        <v>0.81530000000000002</v>
      </c>
      <c r="L2276" s="52"/>
      <c r="M2276" s="52"/>
      <c r="N2276" s="21" t="str">
        <f t="shared" si="170"/>
        <v>EURAS BLADO TREES SICAV S.A.</v>
      </c>
      <c r="O2276" s="21"/>
      <c r="P2276" s="39">
        <f t="shared" si="171"/>
        <v>35.618790629216235</v>
      </c>
      <c r="Q2276" s="43">
        <f t="shared" si="172"/>
        <v>3.0000000000000001E-3</v>
      </c>
      <c r="R2276" s="40">
        <f t="shared" si="173"/>
        <v>0.44958627499080089</v>
      </c>
    </row>
    <row r="2277" spans="1:18" s="60" customFormat="1" x14ac:dyDescent="0.25">
      <c r="A2277" s="52"/>
      <c r="C2277" s="21" t="s">
        <v>2849</v>
      </c>
      <c r="D2277" s="19"/>
      <c r="E2277" s="43">
        <v>97</v>
      </c>
      <c r="F2277" s="43">
        <v>3.3000000000000002E-2</v>
      </c>
      <c r="G2277" s="43">
        <v>8.1634300000000007E-2</v>
      </c>
      <c r="I2277" s="12"/>
      <c r="J2277" s="33"/>
      <c r="K2277" s="33">
        <v>0.81530000000000002</v>
      </c>
      <c r="L2277" s="52"/>
      <c r="M2277" s="52"/>
      <c r="N2277" s="21" t="str">
        <f t="shared" si="170"/>
        <v>EURIPO PROPERTIES SOCIMI, S.A</v>
      </c>
      <c r="O2277" s="21"/>
      <c r="P2277" s="39">
        <f t="shared" si="171"/>
        <v>118.97461057279529</v>
      </c>
      <c r="Q2277" s="43">
        <f t="shared" si="172"/>
        <v>3.3000000000000002E-2</v>
      </c>
      <c r="R2277" s="40">
        <f t="shared" si="173"/>
        <v>0.10012792836992519</v>
      </c>
    </row>
    <row r="2278" spans="1:18" s="60" customFormat="1" x14ac:dyDescent="0.25">
      <c r="A2278" s="52"/>
      <c r="C2278" s="21" t="s">
        <v>2850</v>
      </c>
      <c r="D2278" s="19"/>
      <c r="E2278" s="43">
        <v>155</v>
      </c>
      <c r="F2278" s="43">
        <v>0</v>
      </c>
      <c r="G2278" s="43">
        <v>0</v>
      </c>
      <c r="I2278" s="12"/>
      <c r="J2278" s="33"/>
      <c r="K2278" s="33">
        <v>0.81530000000000002</v>
      </c>
      <c r="L2278" s="52"/>
      <c r="M2278" s="52"/>
      <c r="N2278" s="21" t="str">
        <f t="shared" si="170"/>
        <v>EURO CERVANTES SOCIMI, S.A.U.</v>
      </c>
      <c r="O2278" s="21"/>
      <c r="P2278" s="39">
        <f t="shared" si="171"/>
        <v>190.11406844106463</v>
      </c>
      <c r="Q2278" s="43">
        <f t="shared" si="172"/>
        <v>0</v>
      </c>
      <c r="R2278" s="40">
        <f t="shared" si="173"/>
        <v>0</v>
      </c>
    </row>
    <row r="2279" spans="1:18" s="60" customFormat="1" x14ac:dyDescent="0.25">
      <c r="A2279" s="52"/>
      <c r="C2279" s="21" t="s">
        <v>2851</v>
      </c>
      <c r="D2279" s="19"/>
      <c r="E2279" s="43">
        <v>25.2</v>
      </c>
      <c r="F2279" s="43">
        <v>0.14299999999999999</v>
      </c>
      <c r="G2279" s="43">
        <v>0.10634942</v>
      </c>
      <c r="I2279" s="12"/>
      <c r="J2279" s="33"/>
      <c r="K2279" s="33">
        <v>0.81530000000000002</v>
      </c>
      <c r="L2279" s="52"/>
      <c r="M2279" s="52"/>
      <c r="N2279" s="21" t="str">
        <f t="shared" si="170"/>
        <v>EUROCONSEJO INVERSIONES SICAV S.A.</v>
      </c>
      <c r="O2279" s="21"/>
      <c r="P2279" s="39">
        <f t="shared" si="171"/>
        <v>30.908867901385992</v>
      </c>
      <c r="Q2279" s="43">
        <f t="shared" si="172"/>
        <v>0.14299999999999999</v>
      </c>
      <c r="R2279" s="40">
        <f t="shared" si="173"/>
        <v>0.13044207040353245</v>
      </c>
    </row>
    <row r="2280" spans="1:18" s="60" customFormat="1" x14ac:dyDescent="0.25">
      <c r="A2280" s="52"/>
      <c r="C2280" s="21" t="s">
        <v>2852</v>
      </c>
      <c r="D2280" s="19"/>
      <c r="E2280" s="43">
        <v>43.573968000000001</v>
      </c>
      <c r="F2280" s="43">
        <v>0</v>
      </c>
      <c r="G2280" s="43">
        <v>0</v>
      </c>
      <c r="I2280" s="12"/>
      <c r="J2280" s="33"/>
      <c r="K2280" s="33">
        <v>0.81530000000000002</v>
      </c>
      <c r="L2280" s="52"/>
      <c r="M2280" s="52"/>
      <c r="N2280" s="21" t="str">
        <f t="shared" si="170"/>
        <v>EUROCONSULT ENGINEERING CONSULTING GROUP,S.A.</v>
      </c>
      <c r="O2280" s="21"/>
      <c r="P2280" s="39">
        <f t="shared" si="171"/>
        <v>53.445318287746844</v>
      </c>
      <c r="Q2280" s="43">
        <f t="shared" si="172"/>
        <v>0</v>
      </c>
      <c r="R2280" s="40">
        <f t="shared" si="173"/>
        <v>0</v>
      </c>
    </row>
    <row r="2281" spans="1:18" s="60" customFormat="1" x14ac:dyDescent="0.25">
      <c r="A2281" s="52"/>
      <c r="C2281" s="21" t="s">
        <v>2853</v>
      </c>
      <c r="D2281" s="19"/>
      <c r="E2281" s="43">
        <v>40.567131799999999</v>
      </c>
      <c r="F2281" s="43">
        <v>1.2E-2</v>
      </c>
      <c r="G2281" s="43">
        <v>0.30429359</v>
      </c>
      <c r="I2281" s="12"/>
      <c r="J2281" s="33"/>
      <c r="K2281" s="33">
        <v>0.81530000000000002</v>
      </c>
      <c r="L2281" s="52"/>
      <c r="M2281" s="52"/>
      <c r="N2281" s="21" t="str">
        <f t="shared" si="170"/>
        <v>EUROCOSTERGO DE INVERSIONES, SICAV, S.A.</v>
      </c>
      <c r="O2281" s="21"/>
      <c r="P2281" s="39">
        <f t="shared" si="171"/>
        <v>49.757306267631542</v>
      </c>
      <c r="Q2281" s="43">
        <f t="shared" si="172"/>
        <v>1.2E-2</v>
      </c>
      <c r="R2281" s="40">
        <f t="shared" si="173"/>
        <v>0.37322898319636943</v>
      </c>
    </row>
    <row r="2282" spans="1:18" s="60" customFormat="1" x14ac:dyDescent="0.25">
      <c r="A2282" s="52"/>
      <c r="C2282" s="21" t="s">
        <v>2854</v>
      </c>
      <c r="D2282" s="19"/>
      <c r="E2282" s="43">
        <v>4.2258278159999998</v>
      </c>
      <c r="F2282" s="43">
        <v>0.18099999999999999</v>
      </c>
      <c r="G2282" s="43">
        <v>0.17705567000000003</v>
      </c>
      <c r="I2282" s="12"/>
      <c r="J2282" s="33"/>
      <c r="K2282" s="33">
        <v>0.81530000000000002</v>
      </c>
      <c r="L2282" s="52"/>
      <c r="M2282" s="52"/>
      <c r="N2282" s="21" t="str">
        <f t="shared" si="170"/>
        <v>EUROESPES, S.A.</v>
      </c>
      <c r="O2282" s="21"/>
      <c r="P2282" s="39">
        <f t="shared" si="171"/>
        <v>5.1831568943947008</v>
      </c>
      <c r="Q2282" s="43">
        <f t="shared" si="172"/>
        <v>0.18099999999999999</v>
      </c>
      <c r="R2282" s="40">
        <f t="shared" si="173"/>
        <v>0.21716628235005522</v>
      </c>
    </row>
    <row r="2283" spans="1:18" s="60" customFormat="1" x14ac:dyDescent="0.25">
      <c r="A2283" s="52"/>
      <c r="C2283" s="21" t="s">
        <v>2855</v>
      </c>
      <c r="D2283" s="19"/>
      <c r="E2283" s="43">
        <v>30.96</v>
      </c>
      <c r="F2283" s="43">
        <v>1.9E-2</v>
      </c>
      <c r="G2283" s="43">
        <v>1.3590999999999999E-4</v>
      </c>
      <c r="I2283" s="12"/>
      <c r="J2283" s="33"/>
      <c r="K2283" s="33">
        <v>0.81530000000000002</v>
      </c>
      <c r="L2283" s="52"/>
      <c r="M2283" s="52"/>
      <c r="N2283" s="21" t="str">
        <f t="shared" si="170"/>
        <v>EUROLER INVERSORES SICAV</v>
      </c>
      <c r="O2283" s="21"/>
      <c r="P2283" s="39">
        <f t="shared" si="171"/>
        <v>37.973751993131366</v>
      </c>
      <c r="Q2283" s="43">
        <f t="shared" si="172"/>
        <v>1.9E-2</v>
      </c>
      <c r="R2283" s="40">
        <f t="shared" si="173"/>
        <v>1.666993744633877E-4</v>
      </c>
    </row>
    <row r="2284" spans="1:18" s="60" customFormat="1" x14ac:dyDescent="0.25">
      <c r="A2284" s="52"/>
      <c r="C2284" s="21" t="s">
        <v>2856</v>
      </c>
      <c r="D2284" s="19"/>
      <c r="E2284" s="43">
        <v>8.2660887120000002</v>
      </c>
      <c r="F2284" s="43">
        <v>8.0210000000000008</v>
      </c>
      <c r="G2284" s="43">
        <v>11.26077532</v>
      </c>
      <c r="I2284" s="12"/>
      <c r="J2284" s="33"/>
      <c r="K2284" s="33">
        <v>0.81530000000000002</v>
      </c>
      <c r="L2284" s="52"/>
      <c r="M2284" s="52"/>
      <c r="N2284" s="21" t="str">
        <f t="shared" si="170"/>
        <v>EURONA WIRELESS TELECOM, S.A.</v>
      </c>
      <c r="O2284" s="21"/>
      <c r="P2284" s="39">
        <f t="shared" si="171"/>
        <v>10.138708097632772</v>
      </c>
      <c r="Q2284" s="43">
        <f t="shared" si="172"/>
        <v>8.0210000000000008</v>
      </c>
      <c r="R2284" s="40">
        <f t="shared" si="173"/>
        <v>13.811818128296332</v>
      </c>
    </row>
    <row r="2285" spans="1:18" s="60" customFormat="1" x14ac:dyDescent="0.25">
      <c r="A2285" s="52"/>
      <c r="C2285" s="21" t="s">
        <v>2857</v>
      </c>
      <c r="D2285" s="19"/>
      <c r="E2285" s="43">
        <v>25.4</v>
      </c>
      <c r="F2285" s="43">
        <v>1.7999999999999999E-2</v>
      </c>
      <c r="G2285" s="43">
        <v>7.0260509999999998E-2</v>
      </c>
      <c r="I2285" s="12"/>
      <c r="J2285" s="33"/>
      <c r="K2285" s="33">
        <v>0.81530000000000002</v>
      </c>
      <c r="L2285" s="52"/>
      <c r="M2285" s="52"/>
      <c r="N2285" s="21" t="str">
        <f t="shared" si="170"/>
        <v>EUROPEAN STOCK EXCHANGE SICAV</v>
      </c>
      <c r="O2285" s="21"/>
      <c r="P2285" s="39">
        <f t="shared" si="171"/>
        <v>31.154176376793817</v>
      </c>
      <c r="Q2285" s="43">
        <f t="shared" si="172"/>
        <v>1.7999999999999999E-2</v>
      </c>
      <c r="R2285" s="40">
        <f t="shared" si="173"/>
        <v>8.6177492947381321E-2</v>
      </c>
    </row>
    <row r="2286" spans="1:18" s="60" customFormat="1" x14ac:dyDescent="0.25">
      <c r="A2286" s="52"/>
      <c r="C2286" s="21" t="s">
        <v>2858</v>
      </c>
      <c r="D2286" s="19"/>
      <c r="E2286" s="43">
        <v>37.036999999999999</v>
      </c>
      <c r="F2286" s="43">
        <v>1.7000000000000001E-2</v>
      </c>
      <c r="G2286" s="43">
        <v>2.974773E-2</v>
      </c>
      <c r="I2286" s="12"/>
      <c r="J2286" s="33"/>
      <c r="K2286" s="33">
        <v>0.81530000000000002</v>
      </c>
      <c r="L2286" s="52"/>
      <c r="M2286" s="52"/>
      <c r="N2286" s="21" t="str">
        <f t="shared" si="170"/>
        <v>EUROZONA BOLSA SICAV S.A.</v>
      </c>
      <c r="O2286" s="21"/>
      <c r="P2286" s="39">
        <f t="shared" si="171"/>
        <v>45.427450018398133</v>
      </c>
      <c r="Q2286" s="43">
        <f t="shared" si="172"/>
        <v>1.7000000000000001E-2</v>
      </c>
      <c r="R2286" s="40">
        <f t="shared" si="173"/>
        <v>3.6486851465718138E-2</v>
      </c>
    </row>
    <row r="2287" spans="1:18" s="60" customFormat="1" x14ac:dyDescent="0.25">
      <c r="A2287" s="52"/>
      <c r="C2287" s="21" t="s">
        <v>2859</v>
      </c>
      <c r="D2287" s="19"/>
      <c r="E2287" s="43">
        <v>31.2</v>
      </c>
      <c r="F2287" s="43">
        <v>0</v>
      </c>
      <c r="G2287" s="43">
        <v>0</v>
      </c>
      <c r="I2287" s="12"/>
      <c r="J2287" s="33"/>
      <c r="K2287" s="33">
        <v>0.81530000000000002</v>
      </c>
      <c r="L2287" s="52"/>
      <c r="M2287" s="52"/>
      <c r="N2287" s="21" t="str">
        <f t="shared" si="170"/>
        <v>EVELSA J.P INVERSIONES SICAV</v>
      </c>
      <c r="O2287" s="21"/>
      <c r="P2287" s="39">
        <f t="shared" si="171"/>
        <v>38.268122163620752</v>
      </c>
      <c r="Q2287" s="43">
        <f t="shared" si="172"/>
        <v>0</v>
      </c>
      <c r="R2287" s="40">
        <f t="shared" si="173"/>
        <v>0</v>
      </c>
    </row>
    <row r="2288" spans="1:18" s="60" customFormat="1" x14ac:dyDescent="0.25">
      <c r="A2288" s="52"/>
      <c r="C2288" s="21" t="s">
        <v>2860</v>
      </c>
      <c r="D2288" s="19"/>
      <c r="E2288" s="43">
        <v>13.3</v>
      </c>
      <c r="F2288" s="43">
        <v>3.3000000000000002E-2</v>
      </c>
      <c r="G2288" s="43">
        <v>0.49560991999999998</v>
      </c>
      <c r="I2288" s="12"/>
      <c r="J2288" s="33"/>
      <c r="K2288" s="33">
        <v>0.81530000000000002</v>
      </c>
      <c r="L2288" s="52"/>
      <c r="M2288" s="52"/>
      <c r="N2288" s="21" t="str">
        <f t="shared" si="170"/>
        <v>EVESTAM INVERSIONES, SICAV S.A.</v>
      </c>
      <c r="O2288" s="21"/>
      <c r="P2288" s="39">
        <f t="shared" si="171"/>
        <v>16.313013614620385</v>
      </c>
      <c r="Q2288" s="43">
        <f t="shared" si="172"/>
        <v>3.3000000000000002E-2</v>
      </c>
      <c r="R2288" s="40">
        <f t="shared" si="173"/>
        <v>0.60788656936097141</v>
      </c>
    </row>
    <row r="2289" spans="1:18" s="60" customFormat="1" x14ac:dyDescent="0.25">
      <c r="A2289" s="52"/>
      <c r="C2289" s="21" t="s">
        <v>2861</v>
      </c>
      <c r="D2289" s="19"/>
      <c r="E2289" s="43">
        <v>27.245035999999999</v>
      </c>
      <c r="F2289" s="43">
        <v>1.4999999999999999E-2</v>
      </c>
      <c r="G2289" s="43">
        <v>9.1699000000000001E-4</v>
      </c>
      <c r="I2289" s="12"/>
      <c r="J2289" s="33"/>
      <c r="K2289" s="33">
        <v>0.81530000000000002</v>
      </c>
      <c r="L2289" s="52"/>
      <c r="M2289" s="52"/>
      <c r="N2289" s="21" t="str">
        <f t="shared" si="170"/>
        <v>EXACTA CAPITAL SICAV, S.A.</v>
      </c>
      <c r="O2289" s="21"/>
      <c r="P2289" s="39">
        <f t="shared" si="171"/>
        <v>33.417191217956578</v>
      </c>
      <c r="Q2289" s="43">
        <f t="shared" si="172"/>
        <v>1.4999999999999999E-2</v>
      </c>
      <c r="R2289" s="40">
        <f t="shared" si="173"/>
        <v>1.1247270943211087E-3</v>
      </c>
    </row>
    <row r="2290" spans="1:18" s="60" customFormat="1" x14ac:dyDescent="0.25">
      <c r="A2290" s="52"/>
      <c r="C2290" s="21" t="s">
        <v>2862</v>
      </c>
      <c r="D2290" s="19"/>
      <c r="E2290" s="43">
        <v>22.44</v>
      </c>
      <c r="F2290" s="43">
        <v>4.7E-2</v>
      </c>
      <c r="G2290" s="43">
        <v>1.7681477999999999</v>
      </c>
      <c r="I2290" s="12"/>
      <c r="J2290" s="33"/>
      <c r="K2290" s="33">
        <v>0.81530000000000002</v>
      </c>
      <c r="L2290" s="52"/>
      <c r="M2290" s="52"/>
      <c r="N2290" s="21" t="str">
        <f t="shared" si="170"/>
        <v>EXCEL EQUITIES SICAV S.A.</v>
      </c>
      <c r="O2290" s="21"/>
      <c r="P2290" s="39">
        <f t="shared" si="171"/>
        <v>27.523610940758005</v>
      </c>
      <c r="Q2290" s="43">
        <f t="shared" si="172"/>
        <v>4.7E-2</v>
      </c>
      <c r="R2290" s="40">
        <f t="shared" si="173"/>
        <v>2.1687082055685023</v>
      </c>
    </row>
    <row r="2291" spans="1:18" s="60" customFormat="1" x14ac:dyDescent="0.25">
      <c r="A2291" s="52"/>
      <c r="C2291" s="21" t="s">
        <v>2863</v>
      </c>
      <c r="D2291" s="19"/>
      <c r="E2291" s="43">
        <v>11.493466919999999</v>
      </c>
      <c r="F2291" s="43">
        <v>2.8000000000000001E-2</v>
      </c>
      <c r="G2291" s="43">
        <v>9.2221899999999996E-2</v>
      </c>
      <c r="I2291" s="12"/>
      <c r="J2291" s="33"/>
      <c r="K2291" s="33">
        <v>0.81530000000000002</v>
      </c>
      <c r="L2291" s="52"/>
      <c r="M2291" s="52"/>
      <c r="N2291" s="21" t="str">
        <f t="shared" si="170"/>
        <v>EXCEM CAPITAL PARTNERS SOCIEDAD DE INVERION RESIDENCIAL SOCIMI, S.A.</v>
      </c>
      <c r="O2291" s="21"/>
      <c r="P2291" s="39">
        <f t="shared" si="171"/>
        <v>14.09722423647737</v>
      </c>
      <c r="Q2291" s="43">
        <f t="shared" si="172"/>
        <v>2.8000000000000001E-2</v>
      </c>
      <c r="R2291" s="40">
        <f t="shared" si="173"/>
        <v>0.11311406844106463</v>
      </c>
    </row>
    <row r="2292" spans="1:18" s="60" customFormat="1" x14ac:dyDescent="0.25">
      <c r="A2292" s="52"/>
      <c r="C2292" s="21" t="s">
        <v>2864</v>
      </c>
      <c r="D2292" s="19"/>
      <c r="E2292" s="43">
        <v>29.52</v>
      </c>
      <c r="F2292" s="43">
        <v>0.124</v>
      </c>
      <c r="G2292" s="43">
        <v>0.10709167999999999</v>
      </c>
      <c r="I2292" s="12"/>
      <c r="J2292" s="33"/>
      <c r="K2292" s="33">
        <v>0.81530000000000002</v>
      </c>
      <c r="L2292" s="52"/>
      <c r="M2292" s="52"/>
      <c r="N2292" s="21" t="str">
        <f t="shared" si="170"/>
        <v>EXCHANGE INVERSIONES SICAV S.A.</v>
      </c>
      <c r="O2292" s="21"/>
      <c r="P2292" s="39">
        <f t="shared" si="171"/>
        <v>36.207530970195016</v>
      </c>
      <c r="Q2292" s="43">
        <f t="shared" si="172"/>
        <v>0.124</v>
      </c>
      <c r="R2292" s="40">
        <f t="shared" si="173"/>
        <v>0.13135248374831349</v>
      </c>
    </row>
    <row r="2293" spans="1:18" s="60" customFormat="1" x14ac:dyDescent="0.25">
      <c r="A2293" s="52"/>
      <c r="C2293" s="21" t="s">
        <v>2865</v>
      </c>
      <c r="D2293" s="19"/>
      <c r="E2293" s="43">
        <v>27.406169999999999</v>
      </c>
      <c r="F2293" s="43">
        <v>5.0000000000000001E-3</v>
      </c>
      <c r="G2293" s="43">
        <v>8.5655300000000004E-2</v>
      </c>
      <c r="I2293" s="12"/>
      <c r="J2293" s="33"/>
      <c r="K2293" s="33">
        <v>0.81530000000000002</v>
      </c>
      <c r="L2293" s="52"/>
      <c r="M2293" s="52"/>
      <c r="N2293" s="21" t="str">
        <f t="shared" si="170"/>
        <v>F. DOLMEN REBELLAO, SICAV, S.A</v>
      </c>
      <c r="O2293" s="21"/>
      <c r="P2293" s="39">
        <f t="shared" si="171"/>
        <v>33.614828897338398</v>
      </c>
      <c r="Q2293" s="43">
        <f t="shared" si="172"/>
        <v>5.0000000000000001E-3</v>
      </c>
      <c r="R2293" s="40">
        <f t="shared" si="173"/>
        <v>0.10505985526799951</v>
      </c>
    </row>
    <row r="2294" spans="1:18" s="60" customFormat="1" x14ac:dyDescent="0.25">
      <c r="A2294" s="52"/>
      <c r="C2294" s="21" t="s">
        <v>2866</v>
      </c>
      <c r="D2294" s="19"/>
      <c r="E2294" s="43">
        <v>26.4</v>
      </c>
      <c r="F2294" s="43">
        <v>3.0000000000000001E-3</v>
      </c>
      <c r="G2294" s="43">
        <v>3.1699999999999997E-6</v>
      </c>
      <c r="I2294" s="12"/>
      <c r="J2294" s="33"/>
      <c r="K2294" s="33">
        <v>0.81530000000000002</v>
      </c>
      <c r="L2294" s="52"/>
      <c r="M2294" s="52"/>
      <c r="N2294" s="21" t="str">
        <f t="shared" si="170"/>
        <v>F.A.M. INVERSIONES FINANCIERAS SICAV,S.A.</v>
      </c>
      <c r="O2294" s="21"/>
      <c r="P2294" s="39">
        <f t="shared" si="171"/>
        <v>32.380718753832944</v>
      </c>
      <c r="Q2294" s="43">
        <f t="shared" si="172"/>
        <v>3.0000000000000001E-3</v>
      </c>
      <c r="R2294" s="40">
        <f t="shared" si="173"/>
        <v>3.888139335214031E-6</v>
      </c>
    </row>
    <row r="2295" spans="1:18" s="60" customFormat="1" x14ac:dyDescent="0.25">
      <c r="A2295" s="52"/>
      <c r="C2295" s="21" t="s">
        <v>2867</v>
      </c>
      <c r="D2295" s="19"/>
      <c r="E2295" s="43">
        <v>73.296876519999998</v>
      </c>
      <c r="F2295" s="43">
        <v>65.753</v>
      </c>
      <c r="G2295" s="43">
        <v>203.88723981999999</v>
      </c>
      <c r="I2295" s="12"/>
      <c r="J2295" s="33"/>
      <c r="K2295" s="33">
        <v>0.81530000000000002</v>
      </c>
      <c r="L2295" s="52"/>
      <c r="M2295" s="52"/>
      <c r="N2295" s="21" t="str">
        <f t="shared" si="170"/>
        <v>FACEPHI BIOMETRÍA, S.A.</v>
      </c>
      <c r="O2295" s="21"/>
      <c r="P2295" s="39">
        <f t="shared" si="171"/>
        <v>89.901725156384146</v>
      </c>
      <c r="Q2295" s="43">
        <f t="shared" si="172"/>
        <v>65.753</v>
      </c>
      <c r="R2295" s="40">
        <f t="shared" si="173"/>
        <v>250.07633977676926</v>
      </c>
    </row>
    <row r="2296" spans="1:18" s="60" customFormat="1" x14ac:dyDescent="0.25">
      <c r="A2296" s="52"/>
      <c r="C2296" s="21" t="s">
        <v>2868</v>
      </c>
      <c r="D2296" s="19"/>
      <c r="E2296" s="43">
        <v>20.34</v>
      </c>
      <c r="F2296" s="43">
        <v>8.9999999999999993E-3</v>
      </c>
      <c r="G2296" s="43">
        <v>1.48351E-3</v>
      </c>
      <c r="I2296" s="12"/>
      <c r="J2296" s="33"/>
      <c r="K2296" s="33">
        <v>0.81530000000000002</v>
      </c>
      <c r="L2296" s="52"/>
      <c r="M2296" s="52"/>
      <c r="N2296" s="21" t="str">
        <f t="shared" si="170"/>
        <v>FACTOR INVERSIONES SICAV S.A.</v>
      </c>
      <c r="O2296" s="21"/>
      <c r="P2296" s="39">
        <f t="shared" si="171"/>
        <v>24.947871948975838</v>
      </c>
      <c r="Q2296" s="43">
        <f t="shared" si="172"/>
        <v>8.9999999999999993E-3</v>
      </c>
      <c r="R2296" s="40">
        <f t="shared" si="173"/>
        <v>1.8195878817613147E-3</v>
      </c>
    </row>
    <row r="2297" spans="1:18" s="60" customFormat="1" x14ac:dyDescent="0.25">
      <c r="A2297" s="52"/>
      <c r="C2297" s="21" t="s">
        <v>2869</v>
      </c>
      <c r="D2297" s="19"/>
      <c r="E2297" s="43">
        <v>14.940966400000001</v>
      </c>
      <c r="F2297" s="43">
        <v>4.5999999999999999E-2</v>
      </c>
      <c r="G2297" s="43">
        <v>1.9723419600000001</v>
      </c>
      <c r="I2297" s="12"/>
      <c r="J2297" s="33"/>
      <c r="K2297" s="33">
        <v>0.81530000000000002</v>
      </c>
      <c r="L2297" s="52"/>
      <c r="M2297" s="52"/>
      <c r="N2297" s="21" t="str">
        <f t="shared" si="170"/>
        <v>FACTOTUM TRADING SICAV S.A.</v>
      </c>
      <c r="O2297" s="21"/>
      <c r="P2297" s="39">
        <f t="shared" si="171"/>
        <v>18.325728443517725</v>
      </c>
      <c r="Q2297" s="43">
        <f t="shared" si="172"/>
        <v>4.5999999999999999E-2</v>
      </c>
      <c r="R2297" s="40">
        <f t="shared" si="173"/>
        <v>2.4191609959524101</v>
      </c>
    </row>
    <row r="2298" spans="1:18" s="60" customFormat="1" x14ac:dyDescent="0.25">
      <c r="A2298" s="52"/>
      <c r="C2298" s="21" t="s">
        <v>2870</v>
      </c>
      <c r="D2298" s="19"/>
      <c r="E2298" s="43">
        <v>24</v>
      </c>
      <c r="F2298" s="43">
        <v>0</v>
      </c>
      <c r="G2298" s="43">
        <v>0</v>
      </c>
      <c r="I2298" s="12"/>
      <c r="J2298" s="33"/>
      <c r="K2298" s="33">
        <v>0.81530000000000002</v>
      </c>
      <c r="L2298" s="52"/>
      <c r="M2298" s="52"/>
      <c r="N2298" s="21" t="str">
        <f t="shared" si="170"/>
        <v>FADAIR,  S.I.L., S.A.</v>
      </c>
      <c r="O2298" s="21"/>
      <c r="P2298" s="39">
        <f t="shared" si="171"/>
        <v>29.43701704893904</v>
      </c>
      <c r="Q2298" s="43">
        <f t="shared" si="172"/>
        <v>0</v>
      </c>
      <c r="R2298" s="40">
        <f t="shared" si="173"/>
        <v>0</v>
      </c>
    </row>
    <row r="2299" spans="1:18" s="60" customFormat="1" x14ac:dyDescent="0.25">
      <c r="A2299" s="52"/>
      <c r="C2299" s="21" t="s">
        <v>2871</v>
      </c>
      <c r="D2299" s="19"/>
      <c r="E2299" s="43">
        <v>33</v>
      </c>
      <c r="F2299" s="43">
        <v>1.4999999999999999E-2</v>
      </c>
      <c r="G2299" s="43">
        <v>4.4195999999999998E-4</v>
      </c>
      <c r="I2299" s="12"/>
      <c r="J2299" s="33"/>
      <c r="K2299" s="33">
        <v>0.81530000000000002</v>
      </c>
      <c r="L2299" s="52"/>
      <c r="M2299" s="52"/>
      <c r="N2299" s="21" t="str">
        <f t="shared" si="170"/>
        <v>FAE INVERSIONES 2012, SICAV S.A.</v>
      </c>
      <c r="O2299" s="21"/>
      <c r="P2299" s="39">
        <f t="shared" si="171"/>
        <v>40.475898442291182</v>
      </c>
      <c r="Q2299" s="43">
        <f t="shared" si="172"/>
        <v>1.4999999999999999E-2</v>
      </c>
      <c r="R2299" s="40">
        <f t="shared" si="173"/>
        <v>5.4208266895621241E-4</v>
      </c>
    </row>
    <row r="2300" spans="1:18" s="60" customFormat="1" x14ac:dyDescent="0.25">
      <c r="A2300" s="52"/>
      <c r="C2300" s="21" t="s">
        <v>2872</v>
      </c>
      <c r="D2300" s="19"/>
      <c r="E2300" s="43">
        <v>22.923203000000001</v>
      </c>
      <c r="F2300" s="43">
        <v>6.0000000000000001E-3</v>
      </c>
      <c r="G2300" s="43">
        <v>8.8599999999999999E-5</v>
      </c>
      <c r="I2300" s="12"/>
      <c r="J2300" s="33"/>
      <c r="K2300" s="33">
        <v>0.81530000000000002</v>
      </c>
      <c r="L2300" s="52"/>
      <c r="M2300" s="52"/>
      <c r="N2300" s="21" t="str">
        <f t="shared" si="170"/>
        <v>FAFIAN CAPITAL SICAV</v>
      </c>
      <c r="O2300" s="21"/>
      <c r="P2300" s="39">
        <f t="shared" si="171"/>
        <v>28.11627989697044</v>
      </c>
      <c r="Q2300" s="43">
        <f t="shared" si="172"/>
        <v>6.0000000000000001E-3</v>
      </c>
      <c r="R2300" s="40">
        <f t="shared" si="173"/>
        <v>1.0867165460566662E-4</v>
      </c>
    </row>
    <row r="2301" spans="1:18" s="60" customFormat="1" x14ac:dyDescent="0.25">
      <c r="A2301" s="52"/>
      <c r="C2301" s="21" t="s">
        <v>2873</v>
      </c>
      <c r="D2301" s="19"/>
      <c r="E2301" s="43">
        <v>31.44</v>
      </c>
      <c r="F2301" s="43">
        <v>0.01</v>
      </c>
      <c r="G2301" s="43">
        <v>0.29906178999999999</v>
      </c>
      <c r="I2301" s="12"/>
      <c r="J2301" s="33"/>
      <c r="K2301" s="33">
        <v>0.81530000000000002</v>
      </c>
      <c r="L2301" s="52"/>
      <c r="M2301" s="52"/>
      <c r="N2301" s="21" t="str">
        <f t="shared" si="170"/>
        <v>FAMOGA INVERSIONES SICAV S.A.</v>
      </c>
      <c r="O2301" s="21"/>
      <c r="P2301" s="39">
        <f t="shared" si="171"/>
        <v>38.562492334110146</v>
      </c>
      <c r="Q2301" s="43">
        <f t="shared" si="172"/>
        <v>0.01</v>
      </c>
      <c r="R2301" s="40">
        <f t="shared" si="173"/>
        <v>0.36681195878817613</v>
      </c>
    </row>
    <row r="2302" spans="1:18" s="60" customFormat="1" x14ac:dyDescent="0.25">
      <c r="A2302" s="52"/>
      <c r="C2302" s="21" t="s">
        <v>2874</v>
      </c>
      <c r="D2302" s="19"/>
      <c r="E2302" s="43">
        <v>28.56</v>
      </c>
      <c r="F2302" s="43">
        <v>7.0000000000000001E-3</v>
      </c>
      <c r="G2302" s="43">
        <v>7.790000000000001E-5</v>
      </c>
      <c r="I2302" s="12"/>
      <c r="J2302" s="33"/>
      <c r="K2302" s="33">
        <v>0.81530000000000002</v>
      </c>
      <c r="L2302" s="52"/>
      <c r="M2302" s="52"/>
      <c r="N2302" s="21" t="str">
        <f t="shared" si="170"/>
        <v>FARA INVERSIONES FINANCIERAS SICAV S.A.</v>
      </c>
      <c r="O2302" s="21"/>
      <c r="P2302" s="39">
        <f t="shared" si="171"/>
        <v>35.030050288237454</v>
      </c>
      <c r="Q2302" s="43">
        <f t="shared" si="172"/>
        <v>7.0000000000000001E-3</v>
      </c>
      <c r="R2302" s="40">
        <f t="shared" si="173"/>
        <v>9.5547651171347975E-5</v>
      </c>
    </row>
    <row r="2303" spans="1:18" s="60" customFormat="1" x14ac:dyDescent="0.25">
      <c r="A2303" s="52"/>
      <c r="C2303" s="21" t="s">
        <v>2875</v>
      </c>
      <c r="D2303" s="19"/>
      <c r="E2303" s="43">
        <v>26.88</v>
      </c>
      <c r="F2303" s="43">
        <v>2.1999999999999999E-2</v>
      </c>
      <c r="G2303" s="43">
        <v>2.1949E-4</v>
      </c>
      <c r="I2303" s="12"/>
      <c r="J2303" s="33"/>
      <c r="K2303" s="33">
        <v>0.81530000000000002</v>
      </c>
      <c r="L2303" s="52"/>
      <c r="M2303" s="52"/>
      <c r="N2303" s="21" t="str">
        <f t="shared" si="170"/>
        <v>FAROGA INVERSIONES 2015 SICAV S.A.</v>
      </c>
      <c r="O2303" s="21"/>
      <c r="P2303" s="39">
        <f t="shared" si="171"/>
        <v>32.969459094811725</v>
      </c>
      <c r="Q2303" s="43">
        <f t="shared" si="172"/>
        <v>2.1999999999999999E-2</v>
      </c>
      <c r="R2303" s="40">
        <f t="shared" si="173"/>
        <v>2.6921378633631792E-4</v>
      </c>
    </row>
    <row r="2304" spans="1:18" s="60" customFormat="1" x14ac:dyDescent="0.25">
      <c r="A2304" s="52"/>
      <c r="C2304" s="21" t="s">
        <v>2876</v>
      </c>
      <c r="D2304" s="19"/>
      <c r="E2304" s="43">
        <v>26.64</v>
      </c>
      <c r="F2304" s="43">
        <v>1.2999999999999999E-2</v>
      </c>
      <c r="G2304" s="43">
        <v>1.3914999999999999E-4</v>
      </c>
      <c r="I2304" s="12"/>
      <c r="J2304" s="33"/>
      <c r="K2304" s="33">
        <v>0.81530000000000002</v>
      </c>
      <c r="L2304" s="52"/>
      <c r="M2304" s="52"/>
      <c r="N2304" s="21" t="str">
        <f t="shared" si="170"/>
        <v>FATOGAL INVERSIONES, SICAV, S.A.</v>
      </c>
      <c r="O2304" s="21"/>
      <c r="P2304" s="39">
        <f t="shared" si="171"/>
        <v>32.675088924322338</v>
      </c>
      <c r="Q2304" s="43">
        <f t="shared" si="172"/>
        <v>1.2999999999999999E-2</v>
      </c>
      <c r="R2304" s="40">
        <f t="shared" si="173"/>
        <v>1.7067337176499448E-4</v>
      </c>
    </row>
    <row r="2305" spans="1:18" s="60" customFormat="1" x14ac:dyDescent="0.25">
      <c r="A2305" s="52"/>
      <c r="C2305" s="21" t="s">
        <v>2877</v>
      </c>
      <c r="D2305" s="19"/>
      <c r="E2305" s="43">
        <v>16</v>
      </c>
      <c r="F2305" s="43">
        <v>0.02</v>
      </c>
      <c r="G2305" s="43">
        <v>2.416221E-2</v>
      </c>
      <c r="I2305" s="12"/>
      <c r="J2305" s="33"/>
      <c r="K2305" s="33">
        <v>0.81530000000000002</v>
      </c>
      <c r="L2305" s="52"/>
      <c r="M2305" s="52"/>
      <c r="N2305" s="21" t="str">
        <f t="shared" si="170"/>
        <v>FCS AT COMPASS, SICAV, S.A. (EN LIQUIDACIÓN)</v>
      </c>
      <c r="O2305" s="21"/>
      <c r="P2305" s="39">
        <f t="shared" si="171"/>
        <v>19.624678032626026</v>
      </c>
      <c r="Q2305" s="43">
        <f t="shared" si="172"/>
        <v>0.02</v>
      </c>
      <c r="R2305" s="40">
        <f t="shared" si="173"/>
        <v>2.9635974487918555E-2</v>
      </c>
    </row>
    <row r="2306" spans="1:18" s="60" customFormat="1" x14ac:dyDescent="0.25">
      <c r="A2306" s="52"/>
      <c r="C2306" s="21" t="s">
        <v>2878</v>
      </c>
      <c r="D2306" s="19"/>
      <c r="E2306" s="43">
        <v>26.214500000000001</v>
      </c>
      <c r="F2306" s="43">
        <v>1.4999999999999999E-2</v>
      </c>
      <c r="G2306" s="43">
        <v>2.5622000000000004E-4</v>
      </c>
      <c r="I2306" s="12"/>
      <c r="J2306" s="33"/>
      <c r="K2306" s="33">
        <v>0.81530000000000002</v>
      </c>
      <c r="L2306" s="52"/>
      <c r="M2306" s="52"/>
      <c r="N2306" s="21" t="str">
        <f t="shared" si="170"/>
        <v>FD BAS DE ARUS, SICAV, S.A.</v>
      </c>
      <c r="O2306" s="21"/>
      <c r="P2306" s="39">
        <f t="shared" si="171"/>
        <v>32.153195142892187</v>
      </c>
      <c r="Q2306" s="43">
        <f t="shared" si="172"/>
        <v>1.4999999999999999E-2</v>
      </c>
      <c r="R2306" s="40">
        <f t="shared" si="173"/>
        <v>3.1426468784496509E-4</v>
      </c>
    </row>
    <row r="2307" spans="1:18" s="60" customFormat="1" x14ac:dyDescent="0.25">
      <c r="A2307" s="52"/>
      <c r="C2307" s="21" t="s">
        <v>2879</v>
      </c>
      <c r="D2307" s="19"/>
      <c r="E2307" s="43">
        <v>25.92</v>
      </c>
      <c r="F2307" s="43">
        <v>7.0000000000000001E-3</v>
      </c>
      <c r="G2307" s="43">
        <v>1.9803770000000002E-2</v>
      </c>
      <c r="I2307" s="12"/>
      <c r="J2307" s="33"/>
      <c r="K2307" s="33">
        <v>0.81530000000000002</v>
      </c>
      <c r="L2307" s="52"/>
      <c r="M2307" s="52"/>
      <c r="N2307" s="21" t="str">
        <f t="shared" si="170"/>
        <v>FENDER CAPITAL SICAV, S.A.</v>
      </c>
      <c r="O2307" s="21"/>
      <c r="P2307" s="39">
        <f t="shared" si="171"/>
        <v>31.791978412854164</v>
      </c>
      <c r="Q2307" s="43">
        <f t="shared" si="172"/>
        <v>7.0000000000000001E-3</v>
      </c>
      <c r="R2307" s="40">
        <f t="shared" si="173"/>
        <v>2.4290163130136148E-2</v>
      </c>
    </row>
    <row r="2308" spans="1:18" s="60" customFormat="1" x14ac:dyDescent="0.25">
      <c r="A2308" s="52"/>
      <c r="C2308" s="21" t="s">
        <v>2880</v>
      </c>
      <c r="D2308" s="19"/>
      <c r="E2308" s="43">
        <v>27.36</v>
      </c>
      <c r="F2308" s="43">
        <v>0.109</v>
      </c>
      <c r="G2308" s="43">
        <v>3.6169899999999996E-3</v>
      </c>
      <c r="I2308" s="12"/>
      <c r="J2308" s="33"/>
      <c r="K2308" s="33">
        <v>0.81530000000000002</v>
      </c>
      <c r="L2308" s="52"/>
      <c r="M2308" s="52"/>
      <c r="N2308" s="21" t="str">
        <f t="shared" si="170"/>
        <v>FERCRUZ PATRIMONIOS SICAV S.A.</v>
      </c>
      <c r="O2308" s="21"/>
      <c r="P2308" s="39">
        <f t="shared" si="171"/>
        <v>33.558199435790506</v>
      </c>
      <c r="Q2308" s="43">
        <f t="shared" si="172"/>
        <v>0.109</v>
      </c>
      <c r="R2308" s="40">
        <f t="shared" si="173"/>
        <v>4.4363915123267501E-3</v>
      </c>
    </row>
    <row r="2309" spans="1:18" s="60" customFormat="1" x14ac:dyDescent="0.25">
      <c r="A2309" s="52"/>
      <c r="C2309" s="21" t="s">
        <v>2881</v>
      </c>
      <c r="D2309" s="19"/>
      <c r="E2309" s="43">
        <v>26.16</v>
      </c>
      <c r="F2309" s="43">
        <v>2.4E-2</v>
      </c>
      <c r="G2309" s="43">
        <v>3.0462000000000002E-4</v>
      </c>
      <c r="I2309" s="12"/>
      <c r="J2309" s="33"/>
      <c r="K2309" s="33">
        <v>0.81530000000000002</v>
      </c>
      <c r="L2309" s="52"/>
      <c r="M2309" s="52"/>
      <c r="N2309" s="21" t="str">
        <f t="shared" si="170"/>
        <v>FERES 2015 DE INVERSION, SICAV,S.A.</v>
      </c>
      <c r="O2309" s="21"/>
      <c r="P2309" s="39">
        <f t="shared" si="171"/>
        <v>32.08634858334355</v>
      </c>
      <c r="Q2309" s="43">
        <f t="shared" si="172"/>
        <v>2.4E-2</v>
      </c>
      <c r="R2309" s="40">
        <f t="shared" si="173"/>
        <v>3.7362933889365879E-4</v>
      </c>
    </row>
    <row r="2310" spans="1:18" s="60" customFormat="1" x14ac:dyDescent="0.25">
      <c r="A2310" s="52"/>
      <c r="C2310" s="21" t="s">
        <v>2882</v>
      </c>
      <c r="D2310" s="19"/>
      <c r="E2310" s="43">
        <v>61.5</v>
      </c>
      <c r="F2310" s="43">
        <v>1.7000000000000001E-2</v>
      </c>
      <c r="G2310" s="43">
        <v>2.0324000000000001E-4</v>
      </c>
      <c r="I2310" s="12"/>
      <c r="J2310" s="33"/>
      <c r="K2310" s="33">
        <v>0.81530000000000002</v>
      </c>
      <c r="L2310" s="52"/>
      <c r="M2310" s="52"/>
      <c r="N2310" s="21" t="str">
        <f t="shared" si="170"/>
        <v>FERMAT 200 SICAV S.A.</v>
      </c>
      <c r="O2310" s="21"/>
      <c r="P2310" s="39">
        <f t="shared" si="171"/>
        <v>75.432356187906294</v>
      </c>
      <c r="Q2310" s="43">
        <f t="shared" si="172"/>
        <v>1.7000000000000001E-2</v>
      </c>
      <c r="R2310" s="40">
        <f t="shared" si="173"/>
        <v>2.4928247270943212E-4</v>
      </c>
    </row>
    <row r="2311" spans="1:18" s="60" customFormat="1" x14ac:dyDescent="0.25">
      <c r="A2311" s="52"/>
      <c r="C2311" s="21" t="s">
        <v>2883</v>
      </c>
      <c r="D2311" s="19"/>
      <c r="E2311" s="43">
        <v>60.515999999999998</v>
      </c>
      <c r="F2311" s="43">
        <v>7.6999999999999999E-2</v>
      </c>
      <c r="G2311" s="43">
        <v>7.0497600000000004E-3</v>
      </c>
      <c r="I2311" s="12"/>
      <c r="J2311" s="33"/>
      <c r="K2311" s="33">
        <v>0.81530000000000002</v>
      </c>
      <c r="L2311" s="52"/>
      <c r="M2311" s="52"/>
      <c r="N2311" s="21" t="str">
        <f t="shared" si="170"/>
        <v>FERNANFLOR DE INVERSIONES SICAV, S.A.</v>
      </c>
      <c r="O2311" s="21"/>
      <c r="P2311" s="39">
        <f t="shared" si="171"/>
        <v>74.225438488899783</v>
      </c>
      <c r="Q2311" s="43">
        <f t="shared" si="172"/>
        <v>7.6999999999999999E-2</v>
      </c>
      <c r="R2311" s="40">
        <f t="shared" si="173"/>
        <v>8.6468293879553536E-3</v>
      </c>
    </row>
    <row r="2312" spans="1:18" s="60" customFormat="1" x14ac:dyDescent="0.25">
      <c r="A2312" s="52"/>
      <c r="C2312" s="21" t="s">
        <v>2884</v>
      </c>
      <c r="D2312" s="19"/>
      <c r="E2312" s="43">
        <v>20.04</v>
      </c>
      <c r="F2312" s="43">
        <v>7.0000000000000001E-3</v>
      </c>
      <c r="G2312" s="43">
        <v>6.1030849999999998E-2</v>
      </c>
      <c r="I2312" s="12"/>
      <c r="J2312" s="33"/>
      <c r="K2312" s="33">
        <v>0.81530000000000002</v>
      </c>
      <c r="L2312" s="52"/>
      <c r="M2312" s="52"/>
      <c r="N2312" s="21" t="str">
        <f t="shared" si="170"/>
        <v>FEVEJA SICAV, S.A.</v>
      </c>
      <c r="O2312" s="21"/>
      <c r="P2312" s="39">
        <f t="shared" si="171"/>
        <v>24.579909235864097</v>
      </c>
      <c r="Q2312" s="43">
        <f t="shared" si="172"/>
        <v>7.0000000000000001E-3</v>
      </c>
      <c r="R2312" s="40">
        <f t="shared" si="173"/>
        <v>7.485692383171838E-2</v>
      </c>
    </row>
    <row r="2313" spans="1:18" s="60" customFormat="1" x14ac:dyDescent="0.25">
      <c r="A2313" s="52"/>
      <c r="C2313" s="21" t="s">
        <v>2885</v>
      </c>
      <c r="D2313" s="19"/>
      <c r="E2313" s="43">
        <v>59.2</v>
      </c>
      <c r="F2313" s="43">
        <v>7.0000000000000001E-3</v>
      </c>
      <c r="G2313" s="43">
        <v>0.44420425000000002</v>
      </c>
      <c r="I2313" s="12"/>
      <c r="J2313" s="33"/>
      <c r="K2313" s="33">
        <v>0.81530000000000002</v>
      </c>
      <c r="L2313" s="52"/>
      <c r="M2313" s="52"/>
      <c r="N2313" s="21" t="str">
        <f t="shared" si="170"/>
        <v>FIB ARCA FUTURA, S.A., SICAV</v>
      </c>
      <c r="O2313" s="21"/>
      <c r="P2313" s="39">
        <f t="shared" si="171"/>
        <v>72.611308720716309</v>
      </c>
      <c r="Q2313" s="43">
        <f t="shared" si="172"/>
        <v>7.0000000000000001E-3</v>
      </c>
      <c r="R2313" s="40">
        <f t="shared" si="173"/>
        <v>0.54483533668588247</v>
      </c>
    </row>
    <row r="2314" spans="1:18" s="60" customFormat="1" x14ac:dyDescent="0.25">
      <c r="A2314" s="52"/>
      <c r="C2314" s="21" t="s">
        <v>2886</v>
      </c>
      <c r="D2314" s="19"/>
      <c r="E2314" s="43">
        <v>32.214269999999999</v>
      </c>
      <c r="F2314" s="43">
        <v>1.7999999999999999E-2</v>
      </c>
      <c r="G2314" s="43">
        <v>1.9555000000000001E-4</v>
      </c>
      <c r="I2314" s="12"/>
      <c r="J2314" s="33"/>
      <c r="K2314" s="33">
        <v>0.81530000000000002</v>
      </c>
      <c r="L2314" s="52"/>
      <c r="M2314" s="52"/>
      <c r="N2314" s="21" t="str">
        <f t="shared" si="170"/>
        <v>FIBLOND 50 SICAV, S.A.</v>
      </c>
      <c r="O2314" s="21"/>
      <c r="P2314" s="39">
        <f t="shared" si="171"/>
        <v>39.512167300380227</v>
      </c>
      <c r="Q2314" s="43">
        <f t="shared" si="172"/>
        <v>1.7999999999999999E-2</v>
      </c>
      <c r="R2314" s="40">
        <f t="shared" si="173"/>
        <v>2.3985036183000124E-4</v>
      </c>
    </row>
    <row r="2315" spans="1:18" s="60" customFormat="1" x14ac:dyDescent="0.25">
      <c r="A2315" s="52"/>
      <c r="C2315" s="21" t="s">
        <v>2887</v>
      </c>
      <c r="D2315" s="19"/>
      <c r="E2315" s="43">
        <v>141.040536</v>
      </c>
      <c r="F2315" s="43">
        <v>3.0000000000000001E-3</v>
      </c>
      <c r="G2315" s="43">
        <v>5.2824900000000001E-2</v>
      </c>
      <c r="I2315" s="12"/>
      <c r="J2315" s="33"/>
      <c r="K2315" s="33">
        <v>0.81530000000000002</v>
      </c>
      <c r="L2315" s="52"/>
      <c r="M2315" s="52"/>
      <c r="N2315" s="21" t="str">
        <f t="shared" si="170"/>
        <v>FIDERE PATRIMONIO SOCIMI, S.A.</v>
      </c>
      <c r="O2315" s="21"/>
      <c r="P2315" s="39">
        <f t="shared" si="171"/>
        <v>172.99219428431252</v>
      </c>
      <c r="Q2315" s="43">
        <f t="shared" si="172"/>
        <v>3.0000000000000001E-3</v>
      </c>
      <c r="R2315" s="40">
        <f t="shared" si="173"/>
        <v>6.4791978412854168E-2</v>
      </c>
    </row>
    <row r="2316" spans="1:18" s="60" customFormat="1" x14ac:dyDescent="0.25">
      <c r="A2316" s="52"/>
      <c r="C2316" s="21" t="s">
        <v>2888</v>
      </c>
      <c r="D2316" s="19"/>
      <c r="E2316" s="43">
        <v>46.4</v>
      </c>
      <c r="F2316" s="43">
        <v>1.2999999999999999E-2</v>
      </c>
      <c r="G2316" s="43">
        <v>1.4829E-4</v>
      </c>
      <c r="I2316" s="12"/>
      <c r="J2316" s="33"/>
      <c r="K2316" s="33">
        <v>0.81530000000000002</v>
      </c>
      <c r="L2316" s="52"/>
      <c r="M2316" s="52"/>
      <c r="N2316" s="21" t="str">
        <f t="shared" si="170"/>
        <v>FINAGON INVERSIONES SICAV S.A.</v>
      </c>
      <c r="O2316" s="21"/>
      <c r="P2316" s="39">
        <f t="shared" si="171"/>
        <v>56.911566294615476</v>
      </c>
      <c r="Q2316" s="43">
        <f t="shared" si="172"/>
        <v>1.2999999999999999E-2</v>
      </c>
      <c r="R2316" s="40">
        <f t="shared" si="173"/>
        <v>1.8188396909113211E-4</v>
      </c>
    </row>
    <row r="2317" spans="1:18" s="60" customFormat="1" x14ac:dyDescent="0.25">
      <c r="A2317" s="52"/>
      <c r="C2317" s="21" t="s">
        <v>2889</v>
      </c>
      <c r="D2317" s="19"/>
      <c r="E2317" s="43">
        <v>32.695079999999997</v>
      </c>
      <c r="F2317" s="43">
        <v>1.7999999999999999E-2</v>
      </c>
      <c r="G2317" s="43">
        <v>2.0450400000000001E-3</v>
      </c>
      <c r="I2317" s="12"/>
      <c r="J2317" s="33"/>
      <c r="K2317" s="33">
        <v>0.81530000000000002</v>
      </c>
      <c r="L2317" s="52"/>
      <c r="M2317" s="52"/>
      <c r="N2317" s="21" t="str">
        <f t="shared" si="170"/>
        <v>FINANCIERA EMPORDANESA SICAV S.A.</v>
      </c>
      <c r="O2317" s="21"/>
      <c r="P2317" s="39">
        <f t="shared" si="171"/>
        <v>40.101901140684404</v>
      </c>
      <c r="Q2317" s="43">
        <f t="shared" si="172"/>
        <v>1.7999999999999999E-2</v>
      </c>
      <c r="R2317" s="40">
        <f t="shared" si="173"/>
        <v>2.5083282227400957E-3</v>
      </c>
    </row>
    <row r="2318" spans="1:18" s="60" customFormat="1" x14ac:dyDescent="0.25">
      <c r="A2318" s="52"/>
      <c r="C2318" s="21" t="s">
        <v>2890</v>
      </c>
      <c r="D2318" s="19"/>
      <c r="E2318" s="43">
        <v>66.043599999999998</v>
      </c>
      <c r="F2318" s="43">
        <v>9.2999999999999999E-2</v>
      </c>
      <c r="G2318" s="43">
        <v>1.1289289</v>
      </c>
      <c r="I2318" s="12"/>
      <c r="J2318" s="33"/>
      <c r="K2318" s="33">
        <v>0.81530000000000002</v>
      </c>
      <c r="L2318" s="52"/>
      <c r="M2318" s="52"/>
      <c r="N2318" s="21" t="str">
        <f t="shared" si="170"/>
        <v>FINANCIERA PONFERRADA SICAV, S.A.</v>
      </c>
      <c r="O2318" s="21"/>
      <c r="P2318" s="39">
        <f t="shared" si="171"/>
        <v>81.00527413222126</v>
      </c>
      <c r="Q2318" s="43">
        <f t="shared" si="172"/>
        <v>9.2999999999999999E-2</v>
      </c>
      <c r="R2318" s="40">
        <f t="shared" si="173"/>
        <v>1.3846791365141666</v>
      </c>
    </row>
    <row r="2319" spans="1:18" s="60" customFormat="1" x14ac:dyDescent="0.25">
      <c r="A2319" s="52"/>
      <c r="C2319" s="21" t="s">
        <v>2891</v>
      </c>
      <c r="D2319" s="19"/>
      <c r="E2319" s="43">
        <v>30.531434999999998</v>
      </c>
      <c r="F2319" s="43">
        <v>1.4E-2</v>
      </c>
      <c r="G2319" s="43">
        <v>0.1014823</v>
      </c>
      <c r="I2319" s="12"/>
      <c r="J2319" s="33"/>
      <c r="K2319" s="33">
        <v>0.81530000000000002</v>
      </c>
      <c r="L2319" s="52"/>
      <c r="M2319" s="52"/>
      <c r="N2319" s="21" t="str">
        <f t="shared" si="170"/>
        <v>FINANZAS MACACO,SICAV,S.A.</v>
      </c>
      <c r="O2319" s="21"/>
      <c r="P2319" s="39">
        <f t="shared" si="171"/>
        <v>37.448098859315586</v>
      </c>
      <c r="Q2319" s="43">
        <f t="shared" si="172"/>
        <v>1.4E-2</v>
      </c>
      <c r="R2319" s="40">
        <f t="shared" si="173"/>
        <v>0.12447234146939776</v>
      </c>
    </row>
    <row r="2320" spans="1:18" s="60" customFormat="1" x14ac:dyDescent="0.25">
      <c r="A2320" s="52"/>
      <c r="C2320" s="21" t="s">
        <v>2892</v>
      </c>
      <c r="D2320" s="19"/>
      <c r="E2320" s="43">
        <v>35.756100000000004</v>
      </c>
      <c r="F2320" s="43">
        <v>2.4E-2</v>
      </c>
      <c r="G2320" s="43">
        <v>8.5677500000000007E-3</v>
      </c>
      <c r="I2320" s="12"/>
      <c r="J2320" s="33"/>
      <c r="K2320" s="33">
        <v>0.81530000000000002</v>
      </c>
      <c r="L2320" s="52"/>
      <c r="M2320" s="52"/>
      <c r="N2320" s="21" t="str">
        <f t="shared" si="170"/>
        <v>FINECO ACCIONES SICAV</v>
      </c>
      <c r="O2320" s="21"/>
      <c r="P2320" s="39">
        <f t="shared" si="171"/>
        <v>43.85637188764872</v>
      </c>
      <c r="Q2320" s="43">
        <f t="shared" si="172"/>
        <v>2.4E-2</v>
      </c>
      <c r="R2320" s="40">
        <f t="shared" si="173"/>
        <v>1.0508708450876978E-2</v>
      </c>
    </row>
    <row r="2321" spans="1:18" s="60" customFormat="1" x14ac:dyDescent="0.25">
      <c r="A2321" s="52"/>
      <c r="C2321" s="21" t="s">
        <v>2893</v>
      </c>
      <c r="D2321" s="19"/>
      <c r="E2321" s="43">
        <v>44.4</v>
      </c>
      <c r="F2321" s="43">
        <v>4.3999999999999997E-2</v>
      </c>
      <c r="G2321" s="43">
        <v>2.7120355800000002</v>
      </c>
      <c r="I2321" s="12"/>
      <c r="J2321" s="33"/>
      <c r="K2321" s="33">
        <v>0.81530000000000002</v>
      </c>
      <c r="L2321" s="52"/>
      <c r="M2321" s="52"/>
      <c r="N2321" s="21" t="str">
        <f t="shared" ref="N2321:N2384" si="174">C2321</f>
        <v>FINECO EURO CARTERA  SICAV S.A.</v>
      </c>
      <c r="O2321" s="21"/>
      <c r="P2321" s="39">
        <f t="shared" ref="P2321:P2384" si="175">E2321/K2321</f>
        <v>54.458481540537221</v>
      </c>
      <c r="Q2321" s="43">
        <f t="shared" ref="Q2321:Q2384" si="176">F2321</f>
        <v>4.3999999999999997E-2</v>
      </c>
      <c r="R2321" s="40">
        <f t="shared" ref="R2321:R2384" si="177">G2321/K2321</f>
        <v>3.326426566907887</v>
      </c>
    </row>
    <row r="2322" spans="1:18" s="60" customFormat="1" x14ac:dyDescent="0.25">
      <c r="A2322" s="52"/>
      <c r="C2322" s="21" t="s">
        <v>2894</v>
      </c>
      <c r="D2322" s="19"/>
      <c r="E2322" s="43">
        <v>13.32</v>
      </c>
      <c r="F2322" s="43">
        <v>8.0000000000000002E-3</v>
      </c>
      <c r="G2322" s="43">
        <v>1.7128299999999998E-3</v>
      </c>
      <c r="I2322" s="12"/>
      <c r="J2322" s="33"/>
      <c r="K2322" s="33">
        <v>0.81530000000000002</v>
      </c>
      <c r="L2322" s="52"/>
      <c r="M2322" s="52"/>
      <c r="N2322" s="21" t="str">
        <f t="shared" si="174"/>
        <v>FIVALBOLSA GESTI-N ACTIVA SICAV</v>
      </c>
      <c r="O2322" s="21"/>
      <c r="P2322" s="39">
        <f t="shared" si="175"/>
        <v>16.337544462161169</v>
      </c>
      <c r="Q2322" s="43">
        <f t="shared" si="176"/>
        <v>8.0000000000000002E-3</v>
      </c>
      <c r="R2322" s="40">
        <f t="shared" si="177"/>
        <v>2.1008585796639273E-3</v>
      </c>
    </row>
    <row r="2323" spans="1:18" s="60" customFormat="1" x14ac:dyDescent="0.25">
      <c r="A2323" s="52"/>
      <c r="C2323" s="21" t="s">
        <v>2895</v>
      </c>
      <c r="D2323" s="19"/>
      <c r="E2323" s="43">
        <v>25.92</v>
      </c>
      <c r="F2323" s="43">
        <v>2.5999999999999999E-2</v>
      </c>
      <c r="G2323" s="43">
        <v>2.49804425</v>
      </c>
      <c r="I2323" s="12"/>
      <c r="J2323" s="33"/>
      <c r="K2323" s="33">
        <v>0.81530000000000002</v>
      </c>
      <c r="L2323" s="52"/>
      <c r="M2323" s="52"/>
      <c r="N2323" s="21" t="str">
        <f t="shared" si="174"/>
        <v>FIVALE INVERSIONES 2015  SICAV S.A.</v>
      </c>
      <c r="O2323" s="21"/>
      <c r="P2323" s="39">
        <f t="shared" si="175"/>
        <v>31.791978412854164</v>
      </c>
      <c r="Q2323" s="43">
        <f t="shared" si="176"/>
        <v>2.5999999999999999E-2</v>
      </c>
      <c r="R2323" s="40">
        <f t="shared" si="177"/>
        <v>3.0639571323439223</v>
      </c>
    </row>
    <row r="2324" spans="1:18" s="60" customFormat="1" x14ac:dyDescent="0.25">
      <c r="A2324" s="52"/>
      <c r="C2324" s="21" t="s">
        <v>2896</v>
      </c>
      <c r="D2324" s="19"/>
      <c r="E2324" s="43">
        <v>36.799999999999997</v>
      </c>
      <c r="F2324" s="43">
        <v>1.0999999999999999E-2</v>
      </c>
      <c r="G2324" s="43">
        <v>3.5966720000000001E-2</v>
      </c>
      <c r="I2324" s="12"/>
      <c r="J2324" s="33"/>
      <c r="K2324" s="33">
        <v>0.81530000000000002</v>
      </c>
      <c r="L2324" s="52"/>
      <c r="M2324" s="52"/>
      <c r="N2324" s="21" t="str">
        <f t="shared" si="174"/>
        <v>FLEXIBLE INVERSIONES SICAV S.A.</v>
      </c>
      <c r="O2324" s="21"/>
      <c r="P2324" s="39">
        <f t="shared" si="175"/>
        <v>45.13675947503986</v>
      </c>
      <c r="Q2324" s="43">
        <f t="shared" si="176"/>
        <v>1.0999999999999999E-2</v>
      </c>
      <c r="R2324" s="40">
        <f t="shared" si="177"/>
        <v>4.4114706243100696E-2</v>
      </c>
    </row>
    <row r="2325" spans="1:18" s="60" customFormat="1" x14ac:dyDescent="0.25">
      <c r="A2325" s="52"/>
      <c r="C2325" s="21" t="s">
        <v>2897</v>
      </c>
      <c r="D2325" s="19"/>
      <c r="E2325" s="43">
        <v>28.56</v>
      </c>
      <c r="F2325" s="43">
        <v>2.4E-2</v>
      </c>
      <c r="G2325" s="43">
        <v>1.2912182400000001</v>
      </c>
      <c r="I2325" s="12"/>
      <c r="J2325" s="33"/>
      <c r="K2325" s="33">
        <v>0.81530000000000002</v>
      </c>
      <c r="L2325" s="52"/>
      <c r="M2325" s="52"/>
      <c r="N2325" s="21" t="str">
        <f t="shared" si="174"/>
        <v>FLIMS INVEST SICAV S.A.</v>
      </c>
      <c r="O2325" s="21"/>
      <c r="P2325" s="39">
        <f t="shared" si="175"/>
        <v>35.030050288237454</v>
      </c>
      <c r="Q2325" s="43">
        <f t="shared" si="176"/>
        <v>2.4E-2</v>
      </c>
      <c r="R2325" s="40">
        <f t="shared" si="177"/>
        <v>1.5837338893658777</v>
      </c>
    </row>
    <row r="2326" spans="1:18" s="60" customFormat="1" x14ac:dyDescent="0.25">
      <c r="A2326" s="52"/>
      <c r="C2326" s="21" t="s">
        <v>2898</v>
      </c>
      <c r="D2326" s="19"/>
      <c r="E2326" s="43">
        <v>64</v>
      </c>
      <c r="F2326" s="43">
        <v>3.4000000000000002E-2</v>
      </c>
      <c r="G2326" s="43">
        <v>1.1662883700000002</v>
      </c>
      <c r="I2326" s="12"/>
      <c r="J2326" s="33"/>
      <c r="K2326" s="33">
        <v>0.81530000000000002</v>
      </c>
      <c r="L2326" s="52"/>
      <c r="M2326" s="52"/>
      <c r="N2326" s="21" t="str">
        <f t="shared" si="174"/>
        <v>FLMCINCO SICAV S.A.</v>
      </c>
      <c r="O2326" s="21"/>
      <c r="P2326" s="39">
        <f t="shared" si="175"/>
        <v>78.498712130504103</v>
      </c>
      <c r="Q2326" s="43">
        <f t="shared" si="176"/>
        <v>3.4000000000000002E-2</v>
      </c>
      <c r="R2326" s="40">
        <f t="shared" si="177"/>
        <v>1.4305021096528887</v>
      </c>
    </row>
    <row r="2327" spans="1:18" s="60" customFormat="1" x14ac:dyDescent="0.25">
      <c r="A2327" s="52"/>
      <c r="C2327" s="21" t="s">
        <v>2899</v>
      </c>
      <c r="D2327" s="19"/>
      <c r="E2327" s="43">
        <v>31.75</v>
      </c>
      <c r="F2327" s="43">
        <v>2.7E-2</v>
      </c>
      <c r="G2327" s="43">
        <v>1.4730443100000001</v>
      </c>
      <c r="I2327" s="12"/>
      <c r="J2327" s="33"/>
      <c r="K2327" s="33">
        <v>0.81530000000000002</v>
      </c>
      <c r="L2327" s="52"/>
      <c r="M2327" s="52"/>
      <c r="N2327" s="21" t="str">
        <f t="shared" si="174"/>
        <v>FLOCBOSS SICAV S.A.</v>
      </c>
      <c r="O2327" s="21"/>
      <c r="P2327" s="39">
        <f t="shared" si="175"/>
        <v>38.942720470992271</v>
      </c>
      <c r="Q2327" s="43">
        <f t="shared" si="176"/>
        <v>2.7E-2</v>
      </c>
      <c r="R2327" s="40">
        <f t="shared" si="177"/>
        <v>1.8067512694713603</v>
      </c>
    </row>
    <row r="2328" spans="1:18" s="60" customFormat="1" x14ac:dyDescent="0.25">
      <c r="A2328" s="52"/>
      <c r="C2328" s="21" t="s">
        <v>2900</v>
      </c>
      <c r="D2328" s="19"/>
      <c r="E2328" s="43">
        <v>131.04</v>
      </c>
      <c r="F2328" s="43">
        <v>7.6999999999999999E-2</v>
      </c>
      <c r="G2328" s="43">
        <v>7.0081700000000002E-3</v>
      </c>
      <c r="I2328" s="12"/>
      <c r="J2328" s="33"/>
      <c r="K2328" s="33">
        <v>0.81530000000000002</v>
      </c>
      <c r="L2328" s="52"/>
      <c r="M2328" s="52"/>
      <c r="N2328" s="21" t="str">
        <f t="shared" si="174"/>
        <v>FOMENTO DE AHORRO E INVERSIONES SICAV, S.A.</v>
      </c>
      <c r="O2328" s="21"/>
      <c r="P2328" s="39">
        <f t="shared" si="175"/>
        <v>160.72611308720715</v>
      </c>
      <c r="Q2328" s="43">
        <f t="shared" si="176"/>
        <v>7.6999999999999999E-2</v>
      </c>
      <c r="R2328" s="40">
        <f t="shared" si="177"/>
        <v>8.5958174904942966E-3</v>
      </c>
    </row>
    <row r="2329" spans="1:18" s="60" customFormat="1" x14ac:dyDescent="0.25">
      <c r="A2329" s="52"/>
      <c r="C2329" s="21" t="s">
        <v>2901</v>
      </c>
      <c r="D2329" s="19"/>
      <c r="E2329" s="43">
        <v>61.5</v>
      </c>
      <c r="F2329" s="43">
        <v>1.4E-2</v>
      </c>
      <c r="G2329" s="43">
        <v>1.4436000000000001E-4</v>
      </c>
      <c r="I2329" s="12"/>
      <c r="J2329" s="33"/>
      <c r="K2329" s="33">
        <v>0.81530000000000002</v>
      </c>
      <c r="L2329" s="52"/>
      <c r="M2329" s="52"/>
      <c r="N2329" s="21" t="str">
        <f t="shared" si="174"/>
        <v>FONCAR DE INVERSIONES SICAV, S.A.</v>
      </c>
      <c r="O2329" s="21"/>
      <c r="P2329" s="39">
        <f t="shared" si="175"/>
        <v>75.432356187906294</v>
      </c>
      <c r="Q2329" s="43">
        <f t="shared" si="176"/>
        <v>1.4E-2</v>
      </c>
      <c r="R2329" s="40">
        <f t="shared" si="177"/>
        <v>1.7706365754936834E-4</v>
      </c>
    </row>
    <row r="2330" spans="1:18" s="60" customFormat="1" x14ac:dyDescent="0.25">
      <c r="A2330" s="52"/>
      <c r="C2330" s="21" t="s">
        <v>2902</v>
      </c>
      <c r="D2330" s="19"/>
      <c r="E2330" s="43">
        <v>5.5702347000000003</v>
      </c>
      <c r="F2330" s="43">
        <v>1.6E-2</v>
      </c>
      <c r="G2330" s="43">
        <v>2.6502599999999998E-2</v>
      </c>
      <c r="I2330" s="12"/>
      <c r="J2330" s="33"/>
      <c r="K2330" s="33">
        <v>0.81530000000000002</v>
      </c>
      <c r="L2330" s="52"/>
      <c r="M2330" s="52"/>
      <c r="N2330" s="21" t="str">
        <f t="shared" si="174"/>
        <v>FONDO DE CAPITAL RIESGO, BBVA CAPITAL PRIVADO,FCR</v>
      </c>
      <c r="O2330" s="21"/>
      <c r="P2330" s="39">
        <f t="shared" si="175"/>
        <v>6.8321289096038269</v>
      </c>
      <c r="Q2330" s="43">
        <f t="shared" si="176"/>
        <v>1.6E-2</v>
      </c>
      <c r="R2330" s="40">
        <f t="shared" si="177"/>
        <v>3.2506562001717157E-2</v>
      </c>
    </row>
    <row r="2331" spans="1:18" s="60" customFormat="1" x14ac:dyDescent="0.25">
      <c r="A2331" s="52"/>
      <c r="C2331" s="21" t="s">
        <v>2903</v>
      </c>
      <c r="D2331" s="19"/>
      <c r="E2331" s="43">
        <v>17.131399999999999</v>
      </c>
      <c r="F2331" s="43">
        <v>3.0000000000000001E-3</v>
      </c>
      <c r="G2331" s="43">
        <v>1.028839E-2</v>
      </c>
      <c r="I2331" s="12"/>
      <c r="J2331" s="33"/>
      <c r="K2331" s="33">
        <v>0.81530000000000002</v>
      </c>
      <c r="L2331" s="52"/>
      <c r="M2331" s="52"/>
      <c r="N2331" s="21" t="str">
        <f t="shared" si="174"/>
        <v>FORALEX SICAV  S.A.</v>
      </c>
      <c r="O2331" s="21"/>
      <c r="P2331" s="39">
        <f t="shared" si="175"/>
        <v>21.012388078008094</v>
      </c>
      <c r="Q2331" s="43">
        <f t="shared" si="176"/>
        <v>3.0000000000000001E-3</v>
      </c>
      <c r="R2331" s="40">
        <f t="shared" si="177"/>
        <v>1.2619146326505581E-2</v>
      </c>
    </row>
    <row r="2332" spans="1:18" s="60" customFormat="1" x14ac:dyDescent="0.25">
      <c r="A2332" s="52"/>
      <c r="C2332" s="21" t="s">
        <v>2904</v>
      </c>
      <c r="D2332" s="19"/>
      <c r="E2332" s="43">
        <v>24.290500000000002</v>
      </c>
      <c r="F2332" s="43">
        <v>3.0000000000000001E-3</v>
      </c>
      <c r="G2332" s="43">
        <v>1.8613599999999998E-3</v>
      </c>
      <c r="I2332" s="12"/>
      <c r="J2332" s="33"/>
      <c r="K2332" s="33">
        <v>0.81530000000000002</v>
      </c>
      <c r="L2332" s="52"/>
      <c r="M2332" s="52"/>
      <c r="N2332" s="21" t="str">
        <f t="shared" si="174"/>
        <v>FORAS INVERSIONES SICAV S.A.</v>
      </c>
      <c r="O2332" s="21"/>
      <c r="P2332" s="39">
        <f t="shared" si="175"/>
        <v>29.793327609468907</v>
      </c>
      <c r="Q2332" s="43">
        <f t="shared" si="176"/>
        <v>3.0000000000000001E-3</v>
      </c>
      <c r="R2332" s="40">
        <f t="shared" si="177"/>
        <v>2.2830369189255485E-3</v>
      </c>
    </row>
    <row r="2333" spans="1:18" s="60" customFormat="1" x14ac:dyDescent="0.25">
      <c r="A2333" s="52"/>
      <c r="C2333" s="21" t="s">
        <v>2905</v>
      </c>
      <c r="D2333" s="19"/>
      <c r="E2333" s="43">
        <v>31.44</v>
      </c>
      <c r="F2333" s="43">
        <v>7.0000000000000001E-3</v>
      </c>
      <c r="G2333" s="43">
        <v>8.2400000000000011E-5</v>
      </c>
      <c r="I2333" s="12"/>
      <c r="J2333" s="33"/>
      <c r="K2333" s="33">
        <v>0.81530000000000002</v>
      </c>
      <c r="L2333" s="52"/>
      <c r="M2333" s="52"/>
      <c r="N2333" s="21" t="str">
        <f t="shared" si="174"/>
        <v>FORMENTOR XXI SICAV S.A.</v>
      </c>
      <c r="O2333" s="21"/>
      <c r="P2333" s="39">
        <f t="shared" si="175"/>
        <v>38.562492334110146</v>
      </c>
      <c r="Q2333" s="43">
        <f t="shared" si="176"/>
        <v>7.0000000000000001E-3</v>
      </c>
      <c r="R2333" s="40">
        <f t="shared" si="177"/>
        <v>1.0106709186802405E-4</v>
      </c>
    </row>
    <row r="2334" spans="1:18" s="60" customFormat="1" x14ac:dyDescent="0.25">
      <c r="A2334" s="52"/>
      <c r="C2334" s="21" t="s">
        <v>2906</v>
      </c>
      <c r="D2334" s="19"/>
      <c r="E2334" s="43">
        <v>28.6</v>
      </c>
      <c r="F2334" s="43">
        <v>4.0000000000000001E-3</v>
      </c>
      <c r="G2334" s="43">
        <v>2.6940000000000003E-5</v>
      </c>
      <c r="I2334" s="12"/>
      <c r="J2334" s="33"/>
      <c r="K2334" s="33">
        <v>0.81530000000000002</v>
      </c>
      <c r="L2334" s="52"/>
      <c r="M2334" s="52"/>
      <c r="N2334" s="21" t="str">
        <f t="shared" si="174"/>
        <v>FOT VALOR SIVA S.A.</v>
      </c>
      <c r="O2334" s="21"/>
      <c r="P2334" s="39">
        <f t="shared" si="175"/>
        <v>35.079111983319024</v>
      </c>
      <c r="Q2334" s="43">
        <f t="shared" si="176"/>
        <v>4.0000000000000001E-3</v>
      </c>
      <c r="R2334" s="40">
        <f t="shared" si="177"/>
        <v>3.3043051637434077E-5</v>
      </c>
    </row>
    <row r="2335" spans="1:18" s="60" customFormat="1" x14ac:dyDescent="0.25">
      <c r="A2335" s="52"/>
      <c r="C2335" s="21" t="s">
        <v>2907</v>
      </c>
      <c r="D2335" s="19"/>
      <c r="E2335" s="43">
        <v>40.56</v>
      </c>
      <c r="F2335" s="43">
        <v>1.2999999999999999E-2</v>
      </c>
      <c r="G2335" s="43">
        <v>1.76E-4</v>
      </c>
      <c r="I2335" s="12"/>
      <c r="J2335" s="33"/>
      <c r="K2335" s="33">
        <v>0.81530000000000002</v>
      </c>
      <c r="L2335" s="52"/>
      <c r="M2335" s="52"/>
      <c r="N2335" s="21" t="str">
        <f t="shared" si="174"/>
        <v>FRACTAL CAPITAL SICAV S.A.</v>
      </c>
      <c r="O2335" s="21"/>
      <c r="P2335" s="39">
        <f t="shared" si="175"/>
        <v>49.748558812706982</v>
      </c>
      <c r="Q2335" s="43">
        <f t="shared" si="176"/>
        <v>1.2999999999999999E-2</v>
      </c>
      <c r="R2335" s="40">
        <f t="shared" si="177"/>
        <v>2.1587145835888629E-4</v>
      </c>
    </row>
    <row r="2336" spans="1:18" s="60" customFormat="1" x14ac:dyDescent="0.25">
      <c r="A2336" s="52"/>
      <c r="C2336" s="21" t="s">
        <v>2908</v>
      </c>
      <c r="D2336" s="19"/>
      <c r="E2336" s="43">
        <v>25.2</v>
      </c>
      <c r="F2336" s="43">
        <v>1.0999999999999999E-2</v>
      </c>
      <c r="G2336" s="43">
        <v>0.4530672</v>
      </c>
      <c r="I2336" s="12"/>
      <c r="J2336" s="33"/>
      <c r="K2336" s="33">
        <v>0.81530000000000002</v>
      </c>
      <c r="L2336" s="52"/>
      <c r="M2336" s="52"/>
      <c r="N2336" s="21" t="str">
        <f t="shared" si="174"/>
        <v>FRAMUS FINANCES, SICAV, S.A.</v>
      </c>
      <c r="O2336" s="21"/>
      <c r="P2336" s="39">
        <f t="shared" si="175"/>
        <v>30.908867901385992</v>
      </c>
      <c r="Q2336" s="43">
        <f t="shared" si="176"/>
        <v>1.0999999999999999E-2</v>
      </c>
      <c r="R2336" s="40">
        <f t="shared" si="177"/>
        <v>0.55570612044646139</v>
      </c>
    </row>
    <row r="2337" spans="1:18" s="60" customFormat="1" x14ac:dyDescent="0.25">
      <c r="A2337" s="52"/>
      <c r="C2337" s="21" t="s">
        <v>2909</v>
      </c>
      <c r="D2337" s="19"/>
      <c r="E2337" s="43">
        <v>32.64</v>
      </c>
      <c r="F2337" s="43">
        <v>1.4999999999999999E-2</v>
      </c>
      <c r="G2337" s="43">
        <v>1.7936000000000002E-4</v>
      </c>
      <c r="I2337" s="12"/>
      <c r="J2337" s="33"/>
      <c r="K2337" s="33">
        <v>0.81530000000000002</v>
      </c>
      <c r="L2337" s="52"/>
      <c r="M2337" s="52"/>
      <c r="N2337" s="21" t="str">
        <f t="shared" si="174"/>
        <v>FRASOL 2014, SICAV S.A.</v>
      </c>
      <c r="O2337" s="21"/>
      <c r="P2337" s="39">
        <f t="shared" si="175"/>
        <v>40.034343186557095</v>
      </c>
      <c r="Q2337" s="43">
        <f t="shared" si="176"/>
        <v>1.4999999999999999E-2</v>
      </c>
      <c r="R2337" s="40">
        <f t="shared" si="177"/>
        <v>2.1999264074573779E-4</v>
      </c>
    </row>
    <row r="2338" spans="1:18" s="60" customFormat="1" x14ac:dyDescent="0.25">
      <c r="A2338" s="52"/>
      <c r="C2338" s="21" t="s">
        <v>2910</v>
      </c>
      <c r="D2338" s="19"/>
      <c r="E2338" s="43">
        <v>26.666744000000001</v>
      </c>
      <c r="F2338" s="43">
        <v>0.04</v>
      </c>
      <c r="G2338" s="43">
        <v>0.23446445999999999</v>
      </c>
      <c r="I2338" s="12"/>
      <c r="J2338" s="33"/>
      <c r="K2338" s="33">
        <v>0.81530000000000002</v>
      </c>
      <c r="L2338" s="52"/>
      <c r="M2338" s="52"/>
      <c r="N2338" s="21" t="str">
        <f t="shared" si="174"/>
        <v>FRESTON SWAN SICAV S.A.</v>
      </c>
      <c r="O2338" s="21"/>
      <c r="P2338" s="39">
        <f t="shared" si="175"/>
        <v>32.707891573653868</v>
      </c>
      <c r="Q2338" s="43">
        <f t="shared" si="176"/>
        <v>0.04</v>
      </c>
      <c r="R2338" s="40">
        <f t="shared" si="177"/>
        <v>0.28758059609959519</v>
      </c>
    </row>
    <row r="2339" spans="1:18" s="60" customFormat="1" x14ac:dyDescent="0.25">
      <c r="A2339" s="52"/>
      <c r="C2339" s="21" t="s">
        <v>2911</v>
      </c>
      <c r="D2339" s="19"/>
      <c r="E2339" s="43">
        <v>27.12</v>
      </c>
      <c r="F2339" s="43">
        <v>2.5000000000000001E-2</v>
      </c>
      <c r="G2339" s="43">
        <v>0.99838168999999999</v>
      </c>
      <c r="I2339" s="12"/>
      <c r="J2339" s="33"/>
      <c r="K2339" s="33">
        <v>0.81530000000000002</v>
      </c>
      <c r="L2339" s="52"/>
      <c r="M2339" s="52"/>
      <c r="N2339" s="21" t="str">
        <f t="shared" si="174"/>
        <v>FRIUSA INVERSIONES 2000 SICAV, S.A.</v>
      </c>
      <c r="O2339" s="21"/>
      <c r="P2339" s="39">
        <f t="shared" si="175"/>
        <v>33.263829265301119</v>
      </c>
      <c r="Q2339" s="43">
        <f t="shared" si="176"/>
        <v>2.5000000000000001E-2</v>
      </c>
      <c r="R2339" s="40">
        <f t="shared" si="177"/>
        <v>1.2245574512449404</v>
      </c>
    </row>
    <row r="2340" spans="1:18" s="60" customFormat="1" x14ac:dyDescent="0.25">
      <c r="A2340" s="52"/>
      <c r="C2340" s="21" t="s">
        <v>2912</v>
      </c>
      <c r="D2340" s="19"/>
      <c r="E2340" s="43">
        <v>25.2</v>
      </c>
      <c r="F2340" s="43">
        <v>1.4999999999999999E-2</v>
      </c>
      <c r="G2340" s="43">
        <v>5.4808000000000005E-4</v>
      </c>
      <c r="I2340" s="12"/>
      <c r="J2340" s="33"/>
      <c r="K2340" s="33">
        <v>0.81530000000000002</v>
      </c>
      <c r="L2340" s="52"/>
      <c r="M2340" s="52"/>
      <c r="N2340" s="21" t="str">
        <f t="shared" si="174"/>
        <v>FROMISTAN 49 SICAV S.A.</v>
      </c>
      <c r="O2340" s="21"/>
      <c r="P2340" s="39">
        <f t="shared" si="175"/>
        <v>30.908867901385992</v>
      </c>
      <c r="Q2340" s="43">
        <f t="shared" si="176"/>
        <v>1.4999999999999999E-2</v>
      </c>
      <c r="R2340" s="40">
        <f t="shared" si="177"/>
        <v>6.7224334600760462E-4</v>
      </c>
    </row>
    <row r="2341" spans="1:18" s="60" customFormat="1" x14ac:dyDescent="0.25">
      <c r="A2341" s="52"/>
      <c r="C2341" s="21" t="s">
        <v>2913</v>
      </c>
      <c r="D2341" s="19"/>
      <c r="E2341" s="43">
        <v>28.56</v>
      </c>
      <c r="F2341" s="43">
        <v>8.0000000000000002E-3</v>
      </c>
      <c r="G2341" s="43">
        <v>5.0479379999999997E-2</v>
      </c>
      <c r="I2341" s="12"/>
      <c r="J2341" s="33"/>
      <c r="K2341" s="33">
        <v>0.81530000000000002</v>
      </c>
      <c r="L2341" s="52"/>
      <c r="M2341" s="52"/>
      <c r="N2341" s="21" t="str">
        <f t="shared" si="174"/>
        <v>FRUMENTUM INVERSIONES SICAV, S.A.</v>
      </c>
      <c r="O2341" s="21"/>
      <c r="P2341" s="39">
        <f t="shared" si="175"/>
        <v>35.030050288237454</v>
      </c>
      <c r="Q2341" s="43">
        <f t="shared" si="176"/>
        <v>8.0000000000000002E-3</v>
      </c>
      <c r="R2341" s="40">
        <f t="shared" si="177"/>
        <v>6.1915098736661345E-2</v>
      </c>
    </row>
    <row r="2342" spans="1:18" s="60" customFormat="1" x14ac:dyDescent="0.25">
      <c r="A2342" s="52"/>
      <c r="C2342" s="21" t="s">
        <v>2914</v>
      </c>
      <c r="D2342" s="19"/>
      <c r="E2342" s="43">
        <v>28.8</v>
      </c>
      <c r="F2342" s="43">
        <v>0.128</v>
      </c>
      <c r="G2342" s="43">
        <v>3.3143200000000004E-3</v>
      </c>
      <c r="I2342" s="12"/>
      <c r="J2342" s="33"/>
      <c r="K2342" s="33">
        <v>0.81530000000000002</v>
      </c>
      <c r="L2342" s="52"/>
      <c r="M2342" s="52"/>
      <c r="N2342" s="21" t="str">
        <f t="shared" si="174"/>
        <v>FUBRONC INVESTMENT SICAV S.A.</v>
      </c>
      <c r="O2342" s="21"/>
      <c r="P2342" s="39">
        <f t="shared" si="175"/>
        <v>35.324420458726848</v>
      </c>
      <c r="Q2342" s="43">
        <f t="shared" si="176"/>
        <v>0.128</v>
      </c>
      <c r="R2342" s="40">
        <f t="shared" si="177"/>
        <v>4.065153931068319E-3</v>
      </c>
    </row>
    <row r="2343" spans="1:18" s="60" customFormat="1" x14ac:dyDescent="0.25">
      <c r="A2343" s="52"/>
      <c r="C2343" s="21" t="s">
        <v>2915</v>
      </c>
      <c r="D2343" s="19"/>
      <c r="E2343" s="43">
        <v>29.52</v>
      </c>
      <c r="F2343" s="43">
        <v>8.0000000000000002E-3</v>
      </c>
      <c r="G2343" s="43">
        <v>5.0533164099999999</v>
      </c>
      <c r="I2343" s="12"/>
      <c r="J2343" s="33"/>
      <c r="K2343" s="33">
        <v>0.81530000000000002</v>
      </c>
      <c r="L2343" s="52"/>
      <c r="M2343" s="52"/>
      <c r="N2343" s="21" t="str">
        <f t="shared" si="174"/>
        <v>FUERIBEX SICAV, S.A.</v>
      </c>
      <c r="O2343" s="21"/>
      <c r="P2343" s="39">
        <f t="shared" si="175"/>
        <v>36.207530970195016</v>
      </c>
      <c r="Q2343" s="43">
        <f t="shared" si="176"/>
        <v>8.0000000000000002E-3</v>
      </c>
      <c r="R2343" s="40">
        <f t="shared" si="177"/>
        <v>6.1981067214522261</v>
      </c>
    </row>
    <row r="2344" spans="1:18" s="60" customFormat="1" x14ac:dyDescent="0.25">
      <c r="A2344" s="52"/>
      <c r="C2344" s="21" t="s">
        <v>2916</v>
      </c>
      <c r="D2344" s="19"/>
      <c r="E2344" s="43">
        <v>19.8</v>
      </c>
      <c r="F2344" s="43">
        <v>6.0000000000000001E-3</v>
      </c>
      <c r="G2344" s="43">
        <v>4.8000000000000001E-5</v>
      </c>
      <c r="I2344" s="12"/>
      <c r="J2344" s="33"/>
      <c r="K2344" s="33">
        <v>0.81530000000000002</v>
      </c>
      <c r="L2344" s="52"/>
      <c r="M2344" s="52"/>
      <c r="N2344" s="21" t="str">
        <f t="shared" si="174"/>
        <v>FULLAHEAD CAPITAL     SICAV S.A.</v>
      </c>
      <c r="O2344" s="21"/>
      <c r="P2344" s="39">
        <f t="shared" si="175"/>
        <v>24.28553906537471</v>
      </c>
      <c r="Q2344" s="43">
        <f t="shared" si="176"/>
        <v>6.0000000000000001E-3</v>
      </c>
      <c r="R2344" s="40">
        <f t="shared" si="177"/>
        <v>5.8874034097878085E-5</v>
      </c>
    </row>
    <row r="2345" spans="1:18" s="60" customFormat="1" x14ac:dyDescent="0.25">
      <c r="A2345" s="52"/>
      <c r="C2345" s="21" t="s">
        <v>2917</v>
      </c>
      <c r="D2345" s="19"/>
      <c r="E2345" s="43">
        <v>47.600189999999998</v>
      </c>
      <c r="F2345" s="43">
        <v>1.4E-2</v>
      </c>
      <c r="G2345" s="43">
        <v>2.3550439999999999E-2</v>
      </c>
      <c r="I2345" s="12"/>
      <c r="J2345" s="33"/>
      <c r="K2345" s="33">
        <v>0.81530000000000002</v>
      </c>
      <c r="L2345" s="52"/>
      <c r="M2345" s="52"/>
      <c r="N2345" s="21" t="str">
        <f t="shared" si="174"/>
        <v>FUP 99, SICAV, S.A.</v>
      </c>
      <c r="O2345" s="21"/>
      <c r="P2345" s="39">
        <f t="shared" si="175"/>
        <v>58.383650190114061</v>
      </c>
      <c r="Q2345" s="43">
        <f t="shared" si="176"/>
        <v>1.4E-2</v>
      </c>
      <c r="R2345" s="40">
        <f t="shared" si="177"/>
        <v>2.888561265791733E-2</v>
      </c>
    </row>
    <row r="2346" spans="1:18" s="60" customFormat="1" x14ac:dyDescent="0.25">
      <c r="A2346" s="52"/>
      <c r="C2346" s="21" t="s">
        <v>2918</v>
      </c>
      <c r="D2346" s="19"/>
      <c r="E2346" s="43">
        <v>31.012245</v>
      </c>
      <c r="F2346" s="43">
        <v>5.3999999999999999E-2</v>
      </c>
      <c r="G2346" s="43">
        <v>3.31873342</v>
      </c>
      <c r="I2346" s="12"/>
      <c r="J2346" s="33"/>
      <c r="K2346" s="33">
        <v>0.81530000000000002</v>
      </c>
      <c r="L2346" s="52"/>
      <c r="M2346" s="52"/>
      <c r="N2346" s="21" t="str">
        <f t="shared" si="174"/>
        <v>FUTURA CAPITAL  SICAV S.A.</v>
      </c>
      <c r="O2346" s="21"/>
      <c r="P2346" s="39">
        <f t="shared" si="175"/>
        <v>38.03783269961977</v>
      </c>
      <c r="Q2346" s="43">
        <f t="shared" si="176"/>
        <v>5.3999999999999999E-2</v>
      </c>
      <c r="R2346" s="40">
        <f t="shared" si="177"/>
        <v>4.07056717772599</v>
      </c>
    </row>
    <row r="2347" spans="1:18" s="60" customFormat="1" x14ac:dyDescent="0.25">
      <c r="A2347" s="52"/>
      <c r="C2347" s="21" t="s">
        <v>2919</v>
      </c>
      <c r="D2347" s="19"/>
      <c r="E2347" s="43">
        <v>29.04</v>
      </c>
      <c r="F2347" s="43">
        <v>0.14299999999999999</v>
      </c>
      <c r="G2347" s="43">
        <v>0.50573648999999998</v>
      </c>
      <c r="I2347" s="12"/>
      <c r="J2347" s="33"/>
      <c r="K2347" s="33">
        <v>0.81530000000000002</v>
      </c>
      <c r="L2347" s="52"/>
      <c r="M2347" s="52"/>
      <c r="N2347" s="21" t="str">
        <f t="shared" si="174"/>
        <v>FUTURAMA INVERSIONES SICAV S.A.</v>
      </c>
      <c r="O2347" s="21"/>
      <c r="P2347" s="39">
        <f t="shared" si="175"/>
        <v>35.618790629216235</v>
      </c>
      <c r="Q2347" s="43">
        <f t="shared" si="176"/>
        <v>0.14299999999999999</v>
      </c>
      <c r="R2347" s="40">
        <f t="shared" si="177"/>
        <v>0.62030723660002451</v>
      </c>
    </row>
    <row r="2348" spans="1:18" s="60" customFormat="1" x14ac:dyDescent="0.25">
      <c r="A2348" s="52"/>
      <c r="C2348" s="21" t="s">
        <v>2920</v>
      </c>
      <c r="D2348" s="19"/>
      <c r="E2348" s="43">
        <v>25.2</v>
      </c>
      <c r="F2348" s="43">
        <v>2.4E-2</v>
      </c>
      <c r="G2348" s="43">
        <v>0.96955776000000005</v>
      </c>
      <c r="I2348" s="12"/>
      <c r="J2348" s="33"/>
      <c r="K2348" s="33">
        <v>0.81530000000000002</v>
      </c>
      <c r="L2348" s="52"/>
      <c r="M2348" s="52"/>
      <c r="N2348" s="21" t="str">
        <f t="shared" si="174"/>
        <v>FUYI DE INVERSIONES, SICAV S.A.</v>
      </c>
      <c r="O2348" s="21"/>
      <c r="P2348" s="39">
        <f t="shared" si="175"/>
        <v>30.908867901385992</v>
      </c>
      <c r="Q2348" s="43">
        <f t="shared" si="176"/>
        <v>2.4E-2</v>
      </c>
      <c r="R2348" s="40">
        <f t="shared" si="177"/>
        <v>1.189203679627131</v>
      </c>
    </row>
    <row r="2349" spans="1:18" s="60" customFormat="1" x14ac:dyDescent="0.25">
      <c r="A2349" s="52"/>
      <c r="C2349" s="21" t="s">
        <v>2921</v>
      </c>
      <c r="D2349" s="19"/>
      <c r="E2349" s="43">
        <v>29.236388000000002</v>
      </c>
      <c r="F2349" s="43">
        <v>3.4000000000000002E-2</v>
      </c>
      <c r="G2349" s="43">
        <v>0.50426628000000007</v>
      </c>
      <c r="I2349" s="12"/>
      <c r="J2349" s="33"/>
      <c r="K2349" s="33">
        <v>0.81530000000000002</v>
      </c>
      <c r="L2349" s="52"/>
      <c r="M2349" s="52"/>
      <c r="N2349" s="21" t="str">
        <f t="shared" si="174"/>
        <v>GA PATRIMONIO SELECCION SICAV, S.A.</v>
      </c>
      <c r="O2349" s="21"/>
      <c r="P2349" s="39">
        <f t="shared" si="175"/>
        <v>35.859668833558203</v>
      </c>
      <c r="Q2349" s="43">
        <f t="shared" si="176"/>
        <v>3.4000000000000002E-2</v>
      </c>
      <c r="R2349" s="40">
        <f t="shared" si="177"/>
        <v>0.61850396173187794</v>
      </c>
    </row>
    <row r="2350" spans="1:18" s="60" customFormat="1" x14ac:dyDescent="0.25">
      <c r="A2350" s="52"/>
      <c r="C2350" s="21" t="s">
        <v>2922</v>
      </c>
      <c r="D2350" s="19"/>
      <c r="E2350" s="43">
        <v>30</v>
      </c>
      <c r="F2350" s="43">
        <v>2.8000000000000001E-2</v>
      </c>
      <c r="G2350" s="43">
        <v>7.7473550000000002E-2</v>
      </c>
      <c r="I2350" s="12"/>
      <c r="J2350" s="33"/>
      <c r="K2350" s="33">
        <v>0.81530000000000002</v>
      </c>
      <c r="L2350" s="52"/>
      <c r="M2350" s="52"/>
      <c r="N2350" s="21" t="str">
        <f t="shared" si="174"/>
        <v>GABEDU INVER SICAV S.A.</v>
      </c>
      <c r="O2350" s="21"/>
      <c r="P2350" s="39">
        <f t="shared" si="175"/>
        <v>36.796271311173797</v>
      </c>
      <c r="Q2350" s="43">
        <f t="shared" si="176"/>
        <v>2.8000000000000001E-2</v>
      </c>
      <c r="R2350" s="40">
        <f t="shared" si="177"/>
        <v>9.5024592174659639E-2</v>
      </c>
    </row>
    <row r="2351" spans="1:18" s="60" customFormat="1" x14ac:dyDescent="0.25">
      <c r="A2351" s="52"/>
      <c r="C2351" s="21" t="s">
        <v>2923</v>
      </c>
      <c r="D2351" s="19"/>
      <c r="E2351" s="43">
        <v>26.695499999999999</v>
      </c>
      <c r="F2351" s="43">
        <v>2.3E-2</v>
      </c>
      <c r="G2351" s="43">
        <v>5.4662000000000005E-4</v>
      </c>
      <c r="I2351" s="12"/>
      <c r="J2351" s="33"/>
      <c r="K2351" s="33">
        <v>0.81530000000000002</v>
      </c>
      <c r="L2351" s="52"/>
      <c r="M2351" s="52"/>
      <c r="N2351" s="21" t="str">
        <f t="shared" si="174"/>
        <v>GADES FINANZAS DOS SICAV S.A.</v>
      </c>
      <c r="O2351" s="21"/>
      <c r="P2351" s="39">
        <f t="shared" si="175"/>
        <v>32.743162026248008</v>
      </c>
      <c r="Q2351" s="43">
        <f t="shared" si="176"/>
        <v>2.3E-2</v>
      </c>
      <c r="R2351" s="40">
        <f t="shared" si="177"/>
        <v>6.704525941371275E-4</v>
      </c>
    </row>
    <row r="2352" spans="1:18" s="60" customFormat="1" x14ac:dyDescent="0.25">
      <c r="A2352" s="52"/>
      <c r="C2352" s="21" t="s">
        <v>2924</v>
      </c>
      <c r="D2352" s="19"/>
      <c r="E2352" s="43">
        <v>28.32</v>
      </c>
      <c r="F2352" s="43">
        <v>2.1000000000000001E-2</v>
      </c>
      <c r="G2352" s="43">
        <v>2.5882882899999999</v>
      </c>
      <c r="I2352" s="12"/>
      <c r="J2352" s="33"/>
      <c r="K2352" s="33">
        <v>0.81530000000000002</v>
      </c>
      <c r="L2352" s="52"/>
      <c r="M2352" s="52"/>
      <c r="N2352" s="21" t="str">
        <f t="shared" si="174"/>
        <v>GALDO 1924 SICAV, S.A.</v>
      </c>
      <c r="O2352" s="21"/>
      <c r="P2352" s="39">
        <f t="shared" si="175"/>
        <v>34.735680117748068</v>
      </c>
      <c r="Q2352" s="43">
        <f t="shared" si="176"/>
        <v>2.1000000000000001E-2</v>
      </c>
      <c r="R2352" s="40">
        <f t="shared" si="177"/>
        <v>3.1746452716791365</v>
      </c>
    </row>
    <row r="2353" spans="1:18" s="60" customFormat="1" x14ac:dyDescent="0.25">
      <c r="A2353" s="52"/>
      <c r="C2353" s="21" t="s">
        <v>2925</v>
      </c>
      <c r="D2353" s="19"/>
      <c r="E2353" s="43">
        <v>26.16</v>
      </c>
      <c r="F2353" s="43">
        <v>2.5999999999999999E-2</v>
      </c>
      <c r="G2353" s="43">
        <v>2.7223000000000004E-4</v>
      </c>
      <c r="I2353" s="12"/>
      <c r="J2353" s="33"/>
      <c r="K2353" s="33">
        <v>0.81530000000000002</v>
      </c>
      <c r="L2353" s="52"/>
      <c r="M2353" s="52"/>
      <c r="N2353" s="21" t="str">
        <f t="shared" si="174"/>
        <v>GALIANA DE INVERSIONES SICAV S.A.</v>
      </c>
      <c r="O2353" s="21"/>
      <c r="P2353" s="39">
        <f t="shared" si="175"/>
        <v>32.08634858334355</v>
      </c>
      <c r="Q2353" s="43">
        <f t="shared" si="176"/>
        <v>2.5999999999999999E-2</v>
      </c>
      <c r="R2353" s="40">
        <f t="shared" si="177"/>
        <v>3.339016313013615E-4</v>
      </c>
    </row>
    <row r="2354" spans="1:18" s="60" customFormat="1" x14ac:dyDescent="0.25">
      <c r="A2354" s="52"/>
      <c r="C2354" s="21" t="s">
        <v>2926</v>
      </c>
      <c r="D2354" s="19"/>
      <c r="E2354" s="43">
        <v>32.590482399999999</v>
      </c>
      <c r="F2354" s="43">
        <v>1E-3</v>
      </c>
      <c r="G2354" s="43">
        <v>1.6660000000000001E-2</v>
      </c>
      <c r="I2354" s="12"/>
      <c r="J2354" s="33"/>
      <c r="K2354" s="33">
        <v>0.81530000000000002</v>
      </c>
      <c r="L2354" s="52"/>
      <c r="M2354" s="52"/>
      <c r="N2354" s="21" t="str">
        <f t="shared" si="174"/>
        <v>GALIL CAPITAL RE SPAIN, SOCIMI, S.A.</v>
      </c>
      <c r="O2354" s="21"/>
      <c r="P2354" s="39">
        <f t="shared" si="175"/>
        <v>39.973607751747821</v>
      </c>
      <c r="Q2354" s="43">
        <f t="shared" si="176"/>
        <v>1E-3</v>
      </c>
      <c r="R2354" s="40">
        <f t="shared" si="177"/>
        <v>2.0434196001471852E-2</v>
      </c>
    </row>
    <row r="2355" spans="1:18" s="60" customFormat="1" x14ac:dyDescent="0.25">
      <c r="A2355" s="52"/>
      <c r="C2355" s="21" t="s">
        <v>2927</v>
      </c>
      <c r="D2355" s="19"/>
      <c r="E2355" s="43">
        <v>34.618319999999997</v>
      </c>
      <c r="F2355" s="43">
        <v>2.7E-2</v>
      </c>
      <c r="G2355" s="43">
        <v>0.95553681000000001</v>
      </c>
      <c r="I2355" s="12"/>
      <c r="J2355" s="33"/>
      <c r="K2355" s="33">
        <v>0.81530000000000002</v>
      </c>
      <c r="L2355" s="52"/>
      <c r="M2355" s="52"/>
      <c r="N2355" s="21" t="str">
        <f t="shared" si="174"/>
        <v>GALILEO CAPITAL, SICAV, S.A.</v>
      </c>
      <c r="O2355" s="21"/>
      <c r="P2355" s="39">
        <f t="shared" si="175"/>
        <v>42.460836501901134</v>
      </c>
      <c r="Q2355" s="43">
        <f t="shared" si="176"/>
        <v>2.7E-2</v>
      </c>
      <c r="R2355" s="40">
        <f t="shared" si="177"/>
        <v>1.1720063902857845</v>
      </c>
    </row>
    <row r="2356" spans="1:18" s="60" customFormat="1" x14ac:dyDescent="0.25">
      <c r="A2356" s="52"/>
      <c r="C2356" s="21" t="s">
        <v>2928</v>
      </c>
      <c r="D2356" s="19"/>
      <c r="E2356" s="43">
        <v>35.339534999999998</v>
      </c>
      <c r="F2356" s="43">
        <v>4.0000000000000001E-3</v>
      </c>
      <c r="G2356" s="43">
        <v>2.8609999999999999E-5</v>
      </c>
      <c r="I2356" s="12"/>
      <c r="J2356" s="33"/>
      <c r="K2356" s="33">
        <v>0.81530000000000002</v>
      </c>
      <c r="L2356" s="52"/>
      <c r="M2356" s="52"/>
      <c r="N2356" s="21" t="str">
        <f t="shared" si="174"/>
        <v>GALLEVILLE INVERSIONES,SICAV,S.A.</v>
      </c>
      <c r="O2356" s="21"/>
      <c r="P2356" s="39">
        <f t="shared" si="175"/>
        <v>43.345437262357407</v>
      </c>
      <c r="Q2356" s="43">
        <f t="shared" si="176"/>
        <v>4.0000000000000001E-3</v>
      </c>
      <c r="R2356" s="40">
        <f t="shared" si="177"/>
        <v>3.5091377407089413E-5</v>
      </c>
    </row>
    <row r="2357" spans="1:18" s="60" customFormat="1" x14ac:dyDescent="0.25">
      <c r="A2357" s="52"/>
      <c r="C2357" s="21" t="s">
        <v>2929</v>
      </c>
      <c r="D2357" s="19"/>
      <c r="E2357" s="43">
        <v>28.08</v>
      </c>
      <c r="F2357" s="43">
        <v>8.0000000000000002E-3</v>
      </c>
      <c r="G2357" s="43">
        <v>2.529E-5</v>
      </c>
      <c r="I2357" s="12"/>
      <c r="J2357" s="33"/>
      <c r="K2357" s="33">
        <v>0.81530000000000002</v>
      </c>
      <c r="L2357" s="52"/>
      <c r="M2357" s="52"/>
      <c r="N2357" s="21" t="str">
        <f t="shared" si="174"/>
        <v>GALZAUR CARTERA DE INVERSI-N</v>
      </c>
      <c r="O2357" s="21"/>
      <c r="P2357" s="39">
        <f t="shared" si="175"/>
        <v>34.441309947258674</v>
      </c>
      <c r="Q2357" s="43">
        <f t="shared" si="176"/>
        <v>8.0000000000000002E-3</v>
      </c>
      <c r="R2357" s="40">
        <f t="shared" si="177"/>
        <v>3.1019256715319516E-5</v>
      </c>
    </row>
    <row r="2358" spans="1:18" s="60" customFormat="1" x14ac:dyDescent="0.25">
      <c r="A2358" s="52"/>
      <c r="C2358" s="21" t="s">
        <v>2930</v>
      </c>
      <c r="D2358" s="19"/>
      <c r="E2358" s="43">
        <v>77.2</v>
      </c>
      <c r="F2358" s="43">
        <v>6.0000000000000001E-3</v>
      </c>
      <c r="G2358" s="43">
        <v>0.21344552</v>
      </c>
      <c r="I2358" s="12"/>
      <c r="J2358" s="33"/>
      <c r="K2358" s="33">
        <v>0.81530000000000002</v>
      </c>
      <c r="L2358" s="52"/>
      <c r="M2358" s="52"/>
      <c r="N2358" s="21" t="str">
        <f t="shared" si="174"/>
        <v>GAMA BURS-TIL SICAV S.A.</v>
      </c>
      <c r="O2358" s="21"/>
      <c r="P2358" s="39">
        <f t="shared" si="175"/>
        <v>94.689071507420579</v>
      </c>
      <c r="Q2358" s="43">
        <f t="shared" si="176"/>
        <v>6.0000000000000001E-3</v>
      </c>
      <c r="R2358" s="40">
        <f t="shared" si="177"/>
        <v>0.26179997546915246</v>
      </c>
    </row>
    <row r="2359" spans="1:18" s="60" customFormat="1" x14ac:dyDescent="0.25">
      <c r="A2359" s="52"/>
      <c r="C2359" s="21" t="s">
        <v>2931</v>
      </c>
      <c r="D2359" s="19"/>
      <c r="E2359" s="43">
        <v>35.25</v>
      </c>
      <c r="F2359" s="43">
        <v>0</v>
      </c>
      <c r="G2359" s="43">
        <v>0</v>
      </c>
      <c r="I2359" s="12"/>
      <c r="J2359" s="33"/>
      <c r="K2359" s="33">
        <v>0.81530000000000002</v>
      </c>
      <c r="L2359" s="52"/>
      <c r="M2359" s="52"/>
      <c r="N2359" s="21" t="str">
        <f t="shared" si="174"/>
        <v>GAMAR XIII SICAV, S.A.</v>
      </c>
      <c r="O2359" s="21"/>
      <c r="P2359" s="39">
        <f t="shared" si="175"/>
        <v>43.235618790629218</v>
      </c>
      <c r="Q2359" s="43">
        <f t="shared" si="176"/>
        <v>0</v>
      </c>
      <c r="R2359" s="40">
        <f t="shared" si="177"/>
        <v>0</v>
      </c>
    </row>
    <row r="2360" spans="1:18" s="60" customFormat="1" x14ac:dyDescent="0.25">
      <c r="A2360" s="52"/>
      <c r="C2360" s="21" t="s">
        <v>2932</v>
      </c>
      <c r="D2360" s="19"/>
      <c r="E2360" s="43">
        <v>15</v>
      </c>
      <c r="F2360" s="43">
        <v>5.2999999999999999E-2</v>
      </c>
      <c r="G2360" s="43">
        <v>0.45165506999999999</v>
      </c>
      <c r="I2360" s="12"/>
      <c r="J2360" s="33"/>
      <c r="K2360" s="33">
        <v>0.81530000000000002</v>
      </c>
      <c r="L2360" s="52"/>
      <c r="M2360" s="52"/>
      <c r="N2360" s="21" t="str">
        <f t="shared" si="174"/>
        <v>GAMAVO SICAV S.A.</v>
      </c>
      <c r="O2360" s="21"/>
      <c r="P2360" s="39">
        <f t="shared" si="175"/>
        <v>18.398135655586898</v>
      </c>
      <c r="Q2360" s="43">
        <f t="shared" si="176"/>
        <v>5.2999999999999999E-2</v>
      </c>
      <c r="R2360" s="40">
        <f t="shared" si="177"/>
        <v>0.55397408315957308</v>
      </c>
    </row>
    <row r="2361" spans="1:18" s="60" customFormat="1" x14ac:dyDescent="0.25">
      <c r="A2361" s="52"/>
      <c r="C2361" s="21" t="s">
        <v>2933</v>
      </c>
      <c r="D2361" s="19"/>
      <c r="E2361" s="43">
        <v>17.2</v>
      </c>
      <c r="F2361" s="43">
        <v>1.4E-2</v>
      </c>
      <c r="G2361" s="43">
        <v>1.2001000000000001E-4</v>
      </c>
      <c r="I2361" s="12"/>
      <c r="J2361" s="33"/>
      <c r="K2361" s="33">
        <v>0.81530000000000002</v>
      </c>
      <c r="L2361" s="52"/>
      <c r="M2361" s="52"/>
      <c r="N2361" s="21" t="str">
        <f t="shared" si="174"/>
        <v>GAMBIT 2000,SICAV,S.A.</v>
      </c>
      <c r="O2361" s="21"/>
      <c r="P2361" s="39">
        <f t="shared" si="175"/>
        <v>21.096528885072978</v>
      </c>
      <c r="Q2361" s="43">
        <f t="shared" si="176"/>
        <v>1.4E-2</v>
      </c>
      <c r="R2361" s="40">
        <f t="shared" si="177"/>
        <v>1.471973506684656E-4</v>
      </c>
    </row>
    <row r="2362" spans="1:18" s="60" customFormat="1" x14ac:dyDescent="0.25">
      <c r="A2362" s="52"/>
      <c r="C2362" s="21" t="s">
        <v>2934</v>
      </c>
      <c r="D2362" s="19"/>
      <c r="E2362" s="43">
        <v>29.76</v>
      </c>
      <c r="F2362" s="43">
        <v>3.4000000000000002E-2</v>
      </c>
      <c r="G2362" s="43">
        <v>11.435297519999999</v>
      </c>
      <c r="I2362" s="12"/>
      <c r="J2362" s="33"/>
      <c r="K2362" s="33">
        <v>0.81530000000000002</v>
      </c>
      <c r="L2362" s="52"/>
      <c r="M2362" s="52"/>
      <c r="N2362" s="21" t="str">
        <f t="shared" si="174"/>
        <v>GAMINCO INVERSIONES SICAV S.A.</v>
      </c>
      <c r="O2362" s="21"/>
      <c r="P2362" s="39">
        <f t="shared" si="175"/>
        <v>36.50190114068441</v>
      </c>
      <c r="Q2362" s="43">
        <f t="shared" si="176"/>
        <v>3.4000000000000002E-2</v>
      </c>
      <c r="R2362" s="40">
        <f t="shared" si="177"/>
        <v>14.025877002330429</v>
      </c>
    </row>
    <row r="2363" spans="1:18" s="60" customFormat="1" x14ac:dyDescent="0.25">
      <c r="A2363" s="52"/>
      <c r="C2363" s="21" t="s">
        <v>2935</v>
      </c>
      <c r="D2363" s="19"/>
      <c r="E2363" s="43">
        <v>31.68</v>
      </c>
      <c r="F2363" s="43">
        <v>5.7000000000000002E-2</v>
      </c>
      <c r="G2363" s="43">
        <v>1.3957932500000001</v>
      </c>
      <c r="I2363" s="12"/>
      <c r="J2363" s="33"/>
      <c r="K2363" s="33">
        <v>0.81530000000000002</v>
      </c>
      <c r="L2363" s="52"/>
      <c r="M2363" s="52"/>
      <c r="N2363" s="21" t="str">
        <f t="shared" si="174"/>
        <v>GAMINIZ INVERSIONES SICAV, S.A.</v>
      </c>
      <c r="O2363" s="21"/>
      <c r="P2363" s="39">
        <f t="shared" si="175"/>
        <v>38.856862504599533</v>
      </c>
      <c r="Q2363" s="43">
        <f t="shared" si="176"/>
        <v>5.7000000000000002E-2</v>
      </c>
      <c r="R2363" s="40">
        <f t="shared" si="177"/>
        <v>1.7119995707101681</v>
      </c>
    </row>
    <row r="2364" spans="1:18" s="60" customFormat="1" x14ac:dyDescent="0.25">
      <c r="A2364" s="52"/>
      <c r="C2364" s="21" t="s">
        <v>2936</v>
      </c>
      <c r="D2364" s="19"/>
      <c r="E2364" s="43">
        <v>40.397296799999999</v>
      </c>
      <c r="F2364" s="43">
        <v>3.0000000000000001E-3</v>
      </c>
      <c r="G2364" s="43">
        <v>4.69E-6</v>
      </c>
      <c r="I2364" s="12"/>
      <c r="J2364" s="33"/>
      <c r="K2364" s="33">
        <v>0.81530000000000002</v>
      </c>
      <c r="L2364" s="52"/>
      <c r="M2364" s="52"/>
      <c r="N2364" s="21" t="str">
        <f t="shared" si="174"/>
        <v>GAMMA CAPITAL GESTION SICAV,S.A.</v>
      </c>
      <c r="O2364" s="21"/>
      <c r="P2364" s="39">
        <f t="shared" si="175"/>
        <v>49.548996443027107</v>
      </c>
      <c r="Q2364" s="43">
        <f t="shared" si="176"/>
        <v>3.0000000000000001E-3</v>
      </c>
      <c r="R2364" s="40">
        <f t="shared" si="177"/>
        <v>5.7524837483135042E-6</v>
      </c>
    </row>
    <row r="2365" spans="1:18" s="60" customFormat="1" x14ac:dyDescent="0.25">
      <c r="A2365" s="52"/>
      <c r="C2365" s="21" t="s">
        <v>2937</v>
      </c>
      <c r="D2365" s="19"/>
      <c r="E2365" s="43">
        <v>40.817</v>
      </c>
      <c r="F2365" s="43">
        <v>0</v>
      </c>
      <c r="G2365" s="43">
        <v>0</v>
      </c>
      <c r="I2365" s="12"/>
      <c r="J2365" s="33"/>
      <c r="K2365" s="33">
        <v>0.81530000000000002</v>
      </c>
      <c r="L2365" s="52"/>
      <c r="M2365" s="52"/>
      <c r="N2365" s="21" t="str">
        <f t="shared" si="174"/>
        <v>GARADASA  SIL S.A.</v>
      </c>
      <c r="O2365" s="21"/>
      <c r="P2365" s="39">
        <f t="shared" si="175"/>
        <v>50.063780203606036</v>
      </c>
      <c r="Q2365" s="43">
        <f t="shared" si="176"/>
        <v>0</v>
      </c>
      <c r="R2365" s="40">
        <f t="shared" si="177"/>
        <v>0</v>
      </c>
    </row>
    <row r="2366" spans="1:18" s="60" customFormat="1" x14ac:dyDescent="0.25">
      <c r="A2366" s="52"/>
      <c r="C2366" s="21" t="s">
        <v>2938</v>
      </c>
      <c r="D2366" s="19"/>
      <c r="E2366" s="43">
        <v>28.32</v>
      </c>
      <c r="F2366" s="43">
        <v>2.5000000000000001E-2</v>
      </c>
      <c r="G2366" s="43">
        <v>1.46615421</v>
      </c>
      <c r="I2366" s="12"/>
      <c r="J2366" s="33"/>
      <c r="K2366" s="33">
        <v>0.81530000000000002</v>
      </c>
      <c r="L2366" s="52"/>
      <c r="M2366" s="52"/>
      <c r="N2366" s="21" t="str">
        <f t="shared" si="174"/>
        <v>GARCIROLA SICAV S.A.</v>
      </c>
      <c r="O2366" s="21"/>
      <c r="P2366" s="39">
        <f t="shared" si="175"/>
        <v>34.735680117748068</v>
      </c>
      <c r="Q2366" s="43">
        <f t="shared" si="176"/>
        <v>2.5000000000000001E-2</v>
      </c>
      <c r="R2366" s="40">
        <f t="shared" si="177"/>
        <v>1.7983002698393229</v>
      </c>
    </row>
    <row r="2367" spans="1:18" s="60" customFormat="1" x14ac:dyDescent="0.25">
      <c r="A2367" s="52"/>
      <c r="C2367" s="21" t="s">
        <v>2939</v>
      </c>
      <c r="D2367" s="19"/>
      <c r="E2367" s="43">
        <v>22.8</v>
      </c>
      <c r="F2367" s="43">
        <v>0.12</v>
      </c>
      <c r="G2367" s="43">
        <v>0.41241526000000001</v>
      </c>
      <c r="I2367" s="12"/>
      <c r="J2367" s="33"/>
      <c r="K2367" s="33">
        <v>0.81530000000000002</v>
      </c>
      <c r="L2367" s="52"/>
      <c r="M2367" s="52"/>
      <c r="N2367" s="21" t="str">
        <f t="shared" si="174"/>
        <v>GARDERINA SICAV S.A.</v>
      </c>
      <c r="O2367" s="21"/>
      <c r="P2367" s="39">
        <f t="shared" si="175"/>
        <v>27.965166196492088</v>
      </c>
      <c r="Q2367" s="43">
        <f t="shared" si="176"/>
        <v>0.12</v>
      </c>
      <c r="R2367" s="40">
        <f t="shared" si="177"/>
        <v>0.50584479332760945</v>
      </c>
    </row>
    <row r="2368" spans="1:18" s="60" customFormat="1" x14ac:dyDescent="0.25">
      <c r="A2368" s="52"/>
      <c r="C2368" s="21" t="s">
        <v>2940</v>
      </c>
      <c r="D2368" s="19"/>
      <c r="E2368" s="43">
        <v>24.52131</v>
      </c>
      <c r="F2368" s="43">
        <v>1.2E-2</v>
      </c>
      <c r="G2368" s="43">
        <v>0.32498179999999999</v>
      </c>
      <c r="I2368" s="12"/>
      <c r="J2368" s="33"/>
      <c r="K2368" s="33">
        <v>0.81530000000000002</v>
      </c>
      <c r="L2368" s="52"/>
      <c r="M2368" s="52"/>
      <c r="N2368" s="21" t="str">
        <f t="shared" si="174"/>
        <v>GASSOLANS INVERSIONES, SICAV S.A.</v>
      </c>
      <c r="O2368" s="21"/>
      <c r="P2368" s="39">
        <f t="shared" si="175"/>
        <v>30.076425855513307</v>
      </c>
      <c r="Q2368" s="43">
        <f t="shared" si="176"/>
        <v>1.2E-2</v>
      </c>
      <c r="R2368" s="40">
        <f t="shared" si="177"/>
        <v>0.39860394946645406</v>
      </c>
    </row>
    <row r="2369" spans="1:18" s="60" customFormat="1" x14ac:dyDescent="0.25">
      <c r="A2369" s="52"/>
      <c r="C2369" s="21" t="s">
        <v>2941</v>
      </c>
      <c r="D2369" s="19"/>
      <c r="E2369" s="43">
        <v>8.9228178000000007</v>
      </c>
      <c r="F2369" s="43">
        <v>2.4E-2</v>
      </c>
      <c r="G2369" s="43">
        <v>0.12147060000000001</v>
      </c>
      <c r="I2369" s="12"/>
      <c r="J2369" s="33"/>
      <c r="K2369" s="33">
        <v>0.81530000000000002</v>
      </c>
      <c r="L2369" s="52"/>
      <c r="M2369" s="52"/>
      <c r="N2369" s="21" t="str">
        <f t="shared" si="174"/>
        <v>GAVARI PROPERTIES SOCIMI, S.A.</v>
      </c>
      <c r="O2369" s="21"/>
      <c r="P2369" s="39">
        <f t="shared" si="175"/>
        <v>10.944214154299031</v>
      </c>
      <c r="Q2369" s="43">
        <f t="shared" si="176"/>
        <v>2.4E-2</v>
      </c>
      <c r="R2369" s="40">
        <f t="shared" si="177"/>
        <v>0.14898883846436894</v>
      </c>
    </row>
    <row r="2370" spans="1:18" s="60" customFormat="1" x14ac:dyDescent="0.25">
      <c r="A2370" s="52"/>
      <c r="C2370" s="21" t="s">
        <v>2942</v>
      </c>
      <c r="D2370" s="19"/>
      <c r="E2370" s="43">
        <v>40.180199999999999</v>
      </c>
      <c r="F2370" s="43">
        <v>1.7999999999999999E-2</v>
      </c>
      <c r="G2370" s="43">
        <v>0.61436983999999994</v>
      </c>
      <c r="I2370" s="12"/>
      <c r="J2370" s="33"/>
      <c r="K2370" s="33">
        <v>0.81530000000000002</v>
      </c>
      <c r="L2370" s="52"/>
      <c r="M2370" s="52"/>
      <c r="N2370" s="21" t="str">
        <f t="shared" si="174"/>
        <v>GAVIJOSA FINANZAS SICAV,S.A.</v>
      </c>
      <c r="O2370" s="21"/>
      <c r="P2370" s="39">
        <f t="shared" si="175"/>
        <v>49.282718017907513</v>
      </c>
      <c r="Q2370" s="43">
        <f t="shared" si="176"/>
        <v>1.7999999999999999E-2</v>
      </c>
      <c r="R2370" s="40">
        <f t="shared" si="177"/>
        <v>0.75355064393474791</v>
      </c>
    </row>
    <row r="2371" spans="1:18" s="60" customFormat="1" x14ac:dyDescent="0.25">
      <c r="A2371" s="52"/>
      <c r="C2371" s="21" t="s">
        <v>2943</v>
      </c>
      <c r="D2371" s="19"/>
      <c r="E2371" s="43">
        <v>26.4</v>
      </c>
      <c r="F2371" s="43">
        <v>2.1000000000000001E-2</v>
      </c>
      <c r="G2371" s="43">
        <v>2.1459999999999998E-4</v>
      </c>
      <c r="I2371" s="12"/>
      <c r="J2371" s="33"/>
      <c r="K2371" s="33">
        <v>0.81530000000000002</v>
      </c>
      <c r="L2371" s="52"/>
      <c r="M2371" s="52"/>
      <c r="N2371" s="21" t="str">
        <f t="shared" si="174"/>
        <v>GEFZUA SICAV S.A.</v>
      </c>
      <c r="O2371" s="21"/>
      <c r="P2371" s="39">
        <f t="shared" si="175"/>
        <v>32.380718753832944</v>
      </c>
      <c r="Q2371" s="43">
        <f t="shared" si="176"/>
        <v>2.1000000000000001E-2</v>
      </c>
      <c r="R2371" s="40">
        <f t="shared" si="177"/>
        <v>2.6321599411259657E-4</v>
      </c>
    </row>
    <row r="2372" spans="1:18" s="60" customFormat="1" x14ac:dyDescent="0.25">
      <c r="A2372" s="52"/>
      <c r="C2372" s="21" t="s">
        <v>2944</v>
      </c>
      <c r="D2372" s="19"/>
      <c r="E2372" s="43">
        <v>18.399999999999999</v>
      </c>
      <c r="F2372" s="43">
        <v>1.4999999999999999E-2</v>
      </c>
      <c r="G2372" s="43">
        <v>6.2401999999999998E-4</v>
      </c>
      <c r="I2372" s="12"/>
      <c r="J2372" s="33"/>
      <c r="K2372" s="33">
        <v>0.81530000000000002</v>
      </c>
      <c r="L2372" s="52"/>
      <c r="M2372" s="52"/>
      <c r="N2372" s="21" t="str">
        <f t="shared" si="174"/>
        <v>GENERACION 21 SICAV, S.A</v>
      </c>
      <c r="O2372" s="21"/>
      <c r="P2372" s="39">
        <f t="shared" si="175"/>
        <v>22.56837973751993</v>
      </c>
      <c r="Q2372" s="43">
        <f t="shared" si="176"/>
        <v>1.4999999999999999E-2</v>
      </c>
      <c r="R2372" s="40">
        <f t="shared" si="177"/>
        <v>7.6538697411995577E-4</v>
      </c>
    </row>
    <row r="2373" spans="1:18" s="60" customFormat="1" x14ac:dyDescent="0.25">
      <c r="A2373" s="52"/>
      <c r="C2373" s="21" t="s">
        <v>2945</v>
      </c>
      <c r="D2373" s="19"/>
      <c r="E2373" s="43">
        <v>3640</v>
      </c>
      <c r="F2373" s="43">
        <v>8.0000000000000002E-3</v>
      </c>
      <c r="G2373" s="43">
        <v>1.635E-2</v>
      </c>
      <c r="I2373" s="12"/>
      <c r="J2373" s="33"/>
      <c r="K2373" s="33">
        <v>0.81530000000000002</v>
      </c>
      <c r="L2373" s="52"/>
      <c r="M2373" s="52"/>
      <c r="N2373" s="21" t="str">
        <f t="shared" si="174"/>
        <v>GENERAL DE GALERÍAS COMERCIALES SOCIMI, S.A.</v>
      </c>
      <c r="O2373" s="21"/>
      <c r="P2373" s="39">
        <f t="shared" si="175"/>
        <v>4464.6142524224215</v>
      </c>
      <c r="Q2373" s="43">
        <f t="shared" si="176"/>
        <v>8.0000000000000002E-3</v>
      </c>
      <c r="R2373" s="40">
        <f t="shared" si="177"/>
        <v>2.0053967864589722E-2</v>
      </c>
    </row>
    <row r="2374" spans="1:18" s="60" customFormat="1" x14ac:dyDescent="0.25">
      <c r="A2374" s="52"/>
      <c r="C2374" s="21" t="s">
        <v>2946</v>
      </c>
      <c r="D2374" s="19"/>
      <c r="E2374" s="43">
        <v>23.28</v>
      </c>
      <c r="F2374" s="43">
        <v>5.2999999999999999E-2</v>
      </c>
      <c r="G2374" s="43">
        <v>4.3641400000000007E-3</v>
      </c>
      <c r="I2374" s="12"/>
      <c r="J2374" s="33"/>
      <c r="K2374" s="33">
        <v>0.81530000000000002</v>
      </c>
      <c r="L2374" s="52"/>
      <c r="M2374" s="52"/>
      <c r="N2374" s="21" t="str">
        <f t="shared" si="174"/>
        <v>GENOS INVERSIONES  SICAV,S.A.</v>
      </c>
      <c r="O2374" s="21"/>
      <c r="P2374" s="39">
        <f t="shared" si="175"/>
        <v>28.553906537470869</v>
      </c>
      <c r="Q2374" s="43">
        <f t="shared" si="176"/>
        <v>5.2999999999999999E-2</v>
      </c>
      <c r="R2374" s="40">
        <f t="shared" si="177"/>
        <v>5.352802649331535E-3</v>
      </c>
    </row>
    <row r="2375" spans="1:18" s="60" customFormat="1" x14ac:dyDescent="0.25">
      <c r="A2375" s="52"/>
      <c r="C2375" s="21" t="s">
        <v>2947</v>
      </c>
      <c r="D2375" s="19"/>
      <c r="E2375" s="43">
        <v>13.703085</v>
      </c>
      <c r="F2375" s="43">
        <v>0.108</v>
      </c>
      <c r="G2375" s="43">
        <v>1.7984578999999998</v>
      </c>
      <c r="I2375" s="12"/>
      <c r="J2375" s="33"/>
      <c r="K2375" s="33">
        <v>0.81530000000000002</v>
      </c>
      <c r="L2375" s="52"/>
      <c r="M2375" s="52"/>
      <c r="N2375" s="21" t="str">
        <f t="shared" si="174"/>
        <v>GENOVA INVERSIONES EMPRESARIALES SICAV, S.A.</v>
      </c>
      <c r="O2375" s="21"/>
      <c r="P2375" s="39">
        <f t="shared" si="175"/>
        <v>16.807414448669199</v>
      </c>
      <c r="Q2375" s="43">
        <f t="shared" si="176"/>
        <v>0.108</v>
      </c>
      <c r="R2375" s="40">
        <f t="shared" si="177"/>
        <v>2.2058848276707956</v>
      </c>
    </row>
    <row r="2376" spans="1:18" s="60" customFormat="1" x14ac:dyDescent="0.25">
      <c r="A2376" s="52"/>
      <c r="C2376" s="21" t="s">
        <v>2948</v>
      </c>
      <c r="D2376" s="19"/>
      <c r="E2376" s="43">
        <v>53.490068000000001</v>
      </c>
      <c r="F2376" s="43">
        <v>8.0000000000000002E-3</v>
      </c>
      <c r="G2376" s="43">
        <v>1.3797999999999998E-4</v>
      </c>
      <c r="I2376" s="12"/>
      <c r="J2376" s="33"/>
      <c r="K2376" s="33">
        <v>0.81530000000000002</v>
      </c>
      <c r="L2376" s="52"/>
      <c r="M2376" s="52"/>
      <c r="N2376" s="21" t="str">
        <f t="shared" si="174"/>
        <v>GERMINA INVEST SICAV S.A.</v>
      </c>
      <c r="O2376" s="21"/>
      <c r="P2376" s="39">
        <f t="shared" si="175"/>
        <v>65.607835152704524</v>
      </c>
      <c r="Q2376" s="43">
        <f t="shared" si="176"/>
        <v>8.0000000000000002E-3</v>
      </c>
      <c r="R2376" s="40">
        <f t="shared" si="177"/>
        <v>1.6923831718385868E-4</v>
      </c>
    </row>
    <row r="2377" spans="1:18" s="60" customFormat="1" x14ac:dyDescent="0.25">
      <c r="A2377" s="52"/>
      <c r="C2377" s="21" t="s">
        <v>2949</v>
      </c>
      <c r="D2377" s="19"/>
      <c r="E2377" s="43">
        <v>153.6</v>
      </c>
      <c r="F2377" s="43">
        <v>0.193</v>
      </c>
      <c r="G2377" s="43">
        <v>12.69296005</v>
      </c>
      <c r="I2377" s="12"/>
      <c r="J2377" s="33"/>
      <c r="K2377" s="33">
        <v>0.81530000000000002</v>
      </c>
      <c r="L2377" s="52"/>
      <c r="M2377" s="52"/>
      <c r="N2377" s="21" t="str">
        <f t="shared" si="174"/>
        <v>GESIURIS CAT PATRIMONIS, SICAV S.A.</v>
      </c>
      <c r="O2377" s="21"/>
      <c r="P2377" s="39">
        <f t="shared" si="175"/>
        <v>188.39690911320986</v>
      </c>
      <c r="Q2377" s="43">
        <f t="shared" si="176"/>
        <v>0.193</v>
      </c>
      <c r="R2377" s="40">
        <f t="shared" si="177"/>
        <v>15.568453391389673</v>
      </c>
    </row>
    <row r="2378" spans="1:18" s="60" customFormat="1" x14ac:dyDescent="0.25">
      <c r="A2378" s="52"/>
      <c r="C2378" s="21" t="s">
        <v>2950</v>
      </c>
      <c r="D2378" s="19"/>
      <c r="E2378" s="43">
        <v>23.887499999999999</v>
      </c>
      <c r="F2378" s="43">
        <v>2.9000000000000001E-2</v>
      </c>
      <c r="G2378" s="43">
        <v>2.4534195899999998</v>
      </c>
      <c r="I2378" s="12"/>
      <c r="J2378" s="33"/>
      <c r="K2378" s="33">
        <v>0.81530000000000002</v>
      </c>
      <c r="L2378" s="52"/>
      <c r="M2378" s="52"/>
      <c r="N2378" s="21" t="str">
        <f t="shared" si="174"/>
        <v>GESIURIS URC PATRIMONIS,  SICAV S.A.</v>
      </c>
      <c r="O2378" s="21"/>
      <c r="P2378" s="39">
        <f t="shared" si="175"/>
        <v>29.299031031522137</v>
      </c>
      <c r="Q2378" s="43">
        <f t="shared" si="176"/>
        <v>2.9000000000000001E-2</v>
      </c>
      <c r="R2378" s="40">
        <f t="shared" si="177"/>
        <v>3.0092230957929593</v>
      </c>
    </row>
    <row r="2379" spans="1:18" s="60" customFormat="1" x14ac:dyDescent="0.25">
      <c r="A2379" s="52"/>
      <c r="C2379" s="21" t="s">
        <v>2951</v>
      </c>
      <c r="D2379" s="19"/>
      <c r="E2379" s="43">
        <v>13.823287499999999</v>
      </c>
      <c r="F2379" s="43">
        <v>0.111</v>
      </c>
      <c r="G2379" s="43">
        <v>0.34325302000000002</v>
      </c>
      <c r="I2379" s="12"/>
      <c r="J2379" s="33"/>
      <c r="K2379" s="33">
        <v>0.81530000000000002</v>
      </c>
      <c r="L2379" s="52"/>
      <c r="M2379" s="52"/>
      <c r="N2379" s="21" t="str">
        <f t="shared" si="174"/>
        <v>GESPRINVER CARTERA, SICAV,S.A.</v>
      </c>
      <c r="O2379" s="21"/>
      <c r="P2379" s="39">
        <f t="shared" si="175"/>
        <v>16.954847908745247</v>
      </c>
      <c r="Q2379" s="43">
        <f t="shared" si="176"/>
        <v>0.111</v>
      </c>
      <c r="R2379" s="40">
        <f t="shared" si="177"/>
        <v>0.4210143750766589</v>
      </c>
    </row>
    <row r="2380" spans="1:18" s="60" customFormat="1" x14ac:dyDescent="0.25">
      <c r="A2380" s="52"/>
      <c r="C2380" s="21" t="s">
        <v>2952</v>
      </c>
      <c r="D2380" s="19"/>
      <c r="E2380" s="43">
        <v>826.4119561</v>
      </c>
      <c r="F2380" s="43">
        <v>1.7999999999999999E-2</v>
      </c>
      <c r="G2380" s="43">
        <v>0.60966715999999999</v>
      </c>
      <c r="I2380" s="12"/>
      <c r="J2380" s="33"/>
      <c r="K2380" s="33">
        <v>0.81530000000000002</v>
      </c>
      <c r="L2380" s="52"/>
      <c r="M2380" s="52"/>
      <c r="N2380" s="21" t="str">
        <f t="shared" si="174"/>
        <v>GESPRISA INVERSIONES SICAV S.A.</v>
      </c>
      <c r="O2380" s="21"/>
      <c r="P2380" s="39">
        <f t="shared" si="175"/>
        <v>1013.6292850484484</v>
      </c>
      <c r="Q2380" s="43">
        <f t="shared" si="176"/>
        <v>1.7999999999999999E-2</v>
      </c>
      <c r="R2380" s="40">
        <f t="shared" si="177"/>
        <v>0.74778260762909354</v>
      </c>
    </row>
    <row r="2381" spans="1:18" s="60" customFormat="1" x14ac:dyDescent="0.25">
      <c r="A2381" s="52"/>
      <c r="C2381" s="21" t="s">
        <v>2953</v>
      </c>
      <c r="D2381" s="19"/>
      <c r="E2381" s="43">
        <v>14.504435000000001</v>
      </c>
      <c r="F2381" s="43">
        <v>3.5999999999999997E-2</v>
      </c>
      <c r="G2381" s="43">
        <v>0.13187628000000001</v>
      </c>
      <c r="I2381" s="12"/>
      <c r="J2381" s="33"/>
      <c r="K2381" s="33">
        <v>0.81530000000000002</v>
      </c>
      <c r="L2381" s="52"/>
      <c r="M2381" s="52"/>
      <c r="N2381" s="21" t="str">
        <f t="shared" si="174"/>
        <v>GESTION PATRIMONIAL MARTHAS SICAV S.A.</v>
      </c>
      <c r="O2381" s="21"/>
      <c r="P2381" s="39">
        <f t="shared" si="175"/>
        <v>17.790304182509505</v>
      </c>
      <c r="Q2381" s="43">
        <f t="shared" si="176"/>
        <v>3.5999999999999997E-2</v>
      </c>
      <c r="R2381" s="40">
        <f t="shared" si="177"/>
        <v>0.16175184594627745</v>
      </c>
    </row>
    <row r="2382" spans="1:18" s="60" customFormat="1" x14ac:dyDescent="0.25">
      <c r="A2382" s="52"/>
      <c r="C2382" s="21" t="s">
        <v>2954</v>
      </c>
      <c r="D2382" s="19"/>
      <c r="E2382" s="43">
        <v>81.708638500000006</v>
      </c>
      <c r="F2382" s="43">
        <v>8</v>
      </c>
      <c r="G2382" s="43">
        <v>46.306460170000001</v>
      </c>
      <c r="I2382" s="12"/>
      <c r="J2382" s="33"/>
      <c r="K2382" s="33">
        <v>0.81530000000000002</v>
      </c>
      <c r="L2382" s="52"/>
      <c r="M2382" s="52"/>
      <c r="N2382" s="21" t="str">
        <f t="shared" si="174"/>
        <v>GIGAS HOSTING, S.A.</v>
      </c>
      <c r="O2382" s="21"/>
      <c r="P2382" s="39">
        <f t="shared" si="175"/>
        <v>100.21910769042071</v>
      </c>
      <c r="Q2382" s="43">
        <f t="shared" si="176"/>
        <v>8</v>
      </c>
      <c r="R2382" s="40">
        <f t="shared" si="177"/>
        <v>56.796835729179442</v>
      </c>
    </row>
    <row r="2383" spans="1:18" s="60" customFormat="1" x14ac:dyDescent="0.25">
      <c r="A2383" s="52"/>
      <c r="C2383" s="21" t="s">
        <v>2955</v>
      </c>
      <c r="D2383" s="19"/>
      <c r="E2383" s="43">
        <v>38.133524000000001</v>
      </c>
      <c r="F2383" s="43">
        <v>1.0999999999999999E-2</v>
      </c>
      <c r="G2383" s="43">
        <v>2.2560651000000003</v>
      </c>
      <c r="I2383" s="12"/>
      <c r="J2383" s="33"/>
      <c r="K2383" s="33">
        <v>0.81530000000000002</v>
      </c>
      <c r="L2383" s="52"/>
      <c r="M2383" s="52"/>
      <c r="N2383" s="21" t="str">
        <f t="shared" si="174"/>
        <v>GINVEST MULTIACTIVO FLEXIBLE,  SICAV S.A.</v>
      </c>
      <c r="O2383" s="21"/>
      <c r="P2383" s="39">
        <f t="shared" si="175"/>
        <v>46.772383171838584</v>
      </c>
      <c r="Q2383" s="43">
        <f t="shared" si="176"/>
        <v>1.0999999999999999E-2</v>
      </c>
      <c r="R2383" s="40">
        <f t="shared" si="177"/>
        <v>2.7671594505090154</v>
      </c>
    </row>
    <row r="2384" spans="1:18" s="60" customFormat="1" x14ac:dyDescent="0.25">
      <c r="A2384" s="52"/>
      <c r="C2384" s="21" t="s">
        <v>2956</v>
      </c>
      <c r="D2384" s="19"/>
      <c r="E2384" s="43">
        <v>38.4</v>
      </c>
      <c r="F2384" s="43">
        <v>2.1000000000000001E-2</v>
      </c>
      <c r="G2384" s="43">
        <v>2.7172400000000003E-2</v>
      </c>
      <c r="I2384" s="12"/>
      <c r="J2384" s="33"/>
      <c r="K2384" s="33">
        <v>0.81530000000000002</v>
      </c>
      <c r="L2384" s="52"/>
      <c r="M2384" s="52"/>
      <c r="N2384" s="21" t="str">
        <f t="shared" si="174"/>
        <v>GIROLA PERFORMANCE SICAV S.A.</v>
      </c>
      <c r="O2384" s="21"/>
      <c r="P2384" s="39">
        <f t="shared" si="175"/>
        <v>47.099227278302465</v>
      </c>
      <c r="Q2384" s="43">
        <f t="shared" si="176"/>
        <v>2.1000000000000001E-2</v>
      </c>
      <c r="R2384" s="40">
        <f t="shared" si="177"/>
        <v>3.3328100085857966E-2</v>
      </c>
    </row>
    <row r="2385" spans="1:18" s="60" customFormat="1" x14ac:dyDescent="0.25">
      <c r="A2385" s="52"/>
      <c r="C2385" s="21" t="s">
        <v>2957</v>
      </c>
      <c r="D2385" s="19"/>
      <c r="E2385" s="43">
        <v>43.5</v>
      </c>
      <c r="F2385" s="43">
        <v>0.02</v>
      </c>
      <c r="G2385" s="43">
        <v>0.98764414</v>
      </c>
      <c r="I2385" s="12"/>
      <c r="J2385" s="33"/>
      <c r="K2385" s="33">
        <v>0.81530000000000002</v>
      </c>
      <c r="L2385" s="52"/>
      <c r="M2385" s="52"/>
      <c r="N2385" s="21" t="str">
        <f t="shared" ref="N2385:N2448" si="178">C2385</f>
        <v>GLOBAL EFFICIENCY CMA 2001 SICAV S.A.</v>
      </c>
      <c r="O2385" s="21"/>
      <c r="P2385" s="39">
        <f t="shared" ref="P2385:P2448" si="179">E2385/K2385</f>
        <v>53.35459340120201</v>
      </c>
      <c r="Q2385" s="43">
        <f t="shared" ref="Q2385:Q2448" si="180">F2385</f>
        <v>0.02</v>
      </c>
      <c r="R2385" s="40">
        <f t="shared" ref="R2385:R2448" si="181">G2385/K2385</f>
        <v>1.211387391144364</v>
      </c>
    </row>
    <row r="2386" spans="1:18" s="60" customFormat="1" x14ac:dyDescent="0.25">
      <c r="A2386" s="52"/>
      <c r="C2386" s="21" t="s">
        <v>2958</v>
      </c>
      <c r="D2386" s="19"/>
      <c r="E2386" s="43">
        <v>54.24</v>
      </c>
      <c r="F2386" s="43">
        <v>2.4E-2</v>
      </c>
      <c r="G2386" s="43">
        <v>0.35322633000000003</v>
      </c>
      <c r="I2386" s="12"/>
      <c r="J2386" s="33"/>
      <c r="K2386" s="33">
        <v>0.81530000000000002</v>
      </c>
      <c r="L2386" s="52"/>
      <c r="M2386" s="52"/>
      <c r="N2386" s="21" t="str">
        <f t="shared" si="178"/>
        <v>GLOBAL SAGOS SICAV S.A.</v>
      </c>
      <c r="O2386" s="21"/>
      <c r="P2386" s="39">
        <f t="shared" si="179"/>
        <v>66.527658530602238</v>
      </c>
      <c r="Q2386" s="43">
        <f t="shared" si="180"/>
        <v>2.4E-2</v>
      </c>
      <c r="R2386" s="40">
        <f t="shared" si="181"/>
        <v>0.43324706243100702</v>
      </c>
    </row>
    <row r="2387" spans="1:18" s="60" customFormat="1" x14ac:dyDescent="0.25">
      <c r="A2387" s="52"/>
      <c r="C2387" s="21" t="s">
        <v>2959</v>
      </c>
      <c r="D2387" s="19"/>
      <c r="E2387" s="43">
        <v>25.44</v>
      </c>
      <c r="F2387" s="43">
        <v>0.01</v>
      </c>
      <c r="G2387" s="43">
        <v>7.4981289999999992E-2</v>
      </c>
      <c r="I2387" s="12"/>
      <c r="J2387" s="33"/>
      <c r="K2387" s="33">
        <v>0.81530000000000002</v>
      </c>
      <c r="L2387" s="52"/>
      <c r="M2387" s="52"/>
      <c r="N2387" s="21" t="str">
        <f t="shared" si="178"/>
        <v>GLOBAL SYSTEM INVERSIONES   SICAV S.A.</v>
      </c>
      <c r="O2387" s="21"/>
      <c r="P2387" s="39">
        <f t="shared" si="179"/>
        <v>31.203238071875383</v>
      </c>
      <c r="Q2387" s="43">
        <f t="shared" si="180"/>
        <v>0.01</v>
      </c>
      <c r="R2387" s="40">
        <f t="shared" si="181"/>
        <v>9.1967729670060089E-2</v>
      </c>
    </row>
    <row r="2388" spans="1:18" s="60" customFormat="1" x14ac:dyDescent="0.25">
      <c r="A2388" s="52"/>
      <c r="C2388" s="21" t="s">
        <v>2960</v>
      </c>
      <c r="D2388" s="19"/>
      <c r="E2388" s="43">
        <v>31.44</v>
      </c>
      <c r="F2388" s="43">
        <v>0.02</v>
      </c>
      <c r="G2388" s="43">
        <v>0.32705321999999998</v>
      </c>
      <c r="I2388" s="12"/>
      <c r="J2388" s="33"/>
      <c r="K2388" s="33">
        <v>0.81530000000000002</v>
      </c>
      <c r="L2388" s="52"/>
      <c r="M2388" s="52"/>
      <c r="N2388" s="21" t="str">
        <f t="shared" si="178"/>
        <v>GLOBAL TAMASA SICAV, S.A.</v>
      </c>
      <c r="O2388" s="21"/>
      <c r="P2388" s="39">
        <f t="shared" si="179"/>
        <v>38.562492334110146</v>
      </c>
      <c r="Q2388" s="43">
        <f t="shared" si="180"/>
        <v>0.02</v>
      </c>
      <c r="R2388" s="40">
        <f t="shared" si="181"/>
        <v>0.40114463387710042</v>
      </c>
    </row>
    <row r="2389" spans="1:18" s="60" customFormat="1" x14ac:dyDescent="0.25">
      <c r="A2389" s="52"/>
      <c r="C2389" s="21" t="s">
        <v>2961</v>
      </c>
      <c r="D2389" s="19"/>
      <c r="E2389" s="43">
        <v>34.377915000000002</v>
      </c>
      <c r="F2389" s="43">
        <v>2.3E-2</v>
      </c>
      <c r="G2389" s="43">
        <v>1.83489094</v>
      </c>
      <c r="I2389" s="12"/>
      <c r="J2389" s="33"/>
      <c r="K2389" s="33">
        <v>0.81530000000000002</v>
      </c>
      <c r="L2389" s="52"/>
      <c r="M2389" s="52"/>
      <c r="N2389" s="21" t="str">
        <f t="shared" si="178"/>
        <v>GLOVERSIA EQUITY SICAV,S.A.</v>
      </c>
      <c r="O2389" s="21"/>
      <c r="P2389" s="39">
        <f t="shared" si="179"/>
        <v>42.165969581749053</v>
      </c>
      <c r="Q2389" s="43">
        <f t="shared" si="180"/>
        <v>2.3E-2</v>
      </c>
      <c r="R2389" s="40">
        <f t="shared" si="181"/>
        <v>2.2505714951551576</v>
      </c>
    </row>
    <row r="2390" spans="1:18" s="60" customFormat="1" x14ac:dyDescent="0.25">
      <c r="A2390" s="52"/>
      <c r="C2390" s="21" t="s">
        <v>2962</v>
      </c>
      <c r="D2390" s="19"/>
      <c r="E2390" s="43">
        <v>27.84</v>
      </c>
      <c r="F2390" s="43">
        <v>0.57399999999999995</v>
      </c>
      <c r="G2390" s="43">
        <v>8.8713737200000011</v>
      </c>
      <c r="I2390" s="12"/>
      <c r="J2390" s="33"/>
      <c r="K2390" s="33">
        <v>0.81530000000000002</v>
      </c>
      <c r="L2390" s="52"/>
      <c r="M2390" s="52"/>
      <c r="N2390" s="21" t="str">
        <f t="shared" si="178"/>
        <v>GLOVERSIA MULTIMERCADOS EQUILIBRADA SICAV, S.A.</v>
      </c>
      <c r="O2390" s="21"/>
      <c r="P2390" s="39">
        <f t="shared" si="179"/>
        <v>34.146939776769287</v>
      </c>
      <c r="Q2390" s="43">
        <f t="shared" si="180"/>
        <v>0.57399999999999995</v>
      </c>
      <c r="R2390" s="40">
        <f t="shared" si="181"/>
        <v>10.881115810131242</v>
      </c>
    </row>
    <row r="2391" spans="1:18" s="60" customFormat="1" x14ac:dyDescent="0.25">
      <c r="A2391" s="52"/>
      <c r="C2391" s="21" t="s">
        <v>2963</v>
      </c>
      <c r="D2391" s="19"/>
      <c r="E2391" s="43">
        <v>1090.08339</v>
      </c>
      <c r="F2391" s="43">
        <v>1.9E-2</v>
      </c>
      <c r="G2391" s="43">
        <v>0.30974950000000001</v>
      </c>
      <c r="I2391" s="12"/>
      <c r="J2391" s="33"/>
      <c r="K2391" s="33">
        <v>0.81530000000000002</v>
      </c>
      <c r="L2391" s="52"/>
      <c r="M2391" s="52"/>
      <c r="N2391" s="21" t="str">
        <f t="shared" si="178"/>
        <v>GMP PROPERTY SOCIMI, S.A.</v>
      </c>
      <c r="O2391" s="21"/>
      <c r="P2391" s="39">
        <f t="shared" si="179"/>
        <v>1337.0334723414694</v>
      </c>
      <c r="Q2391" s="43">
        <f t="shared" si="180"/>
        <v>1.9E-2</v>
      </c>
      <c r="R2391" s="40">
        <f t="shared" si="181"/>
        <v>0.379920888016681</v>
      </c>
    </row>
    <row r="2392" spans="1:18" s="60" customFormat="1" x14ac:dyDescent="0.25">
      <c r="A2392" s="52"/>
      <c r="C2392" s="21" t="s">
        <v>2964</v>
      </c>
      <c r="D2392" s="19"/>
      <c r="E2392" s="43">
        <v>31.986499999999999</v>
      </c>
      <c r="F2392" s="43">
        <v>2.1999999999999999E-2</v>
      </c>
      <c r="G2392" s="43">
        <v>3.6824999999999998E-4</v>
      </c>
      <c r="I2392" s="12"/>
      <c r="J2392" s="33"/>
      <c r="K2392" s="33">
        <v>0.81530000000000002</v>
      </c>
      <c r="L2392" s="52"/>
      <c r="M2392" s="52"/>
      <c r="N2392" s="21" t="str">
        <f t="shared" si="178"/>
        <v>GODIL CIA. DE INVERSIONES SICAV S.A.</v>
      </c>
      <c r="O2392" s="21"/>
      <c r="P2392" s="39">
        <f t="shared" si="179"/>
        <v>39.232797743162024</v>
      </c>
      <c r="Q2392" s="43">
        <f t="shared" si="180"/>
        <v>2.1999999999999999E-2</v>
      </c>
      <c r="R2392" s="40">
        <f t="shared" si="181"/>
        <v>4.5167423034465839E-4</v>
      </c>
    </row>
    <row r="2393" spans="1:18" s="60" customFormat="1" x14ac:dyDescent="0.25">
      <c r="A2393" s="52"/>
      <c r="C2393" s="21" t="s">
        <v>2965</v>
      </c>
      <c r="D2393" s="19"/>
      <c r="E2393" s="43">
        <v>36.799999999999997</v>
      </c>
      <c r="F2393" s="43">
        <v>5.0000000000000001E-3</v>
      </c>
      <c r="G2393" s="43">
        <v>4.1329999999999999E-5</v>
      </c>
      <c r="I2393" s="12"/>
      <c r="J2393" s="33"/>
      <c r="K2393" s="33">
        <v>0.81530000000000002</v>
      </c>
      <c r="L2393" s="52"/>
      <c r="M2393" s="52"/>
      <c r="N2393" s="21" t="str">
        <f t="shared" si="178"/>
        <v>GOINEI INVERSIONES FINANCIERAS</v>
      </c>
      <c r="O2393" s="21"/>
      <c r="P2393" s="39">
        <f t="shared" si="179"/>
        <v>45.13675947503986</v>
      </c>
      <c r="Q2393" s="43">
        <f t="shared" si="180"/>
        <v>5.0000000000000001E-3</v>
      </c>
      <c r="R2393" s="40">
        <f t="shared" si="181"/>
        <v>5.0692996443027105E-5</v>
      </c>
    </row>
    <row r="2394" spans="1:18" s="60" customFormat="1" x14ac:dyDescent="0.25">
      <c r="A2394" s="52"/>
      <c r="C2394" s="21" t="s">
        <v>2966</v>
      </c>
      <c r="D2394" s="19"/>
      <c r="E2394" s="43">
        <v>35</v>
      </c>
      <c r="F2394" s="43">
        <v>1.2E-2</v>
      </c>
      <c r="G2394" s="43">
        <v>4.6834260000000003E-2</v>
      </c>
      <c r="I2394" s="12"/>
      <c r="J2394" s="33"/>
      <c r="K2394" s="33">
        <v>0.81530000000000002</v>
      </c>
      <c r="L2394" s="52"/>
      <c r="M2394" s="52"/>
      <c r="N2394" s="21" t="str">
        <f t="shared" si="178"/>
        <v>GOLONDRA 2010 GROUP SICAV, S.A.</v>
      </c>
      <c r="O2394" s="21"/>
      <c r="P2394" s="39">
        <f t="shared" si="179"/>
        <v>42.92898319636943</v>
      </c>
      <c r="Q2394" s="43">
        <f t="shared" si="180"/>
        <v>1.2E-2</v>
      </c>
      <c r="R2394" s="40">
        <f t="shared" si="181"/>
        <v>5.7444204587268489E-2</v>
      </c>
    </row>
    <row r="2395" spans="1:18" s="60" customFormat="1" x14ac:dyDescent="0.25">
      <c r="A2395" s="52"/>
      <c r="C2395" s="21" t="s">
        <v>2967</v>
      </c>
      <c r="D2395" s="19"/>
      <c r="E2395" s="43">
        <v>32.4</v>
      </c>
      <c r="F2395" s="43">
        <v>1.2999999999999999E-2</v>
      </c>
      <c r="G2395" s="43">
        <v>0.35075984999999998</v>
      </c>
      <c r="I2395" s="12"/>
      <c r="J2395" s="33"/>
      <c r="K2395" s="33">
        <v>0.81530000000000002</v>
      </c>
      <c r="L2395" s="52"/>
      <c r="M2395" s="52"/>
      <c r="N2395" s="21" t="str">
        <f t="shared" si="178"/>
        <v>GONBLAS INVERSIONES SICAV</v>
      </c>
      <c r="O2395" s="21"/>
      <c r="P2395" s="39">
        <f t="shared" si="179"/>
        <v>39.739973016067701</v>
      </c>
      <c r="Q2395" s="43">
        <f t="shared" si="180"/>
        <v>1.2999999999999999E-2</v>
      </c>
      <c r="R2395" s="40">
        <f t="shared" si="181"/>
        <v>0.43022182018888749</v>
      </c>
    </row>
    <row r="2396" spans="1:18" s="60" customFormat="1" x14ac:dyDescent="0.25">
      <c r="A2396" s="52"/>
      <c r="C2396" s="21" t="s">
        <v>2968</v>
      </c>
      <c r="D2396" s="19"/>
      <c r="E2396" s="43">
        <v>28.56</v>
      </c>
      <c r="F2396" s="43">
        <v>8.9999999999999993E-3</v>
      </c>
      <c r="G2396" s="43">
        <v>0.29446274</v>
      </c>
      <c r="I2396" s="12"/>
      <c r="J2396" s="33"/>
      <c r="K2396" s="33">
        <v>0.81530000000000002</v>
      </c>
      <c r="L2396" s="52"/>
      <c r="M2396" s="52"/>
      <c r="N2396" s="21" t="str">
        <f t="shared" si="178"/>
        <v>GONMONI SICAV S.A.</v>
      </c>
      <c r="O2396" s="21"/>
      <c r="P2396" s="39">
        <f t="shared" si="179"/>
        <v>35.030050288237454</v>
      </c>
      <c r="Q2396" s="43">
        <f t="shared" si="180"/>
        <v>8.9999999999999993E-3</v>
      </c>
      <c r="R2396" s="40">
        <f t="shared" si="181"/>
        <v>0.36117102906905435</v>
      </c>
    </row>
    <row r="2397" spans="1:18" s="60" customFormat="1" x14ac:dyDescent="0.25">
      <c r="A2397" s="52"/>
      <c r="C2397" s="21" t="s">
        <v>2969</v>
      </c>
      <c r="D2397" s="19"/>
      <c r="E2397" s="43">
        <v>31.986499999999999</v>
      </c>
      <c r="F2397" s="43">
        <v>8.0000000000000002E-3</v>
      </c>
      <c r="G2397" s="43">
        <v>1.053E-4</v>
      </c>
      <c r="I2397" s="12"/>
      <c r="J2397" s="33"/>
      <c r="K2397" s="33">
        <v>0.81530000000000002</v>
      </c>
      <c r="L2397" s="52"/>
      <c r="M2397" s="52"/>
      <c r="N2397" s="21" t="str">
        <f t="shared" si="178"/>
        <v>GOPRINVES,SICAV,S.A.</v>
      </c>
      <c r="O2397" s="21"/>
      <c r="P2397" s="39">
        <f t="shared" si="179"/>
        <v>39.232797743162024</v>
      </c>
      <c r="Q2397" s="43">
        <f t="shared" si="180"/>
        <v>8.0000000000000002E-3</v>
      </c>
      <c r="R2397" s="40">
        <f t="shared" si="181"/>
        <v>1.2915491230222005E-4</v>
      </c>
    </row>
    <row r="2398" spans="1:18" s="60" customFormat="1" x14ac:dyDescent="0.25">
      <c r="A2398" s="52"/>
      <c r="C2398" s="21" t="s">
        <v>2970</v>
      </c>
      <c r="D2398" s="19"/>
      <c r="E2398" s="43">
        <v>23.231999999999999</v>
      </c>
      <c r="F2398" s="43">
        <v>8.0000000000000002E-3</v>
      </c>
      <c r="G2398" s="43">
        <v>2.0042380000000002E-2</v>
      </c>
      <c r="I2398" s="12"/>
      <c r="J2398" s="33"/>
      <c r="K2398" s="33">
        <v>0.81530000000000002</v>
      </c>
      <c r="L2398" s="52"/>
      <c r="M2398" s="52"/>
      <c r="N2398" s="21" t="str">
        <f t="shared" si="178"/>
        <v>GORBEIA INVERSIONES  SICAV S.A.</v>
      </c>
      <c r="O2398" s="21"/>
      <c r="P2398" s="39">
        <f t="shared" si="179"/>
        <v>28.49503250337299</v>
      </c>
      <c r="Q2398" s="43">
        <f t="shared" si="180"/>
        <v>8.0000000000000002E-3</v>
      </c>
      <c r="R2398" s="40">
        <f t="shared" si="181"/>
        <v>2.4582828406721453E-2</v>
      </c>
    </row>
    <row r="2399" spans="1:18" s="60" customFormat="1" x14ac:dyDescent="0.25">
      <c r="A2399" s="52"/>
      <c r="C2399" s="21" t="s">
        <v>2971</v>
      </c>
      <c r="D2399" s="19"/>
      <c r="E2399" s="43">
        <v>28.8</v>
      </c>
      <c r="F2399" s="43">
        <v>8.9999999999999993E-3</v>
      </c>
      <c r="G2399" s="43">
        <v>1.64652548</v>
      </c>
      <c r="I2399" s="12"/>
      <c r="J2399" s="33"/>
      <c r="K2399" s="33">
        <v>0.81530000000000002</v>
      </c>
      <c r="L2399" s="52"/>
      <c r="M2399" s="52"/>
      <c r="N2399" s="21" t="str">
        <f t="shared" si="178"/>
        <v>GORDI 1916 SICAV, S.A.</v>
      </c>
      <c r="O2399" s="21"/>
      <c r="P2399" s="39">
        <f t="shared" si="179"/>
        <v>35.324420458726848</v>
      </c>
      <c r="Q2399" s="43">
        <f t="shared" si="180"/>
        <v>8.9999999999999993E-3</v>
      </c>
      <c r="R2399" s="40">
        <f t="shared" si="181"/>
        <v>2.0195332760946889</v>
      </c>
    </row>
    <row r="2400" spans="1:18" s="60" customFormat="1" x14ac:dyDescent="0.25">
      <c r="A2400" s="52"/>
      <c r="C2400" s="21" t="s">
        <v>2972</v>
      </c>
      <c r="D2400" s="19"/>
      <c r="E2400" s="43">
        <v>16.496510499999999</v>
      </c>
      <c r="F2400" s="43">
        <v>3.0000000000000001E-3</v>
      </c>
      <c r="G2400" s="43">
        <v>5.0010059999999995E-2</v>
      </c>
      <c r="I2400" s="12"/>
      <c r="J2400" s="33"/>
      <c r="K2400" s="33">
        <v>0.81530000000000002</v>
      </c>
      <c r="L2400" s="52"/>
      <c r="M2400" s="52"/>
      <c r="N2400" s="21" t="str">
        <f t="shared" si="178"/>
        <v>GORE SPAIN HOLDING SOCIMI I S.A.U.</v>
      </c>
      <c r="O2400" s="21"/>
      <c r="P2400" s="39">
        <f t="shared" si="179"/>
        <v>20.233669201520911</v>
      </c>
      <c r="Q2400" s="43">
        <f t="shared" si="180"/>
        <v>3.0000000000000001E-3</v>
      </c>
      <c r="R2400" s="40">
        <f t="shared" si="181"/>
        <v>6.1339457868269338E-2</v>
      </c>
    </row>
    <row r="2401" spans="1:18" s="60" customFormat="1" x14ac:dyDescent="0.25">
      <c r="A2401" s="52"/>
      <c r="C2401" s="21" t="s">
        <v>2973</v>
      </c>
      <c r="D2401" s="19"/>
      <c r="E2401" s="43">
        <v>20.915234999999999</v>
      </c>
      <c r="F2401" s="43">
        <v>5.0000000000000001E-3</v>
      </c>
      <c r="G2401" s="43">
        <v>4.1100000000000005E-6</v>
      </c>
      <c r="I2401" s="12"/>
      <c r="J2401" s="33"/>
      <c r="K2401" s="33">
        <v>0.81530000000000002</v>
      </c>
      <c r="L2401" s="52"/>
      <c r="M2401" s="52"/>
      <c r="N2401" s="21" t="str">
        <f t="shared" si="178"/>
        <v>GOZURI FINANZAS SICAV,S.A.</v>
      </c>
      <c r="O2401" s="21"/>
      <c r="P2401" s="39">
        <f t="shared" si="179"/>
        <v>25.653422053231939</v>
      </c>
      <c r="Q2401" s="43">
        <f t="shared" si="180"/>
        <v>5.0000000000000001E-3</v>
      </c>
      <c r="R2401" s="40">
        <f t="shared" si="181"/>
        <v>5.0410891696308107E-6</v>
      </c>
    </row>
    <row r="2402" spans="1:18" s="60" customFormat="1" x14ac:dyDescent="0.25">
      <c r="A2402" s="52"/>
      <c r="C2402" s="21" t="s">
        <v>2974</v>
      </c>
      <c r="D2402" s="19"/>
      <c r="E2402" s="43">
        <v>37.262774999999998</v>
      </c>
      <c r="F2402" s="43">
        <v>1E-3</v>
      </c>
      <c r="G2402" s="43">
        <v>9.2299999999999997E-6</v>
      </c>
      <c r="I2402" s="12"/>
      <c r="J2402" s="33"/>
      <c r="K2402" s="33">
        <v>0.81530000000000002</v>
      </c>
      <c r="L2402" s="52"/>
      <c r="M2402" s="52"/>
      <c r="N2402" s="21" t="str">
        <f t="shared" si="178"/>
        <v>GRAND SLAM INVERSIONES SICAV S.A.</v>
      </c>
      <c r="O2402" s="21"/>
      <c r="P2402" s="39">
        <f t="shared" si="179"/>
        <v>45.704372623574137</v>
      </c>
      <c r="Q2402" s="43">
        <f t="shared" si="180"/>
        <v>1E-3</v>
      </c>
      <c r="R2402" s="40">
        <f t="shared" si="181"/>
        <v>1.1320986140071139E-5</v>
      </c>
    </row>
    <row r="2403" spans="1:18" s="60" customFormat="1" x14ac:dyDescent="0.25">
      <c r="A2403" s="52"/>
      <c r="C2403" s="21" t="s">
        <v>2975</v>
      </c>
      <c r="D2403" s="19"/>
      <c r="E2403" s="43">
        <v>27.25695</v>
      </c>
      <c r="F2403" s="43">
        <v>2.5000000000000001E-2</v>
      </c>
      <c r="G2403" s="43">
        <v>2.6808999999999996E-4</v>
      </c>
      <c r="I2403" s="12"/>
      <c r="J2403" s="33"/>
      <c r="K2403" s="33">
        <v>0.81530000000000002</v>
      </c>
      <c r="L2403" s="52"/>
      <c r="M2403" s="52"/>
      <c r="N2403" s="21" t="str">
        <f t="shared" si="178"/>
        <v>GRANJA MALVEHY SICAV S.A.</v>
      </c>
      <c r="O2403" s="21"/>
      <c r="P2403" s="39">
        <f t="shared" si="179"/>
        <v>33.431804243836623</v>
      </c>
      <c r="Q2403" s="43">
        <f t="shared" si="180"/>
        <v>2.5000000000000001E-2</v>
      </c>
      <c r="R2403" s="40">
        <f t="shared" si="181"/>
        <v>3.2882374586041944E-4</v>
      </c>
    </row>
    <row r="2404" spans="1:18" s="60" customFormat="1" x14ac:dyDescent="0.25">
      <c r="A2404" s="52"/>
      <c r="C2404" s="21" t="s">
        <v>2976</v>
      </c>
      <c r="D2404" s="19"/>
      <c r="E2404" s="43">
        <v>51.948</v>
      </c>
      <c r="F2404" s="43">
        <v>3.0000000000000001E-3</v>
      </c>
      <c r="G2404" s="43">
        <v>1.00297809</v>
      </c>
      <c r="I2404" s="12"/>
      <c r="J2404" s="33"/>
      <c r="K2404" s="33">
        <v>0.81530000000000002</v>
      </c>
      <c r="L2404" s="52"/>
      <c r="M2404" s="52"/>
      <c r="N2404" s="21" t="str">
        <f t="shared" si="178"/>
        <v>GRATIL INVEST SICAV S.A.</v>
      </c>
      <c r="O2404" s="21"/>
      <c r="P2404" s="39">
        <f t="shared" si="179"/>
        <v>63.716423402428553</v>
      </c>
      <c r="Q2404" s="43">
        <f t="shared" si="180"/>
        <v>3.0000000000000001E-3</v>
      </c>
      <c r="R2404" s="40">
        <f t="shared" si="181"/>
        <v>1.2301951306267631</v>
      </c>
    </row>
    <row r="2405" spans="1:18" s="60" customFormat="1" x14ac:dyDescent="0.25">
      <c r="A2405" s="52"/>
      <c r="C2405" s="21" t="s">
        <v>2977</v>
      </c>
      <c r="D2405" s="19"/>
      <c r="E2405" s="43">
        <v>25.840516999999998</v>
      </c>
      <c r="F2405" s="43">
        <v>8.9999999999999993E-3</v>
      </c>
      <c r="G2405" s="43">
        <v>0.10108708999999999</v>
      </c>
      <c r="I2405" s="12"/>
      <c r="J2405" s="33"/>
      <c r="K2405" s="33">
        <v>0.81530000000000002</v>
      </c>
      <c r="L2405" s="52"/>
      <c r="M2405" s="52"/>
      <c r="N2405" s="21" t="str">
        <f t="shared" si="178"/>
        <v>GREEN KEEPE INVERSIONES SICAV S.A.</v>
      </c>
      <c r="O2405" s="21"/>
      <c r="P2405" s="39">
        <f t="shared" si="179"/>
        <v>31.694489145099961</v>
      </c>
      <c r="Q2405" s="43">
        <f t="shared" si="180"/>
        <v>8.9999999999999993E-3</v>
      </c>
      <c r="R2405" s="40">
        <f t="shared" si="181"/>
        <v>0.12398759965656812</v>
      </c>
    </row>
    <row r="2406" spans="1:18" s="60" customFormat="1" x14ac:dyDescent="0.25">
      <c r="A2406" s="52"/>
      <c r="C2406" s="21" t="s">
        <v>2978</v>
      </c>
      <c r="D2406" s="19"/>
      <c r="E2406" s="43">
        <v>385.38751680000001</v>
      </c>
      <c r="F2406" s="43">
        <v>9.6999999999999993</v>
      </c>
      <c r="G2406" s="43">
        <v>36.57995219</v>
      </c>
      <c r="I2406" s="12"/>
      <c r="J2406" s="33"/>
      <c r="K2406" s="33">
        <v>0.81530000000000002</v>
      </c>
      <c r="L2406" s="52"/>
      <c r="M2406" s="52"/>
      <c r="N2406" s="21" t="str">
        <f t="shared" si="178"/>
        <v>GREENALIA S.A.</v>
      </c>
      <c r="O2406" s="21"/>
      <c r="P2406" s="39">
        <f t="shared" si="179"/>
        <v>472.69412093707837</v>
      </c>
      <c r="Q2406" s="43">
        <f t="shared" si="180"/>
        <v>9.6999999999999993</v>
      </c>
      <c r="R2406" s="40">
        <f t="shared" si="181"/>
        <v>44.866861511100204</v>
      </c>
    </row>
    <row r="2407" spans="1:18" s="60" customFormat="1" x14ac:dyDescent="0.25">
      <c r="A2407" s="52"/>
      <c r="C2407" s="21" t="s">
        <v>2979</v>
      </c>
      <c r="D2407" s="19"/>
      <c r="E2407" s="43">
        <v>15.30041392</v>
      </c>
      <c r="F2407" s="43">
        <v>8.0000000000000002E-3</v>
      </c>
      <c r="G2407" s="43">
        <v>2.57509E-2</v>
      </c>
      <c r="I2407" s="12"/>
      <c r="J2407" s="33"/>
      <c r="K2407" s="33">
        <v>0.81530000000000002</v>
      </c>
      <c r="L2407" s="52"/>
      <c r="M2407" s="52"/>
      <c r="N2407" s="21" t="str">
        <f t="shared" si="178"/>
        <v>GREENOAK SPAIN HOLDINGS SOCIMI II, S.A.</v>
      </c>
      <c r="O2407" s="21"/>
      <c r="P2407" s="39">
        <f t="shared" si="179"/>
        <v>18.766606059119344</v>
      </c>
      <c r="Q2407" s="43">
        <f t="shared" si="180"/>
        <v>8.0000000000000002E-3</v>
      </c>
      <c r="R2407" s="40">
        <f t="shared" si="181"/>
        <v>3.1584570096896844E-2</v>
      </c>
    </row>
    <row r="2408" spans="1:18" s="60" customFormat="1" x14ac:dyDescent="0.25">
      <c r="A2408" s="52"/>
      <c r="C2408" s="21" t="s">
        <v>2980</v>
      </c>
      <c r="D2408" s="19"/>
      <c r="E2408" s="43">
        <v>53.858441119999995</v>
      </c>
      <c r="F2408" s="43">
        <v>0.40200000000000002</v>
      </c>
      <c r="G2408" s="43">
        <v>0.39639954999999999</v>
      </c>
      <c r="I2408" s="12"/>
      <c r="J2408" s="33"/>
      <c r="K2408" s="33">
        <v>0.81530000000000002</v>
      </c>
      <c r="L2408" s="52"/>
      <c r="M2408" s="52"/>
      <c r="N2408" s="21" t="str">
        <f t="shared" si="178"/>
        <v>GRIÑO ECOLOGIC, S.A.</v>
      </c>
      <c r="O2408" s="21"/>
      <c r="P2408" s="39">
        <f t="shared" si="179"/>
        <v>66.059660394946633</v>
      </c>
      <c r="Q2408" s="43">
        <f t="shared" si="180"/>
        <v>0.40200000000000002</v>
      </c>
      <c r="R2408" s="40">
        <f t="shared" si="181"/>
        <v>0.48620084631424015</v>
      </c>
    </row>
    <row r="2409" spans="1:18" s="60" customFormat="1" x14ac:dyDescent="0.25">
      <c r="A2409" s="52"/>
      <c r="C2409" s="21" t="s">
        <v>2981</v>
      </c>
      <c r="D2409" s="19"/>
      <c r="E2409" s="43">
        <v>88.348764000000003</v>
      </c>
      <c r="F2409" s="43">
        <v>8.9999999999999993E-3</v>
      </c>
      <c r="G2409" s="43">
        <v>9.3720000000000004E-5</v>
      </c>
      <c r="I2409" s="12"/>
      <c r="J2409" s="33"/>
      <c r="K2409" s="33">
        <v>0.81530000000000002</v>
      </c>
      <c r="L2409" s="52"/>
      <c r="M2409" s="52"/>
      <c r="N2409" s="21" t="str">
        <f t="shared" si="178"/>
        <v>GRIPA SICAV   S.A.</v>
      </c>
      <c r="O2409" s="21"/>
      <c r="P2409" s="39">
        <f t="shared" si="179"/>
        <v>108.36350300502882</v>
      </c>
      <c r="Q2409" s="43">
        <f t="shared" si="180"/>
        <v>8.9999999999999993E-3</v>
      </c>
      <c r="R2409" s="40">
        <f t="shared" si="181"/>
        <v>1.1495155157610695E-4</v>
      </c>
    </row>
    <row r="2410" spans="1:18" s="60" customFormat="1" x14ac:dyDescent="0.25">
      <c r="A2410" s="52"/>
      <c r="C2410" s="21" t="s">
        <v>2982</v>
      </c>
      <c r="D2410" s="19"/>
      <c r="E2410" s="43">
        <v>21.12</v>
      </c>
      <c r="F2410" s="43">
        <v>1.2E-2</v>
      </c>
      <c r="G2410" s="43">
        <v>7.5563500000000006E-2</v>
      </c>
      <c r="I2410" s="12"/>
      <c r="J2410" s="33"/>
      <c r="K2410" s="33">
        <v>0.81530000000000002</v>
      </c>
      <c r="L2410" s="52"/>
      <c r="M2410" s="52"/>
      <c r="N2410" s="21" t="str">
        <f t="shared" si="178"/>
        <v>GRUP BORSA 91 INVER SICAV S.A.</v>
      </c>
      <c r="O2410" s="21"/>
      <c r="P2410" s="39">
        <f t="shared" si="179"/>
        <v>25.904575003066356</v>
      </c>
      <c r="Q2410" s="43">
        <f t="shared" si="180"/>
        <v>1.2E-2</v>
      </c>
      <c r="R2410" s="40">
        <f t="shared" si="181"/>
        <v>9.2681834907396052E-2</v>
      </c>
    </row>
    <row r="2411" spans="1:18" s="60" customFormat="1" x14ac:dyDescent="0.25">
      <c r="A2411" s="52"/>
      <c r="C2411" s="21" t="s">
        <v>2983</v>
      </c>
      <c r="D2411" s="19"/>
      <c r="E2411" s="43">
        <v>207</v>
      </c>
      <c r="F2411" s="43">
        <v>1.2E-2</v>
      </c>
      <c r="G2411" s="43">
        <v>0.70822952000000006</v>
      </c>
      <c r="I2411" s="12"/>
      <c r="J2411" s="33"/>
      <c r="K2411" s="33">
        <v>0.81530000000000002</v>
      </c>
      <c r="L2411" s="52"/>
      <c r="M2411" s="52"/>
      <c r="N2411" s="21" t="str">
        <f t="shared" si="178"/>
        <v>GRUPO INVERSOR FALLA SICAV S.A.</v>
      </c>
      <c r="O2411" s="21"/>
      <c r="P2411" s="39">
        <f t="shared" si="179"/>
        <v>253.89427204709921</v>
      </c>
      <c r="Q2411" s="43">
        <f t="shared" si="180"/>
        <v>1.2E-2</v>
      </c>
      <c r="R2411" s="40">
        <f t="shared" si="181"/>
        <v>0.86867351895007971</v>
      </c>
    </row>
    <row r="2412" spans="1:18" s="60" customFormat="1" x14ac:dyDescent="0.25">
      <c r="A2412" s="52"/>
      <c r="C2412" s="21" t="s">
        <v>2984</v>
      </c>
      <c r="D2412" s="19"/>
      <c r="E2412" s="43">
        <v>95.906327500000003</v>
      </c>
      <c r="F2412" s="43">
        <v>0.14399999999999999</v>
      </c>
      <c r="G2412" s="43">
        <v>12.2437719</v>
      </c>
      <c r="I2412" s="12"/>
      <c r="J2412" s="33"/>
      <c r="K2412" s="33">
        <v>0.81530000000000002</v>
      </c>
      <c r="L2412" s="52"/>
      <c r="M2412" s="52"/>
      <c r="N2412" s="21" t="str">
        <f t="shared" si="178"/>
        <v>GRUPO ORTIZ PROPERTIES SOCIMI, S.A.</v>
      </c>
      <c r="O2412" s="21"/>
      <c r="P2412" s="39">
        <f t="shared" si="179"/>
        <v>117.63317490494296</v>
      </c>
      <c r="Q2412" s="43">
        <f t="shared" si="180"/>
        <v>0.14399999999999999</v>
      </c>
      <c r="R2412" s="40">
        <f t="shared" si="181"/>
        <v>15.017505090150864</v>
      </c>
    </row>
    <row r="2413" spans="1:18" s="60" customFormat="1" x14ac:dyDescent="0.25">
      <c r="A2413" s="52"/>
      <c r="C2413" s="21" t="s">
        <v>2985</v>
      </c>
      <c r="D2413" s="19"/>
      <c r="E2413" s="43">
        <v>19.84</v>
      </c>
      <c r="F2413" s="43">
        <v>0.20100000000000001</v>
      </c>
      <c r="G2413" s="43">
        <v>8.2321472300000007</v>
      </c>
      <c r="I2413" s="12"/>
      <c r="J2413" s="33"/>
      <c r="K2413" s="33">
        <v>0.81530000000000002</v>
      </c>
      <c r="L2413" s="52"/>
      <c r="M2413" s="52"/>
      <c r="N2413" s="21" t="str">
        <f t="shared" si="178"/>
        <v>GSTAAD INVERSIONES SICAV</v>
      </c>
      <c r="O2413" s="21"/>
      <c r="P2413" s="39">
        <f t="shared" si="179"/>
        <v>24.334600760456272</v>
      </c>
      <c r="Q2413" s="43">
        <f t="shared" si="180"/>
        <v>0.20100000000000001</v>
      </c>
      <c r="R2413" s="40">
        <f t="shared" si="181"/>
        <v>10.097077431620264</v>
      </c>
    </row>
    <row r="2414" spans="1:18" s="60" customFormat="1" x14ac:dyDescent="0.25">
      <c r="A2414" s="52"/>
      <c r="C2414" s="21" t="s">
        <v>2986</v>
      </c>
      <c r="D2414" s="19"/>
      <c r="E2414" s="43">
        <v>40.468276000000003</v>
      </c>
      <c r="F2414" s="43">
        <v>1.2999999999999999E-2</v>
      </c>
      <c r="G2414" s="43">
        <v>3.5464585400000002</v>
      </c>
      <c r="I2414" s="12"/>
      <c r="J2414" s="33"/>
      <c r="K2414" s="33">
        <v>0.81530000000000002</v>
      </c>
      <c r="L2414" s="52"/>
      <c r="M2414" s="52"/>
      <c r="N2414" s="21" t="str">
        <f t="shared" si="178"/>
        <v>GUADALQUIVIR CARTERA DE INVERSIONES,SICAV,S.A.</v>
      </c>
      <c r="O2414" s="21"/>
      <c r="P2414" s="39">
        <f t="shared" si="179"/>
        <v>49.636055439715442</v>
      </c>
      <c r="Q2414" s="43">
        <f t="shared" si="180"/>
        <v>1.2999999999999999E-2</v>
      </c>
      <c r="R2414" s="40">
        <f t="shared" si="181"/>
        <v>4.349881687722311</v>
      </c>
    </row>
    <row r="2415" spans="1:18" s="60" customFormat="1" x14ac:dyDescent="0.25">
      <c r="A2415" s="52"/>
      <c r="C2415" s="21" t="s">
        <v>2987</v>
      </c>
      <c r="D2415" s="19"/>
      <c r="E2415" s="43">
        <v>82.201679999999996</v>
      </c>
      <c r="F2415" s="43">
        <v>0.02</v>
      </c>
      <c r="G2415" s="43">
        <v>8.6235688499999998</v>
      </c>
      <c r="I2415" s="12"/>
      <c r="J2415" s="33"/>
      <c r="K2415" s="33">
        <v>0.81530000000000002</v>
      </c>
      <c r="L2415" s="52"/>
      <c r="M2415" s="52"/>
      <c r="N2415" s="21" t="str">
        <f t="shared" si="178"/>
        <v>GUAICANAMAR INVERESIONES SICAV</v>
      </c>
      <c r="O2415" s="21"/>
      <c r="P2415" s="39">
        <f t="shared" si="179"/>
        <v>100.82384398380964</v>
      </c>
      <c r="Q2415" s="43">
        <f t="shared" si="180"/>
        <v>0.02</v>
      </c>
      <c r="R2415" s="40">
        <f t="shared" si="181"/>
        <v>10.577172635839569</v>
      </c>
    </row>
    <row r="2416" spans="1:18" s="60" customFormat="1" x14ac:dyDescent="0.25">
      <c r="A2416" s="52"/>
      <c r="C2416" s="21" t="s">
        <v>2988</v>
      </c>
      <c r="D2416" s="19"/>
      <c r="E2416" s="43">
        <v>37.262774999999998</v>
      </c>
      <c r="F2416" s="43">
        <v>0.115</v>
      </c>
      <c r="G2416" s="43">
        <v>1.580699E-2</v>
      </c>
      <c r="I2416" s="12"/>
      <c r="J2416" s="33"/>
      <c r="K2416" s="33">
        <v>0.81530000000000002</v>
      </c>
      <c r="L2416" s="52"/>
      <c r="M2416" s="52"/>
      <c r="N2416" s="21" t="str">
        <f t="shared" si="178"/>
        <v>GUALESTRI CARTERA,SICAV,S.A.</v>
      </c>
      <c r="O2416" s="21"/>
      <c r="P2416" s="39">
        <f t="shared" si="179"/>
        <v>45.704372623574137</v>
      </c>
      <c r="Q2416" s="43">
        <f t="shared" si="180"/>
        <v>0.115</v>
      </c>
      <c r="R2416" s="40">
        <f t="shared" si="181"/>
        <v>1.9387943088433706E-2</v>
      </c>
    </row>
    <row r="2417" spans="1:18" s="60" customFormat="1" x14ac:dyDescent="0.25">
      <c r="A2417" s="52"/>
      <c r="C2417" s="21" t="s">
        <v>2989</v>
      </c>
      <c r="D2417" s="19"/>
      <c r="E2417" s="43">
        <v>41.65</v>
      </c>
      <c r="F2417" s="43">
        <v>0.02</v>
      </c>
      <c r="G2417" s="43">
        <v>0.19320981000000001</v>
      </c>
      <c r="I2417" s="12"/>
      <c r="J2417" s="33"/>
      <c r="K2417" s="33">
        <v>0.81530000000000002</v>
      </c>
      <c r="L2417" s="52"/>
      <c r="M2417" s="52"/>
      <c r="N2417" s="21" t="str">
        <f t="shared" si="178"/>
        <v>GUANABACOBA, SICAV</v>
      </c>
      <c r="O2417" s="21"/>
      <c r="P2417" s="39">
        <f t="shared" si="179"/>
        <v>51.085490003679624</v>
      </c>
      <c r="Q2417" s="43">
        <f t="shared" si="180"/>
        <v>0.02</v>
      </c>
      <c r="R2417" s="40">
        <f t="shared" si="181"/>
        <v>0.23698001962467805</v>
      </c>
    </row>
    <row r="2418" spans="1:18" s="60" customFormat="1" x14ac:dyDescent="0.25">
      <c r="A2418" s="52"/>
      <c r="C2418" s="21" t="s">
        <v>2990</v>
      </c>
      <c r="D2418" s="19"/>
      <c r="E2418" s="43">
        <v>25.68</v>
      </c>
      <c r="F2418" s="43">
        <v>1.4E-2</v>
      </c>
      <c r="G2418" s="43">
        <v>3.7202760000000001E-2</v>
      </c>
      <c r="I2418" s="12"/>
      <c r="J2418" s="33"/>
      <c r="K2418" s="33">
        <v>0.81530000000000002</v>
      </c>
      <c r="L2418" s="52"/>
      <c r="M2418" s="52"/>
      <c r="N2418" s="21" t="str">
        <f t="shared" si="178"/>
        <v>GUAÑAMEÑE ACHINECH SICAV S.A.0</v>
      </c>
      <c r="O2418" s="21"/>
      <c r="P2418" s="39">
        <f t="shared" si="179"/>
        <v>31.497608242364773</v>
      </c>
      <c r="Q2418" s="43">
        <f t="shared" si="180"/>
        <v>1.4E-2</v>
      </c>
      <c r="R2418" s="40">
        <f t="shared" si="181"/>
        <v>4.5630761682816143E-2</v>
      </c>
    </row>
    <row r="2419" spans="1:18" s="60" customFormat="1" x14ac:dyDescent="0.25">
      <c r="A2419" s="52"/>
      <c r="C2419" s="21" t="s">
        <v>2991</v>
      </c>
      <c r="D2419" s="19"/>
      <c r="E2419" s="43">
        <v>26.16</v>
      </c>
      <c r="F2419" s="43">
        <v>8.0000000000000002E-3</v>
      </c>
      <c r="G2419" s="43">
        <v>7.6799999999999993E-6</v>
      </c>
      <c r="I2419" s="12"/>
      <c r="J2419" s="33"/>
      <c r="K2419" s="33">
        <v>0.81530000000000002</v>
      </c>
      <c r="L2419" s="52"/>
      <c r="M2419" s="52"/>
      <c r="N2419" s="21" t="str">
        <f t="shared" si="178"/>
        <v>GUAYENTE INVERSIONES, SICAV, S.A.</v>
      </c>
      <c r="O2419" s="21"/>
      <c r="P2419" s="39">
        <f t="shared" si="179"/>
        <v>32.08634858334355</v>
      </c>
      <c r="Q2419" s="43">
        <f t="shared" si="180"/>
        <v>8.0000000000000002E-3</v>
      </c>
      <c r="R2419" s="40">
        <f t="shared" si="181"/>
        <v>9.419845455660492E-6</v>
      </c>
    </row>
    <row r="2420" spans="1:18" s="60" customFormat="1" x14ac:dyDescent="0.25">
      <c r="A2420" s="52"/>
      <c r="C2420" s="21" t="s">
        <v>2992</v>
      </c>
      <c r="D2420" s="19"/>
      <c r="E2420" s="43">
        <v>44.474924999999999</v>
      </c>
      <c r="F2420" s="43">
        <v>5.0000000000000001E-3</v>
      </c>
      <c r="G2420" s="43">
        <v>5.4170000000000005E-5</v>
      </c>
      <c r="I2420" s="12"/>
      <c r="J2420" s="33"/>
      <c r="K2420" s="33">
        <v>0.81530000000000002</v>
      </c>
      <c r="L2420" s="52"/>
      <c r="M2420" s="52"/>
      <c r="N2420" s="21" t="str">
        <f t="shared" si="178"/>
        <v>GUIALMAR SICAV S.A.</v>
      </c>
      <c r="O2420" s="21"/>
      <c r="P2420" s="39">
        <f t="shared" si="179"/>
        <v>54.550380228136881</v>
      </c>
      <c r="Q2420" s="43">
        <f t="shared" si="180"/>
        <v>5.0000000000000001E-3</v>
      </c>
      <c r="R2420" s="40">
        <f t="shared" si="181"/>
        <v>6.6441800564209498E-5</v>
      </c>
    </row>
    <row r="2421" spans="1:18" s="60" customFormat="1" x14ac:dyDescent="0.25">
      <c r="A2421" s="52"/>
      <c r="C2421" s="21" t="s">
        <v>2993</v>
      </c>
      <c r="D2421" s="19"/>
      <c r="E2421" s="43">
        <v>25.44</v>
      </c>
      <c r="F2421" s="43">
        <v>2.4E-2</v>
      </c>
      <c r="G2421" s="43">
        <v>0.75420944999999995</v>
      </c>
      <c r="I2421" s="12"/>
      <c r="J2421" s="33"/>
      <c r="K2421" s="33">
        <v>0.81530000000000002</v>
      </c>
      <c r="L2421" s="52"/>
      <c r="M2421" s="52"/>
      <c r="N2421" s="21" t="str">
        <f t="shared" si="178"/>
        <v>GUNACAR INVERSIONES 2014 SICAV S.A.</v>
      </c>
      <c r="O2421" s="21"/>
      <c r="P2421" s="39">
        <f t="shared" si="179"/>
        <v>31.203238071875383</v>
      </c>
      <c r="Q2421" s="43">
        <f t="shared" si="180"/>
        <v>2.4E-2</v>
      </c>
      <c r="R2421" s="40">
        <f t="shared" si="181"/>
        <v>0.92506985158837229</v>
      </c>
    </row>
    <row r="2422" spans="1:18" s="60" customFormat="1" x14ac:dyDescent="0.25">
      <c r="A2422" s="52"/>
      <c r="C2422" s="21" t="s">
        <v>2994</v>
      </c>
      <c r="D2422" s="19"/>
      <c r="E2422" s="43">
        <v>26.88</v>
      </c>
      <c r="F2422" s="43">
        <v>4.0000000000000001E-3</v>
      </c>
      <c r="G2422" s="43">
        <v>2.1699999999999999E-5</v>
      </c>
      <c r="I2422" s="12"/>
      <c r="J2422" s="33"/>
      <c r="K2422" s="33">
        <v>0.81530000000000002</v>
      </c>
      <c r="L2422" s="52"/>
      <c r="M2422" s="52"/>
      <c r="N2422" s="21" t="str">
        <f t="shared" si="178"/>
        <v>GUNDERSEN INVESTMENTS SICAV S.A.</v>
      </c>
      <c r="O2422" s="21"/>
      <c r="P2422" s="39">
        <f t="shared" si="179"/>
        <v>32.969459094811725</v>
      </c>
      <c r="Q2422" s="43">
        <f t="shared" si="180"/>
        <v>4.0000000000000001E-3</v>
      </c>
      <c r="R2422" s="40">
        <f t="shared" si="181"/>
        <v>2.6615969581749048E-5</v>
      </c>
    </row>
    <row r="2423" spans="1:18" s="60" customFormat="1" x14ac:dyDescent="0.25">
      <c r="A2423" s="52"/>
      <c r="C2423" s="21" t="s">
        <v>2995</v>
      </c>
      <c r="D2423" s="19"/>
      <c r="E2423" s="43">
        <v>149.4</v>
      </c>
      <c r="F2423" s="43">
        <v>3.5999999999999997E-2</v>
      </c>
      <c r="G2423" s="43">
        <v>4.3336499999999997E-3</v>
      </c>
      <c r="I2423" s="12"/>
      <c r="J2423" s="33"/>
      <c r="K2423" s="33">
        <v>0.81530000000000002</v>
      </c>
      <c r="L2423" s="52"/>
      <c r="M2423" s="52"/>
      <c r="N2423" s="21" t="str">
        <f t="shared" si="178"/>
        <v>GUNTIN INVERSIONES SICAV, S.A.</v>
      </c>
      <c r="O2423" s="21"/>
      <c r="P2423" s="39">
        <f t="shared" si="179"/>
        <v>183.24543112964554</v>
      </c>
      <c r="Q2423" s="43">
        <f t="shared" si="180"/>
        <v>3.5999999999999997E-2</v>
      </c>
      <c r="R2423" s="40">
        <f t="shared" si="181"/>
        <v>5.3154053722556105E-3</v>
      </c>
    </row>
    <row r="2424" spans="1:18" s="60" customFormat="1" x14ac:dyDescent="0.25">
      <c r="A2424" s="52"/>
      <c r="C2424" s="21" t="s">
        <v>2996</v>
      </c>
      <c r="D2424" s="19"/>
      <c r="E2424" s="43">
        <v>7.2053947000000003</v>
      </c>
      <c r="F2424" s="43">
        <v>0.11799999999999999</v>
      </c>
      <c r="G2424" s="43">
        <v>3.0829400000000002E-3</v>
      </c>
      <c r="I2424" s="12"/>
      <c r="J2424" s="33"/>
      <c r="K2424" s="33">
        <v>0.81530000000000002</v>
      </c>
      <c r="L2424" s="52"/>
      <c r="M2424" s="52"/>
      <c r="N2424" s="21" t="str">
        <f t="shared" si="178"/>
        <v>GURAMA INVERSIONES SICAV, S.A.</v>
      </c>
      <c r="O2424" s="21"/>
      <c r="P2424" s="39">
        <f t="shared" si="179"/>
        <v>8.8377219428431246</v>
      </c>
      <c r="Q2424" s="43">
        <f t="shared" si="180"/>
        <v>0.11799999999999999</v>
      </c>
      <c r="R2424" s="40">
        <f t="shared" si="181"/>
        <v>3.7813565558690054E-3</v>
      </c>
    </row>
    <row r="2425" spans="1:18" s="60" customFormat="1" x14ac:dyDescent="0.25">
      <c r="A2425" s="52"/>
      <c r="C2425" s="21" t="s">
        <v>2997</v>
      </c>
      <c r="D2425" s="19"/>
      <c r="E2425" s="43">
        <v>33.910499999999999</v>
      </c>
      <c r="F2425" s="43">
        <v>9.4E-2</v>
      </c>
      <c r="G2425" s="43">
        <v>2.5636999999999999E-3</v>
      </c>
      <c r="I2425" s="12"/>
      <c r="J2425" s="33"/>
      <c r="K2425" s="33">
        <v>0.81530000000000002</v>
      </c>
      <c r="L2425" s="52"/>
      <c r="M2425" s="52"/>
      <c r="N2425" s="21" t="str">
        <f t="shared" si="178"/>
        <v>GUREESKUN, SICAV, S.A.</v>
      </c>
      <c r="O2425" s="21"/>
      <c r="P2425" s="39">
        <f t="shared" si="179"/>
        <v>41.592665276585301</v>
      </c>
      <c r="Q2425" s="43">
        <f t="shared" si="180"/>
        <v>9.4E-2</v>
      </c>
      <c r="R2425" s="40">
        <f t="shared" si="181"/>
        <v>3.1444866920152087E-3</v>
      </c>
    </row>
    <row r="2426" spans="1:18" s="60" customFormat="1" x14ac:dyDescent="0.25">
      <c r="A2426" s="52"/>
      <c r="C2426" s="21" t="s">
        <v>2998</v>
      </c>
      <c r="D2426" s="19"/>
      <c r="E2426" s="43">
        <v>26.4</v>
      </c>
      <c r="F2426" s="43">
        <v>3.0000000000000001E-3</v>
      </c>
      <c r="G2426" s="43">
        <v>1.2916800000000001E-3</v>
      </c>
      <c r="I2426" s="12"/>
      <c r="J2426" s="33"/>
      <c r="K2426" s="33">
        <v>0.81530000000000002</v>
      </c>
      <c r="L2426" s="52"/>
      <c r="M2426" s="52"/>
      <c r="N2426" s="21" t="str">
        <f t="shared" si="178"/>
        <v>GURUGU VALORES SICAV S.A.</v>
      </c>
      <c r="O2426" s="21"/>
      <c r="P2426" s="39">
        <f t="shared" si="179"/>
        <v>32.380718753832944</v>
      </c>
      <c r="Q2426" s="43">
        <f t="shared" si="180"/>
        <v>3.0000000000000001E-3</v>
      </c>
      <c r="R2426" s="40">
        <f t="shared" si="181"/>
        <v>1.5843002575738993E-3</v>
      </c>
    </row>
    <row r="2427" spans="1:18" s="60" customFormat="1" x14ac:dyDescent="0.25">
      <c r="A2427" s="52"/>
      <c r="C2427" s="21" t="s">
        <v>2999</v>
      </c>
      <c r="D2427" s="19"/>
      <c r="E2427" s="43">
        <v>34.785428000000003</v>
      </c>
      <c r="F2427" s="43">
        <v>3.0000000000000001E-3</v>
      </c>
      <c r="G2427" s="43">
        <v>0.56767669999999992</v>
      </c>
      <c r="I2427" s="12"/>
      <c r="J2427" s="33"/>
      <c r="K2427" s="33">
        <v>0.81530000000000002</v>
      </c>
      <c r="L2427" s="52"/>
      <c r="M2427" s="52"/>
      <c r="N2427" s="21" t="str">
        <f t="shared" si="178"/>
        <v>GUZFER INVESTMENT SICAV S.A.</v>
      </c>
      <c r="O2427" s="21"/>
      <c r="P2427" s="39">
        <f t="shared" si="179"/>
        <v>42.665801545443401</v>
      </c>
      <c r="Q2427" s="43">
        <f t="shared" si="180"/>
        <v>3.0000000000000001E-3</v>
      </c>
      <c r="R2427" s="40">
        <f t="shared" si="181"/>
        <v>0.69627952900772705</v>
      </c>
    </row>
    <row r="2428" spans="1:18" s="60" customFormat="1" x14ac:dyDescent="0.25">
      <c r="A2428" s="52"/>
      <c r="C2428" s="21" t="s">
        <v>3000</v>
      </c>
      <c r="D2428" s="19"/>
      <c r="E2428" s="43">
        <v>25.2</v>
      </c>
      <c r="F2428" s="43">
        <v>1.4999999999999999E-2</v>
      </c>
      <c r="G2428" s="43">
        <v>5.3832000000000001E-4</v>
      </c>
      <c r="I2428" s="12"/>
      <c r="J2428" s="33"/>
      <c r="K2428" s="33">
        <v>0.81530000000000002</v>
      </c>
      <c r="L2428" s="52"/>
      <c r="M2428" s="52"/>
      <c r="N2428" s="21" t="str">
        <f t="shared" si="178"/>
        <v>H.F. BIG KING SICAV S.A.</v>
      </c>
      <c r="O2428" s="21"/>
      <c r="P2428" s="39">
        <f t="shared" si="179"/>
        <v>30.908867901385992</v>
      </c>
      <c r="Q2428" s="43">
        <f t="shared" si="180"/>
        <v>1.4999999999999999E-2</v>
      </c>
      <c r="R2428" s="40">
        <f t="shared" si="181"/>
        <v>6.602722924077027E-4</v>
      </c>
    </row>
    <row r="2429" spans="1:18" s="60" customFormat="1" x14ac:dyDescent="0.25">
      <c r="A2429" s="52"/>
      <c r="C2429" s="21" t="s">
        <v>3001</v>
      </c>
      <c r="D2429" s="19"/>
      <c r="E2429" s="43">
        <v>49.4242396</v>
      </c>
      <c r="F2429" s="43">
        <v>1.2999999999999999E-2</v>
      </c>
      <c r="G2429" s="43">
        <v>0.13497842000000002</v>
      </c>
      <c r="I2429" s="12"/>
      <c r="J2429" s="33"/>
      <c r="K2429" s="33">
        <v>0.81530000000000002</v>
      </c>
      <c r="L2429" s="52"/>
      <c r="M2429" s="52"/>
      <c r="N2429" s="21" t="str">
        <f t="shared" si="178"/>
        <v>HADLEY INVESTMENTS SOCIMI, S.A.U.</v>
      </c>
      <c r="O2429" s="21"/>
      <c r="P2429" s="39">
        <f t="shared" si="179"/>
        <v>60.620924322335334</v>
      </c>
      <c r="Q2429" s="43">
        <f t="shared" si="180"/>
        <v>1.2999999999999999E-2</v>
      </c>
      <c r="R2429" s="40">
        <f t="shared" si="181"/>
        <v>0.1655567521157856</v>
      </c>
    </row>
    <row r="2430" spans="1:18" s="60" customFormat="1" x14ac:dyDescent="0.25">
      <c r="A2430" s="52"/>
      <c r="C2430" s="21" t="s">
        <v>3002</v>
      </c>
      <c r="D2430" s="19"/>
      <c r="E2430" s="43">
        <v>26.88</v>
      </c>
      <c r="F2430" s="43">
        <v>6.0000000000000001E-3</v>
      </c>
      <c r="G2430" s="43">
        <v>5.5619999999999999E-5</v>
      </c>
      <c r="I2430" s="12"/>
      <c r="J2430" s="33"/>
      <c r="K2430" s="33">
        <v>0.81530000000000002</v>
      </c>
      <c r="L2430" s="52"/>
      <c r="M2430" s="52"/>
      <c r="N2430" s="21" t="str">
        <f t="shared" si="178"/>
        <v>HAPPY NIGHT INVESTMENTS</v>
      </c>
      <c r="O2430" s="21"/>
      <c r="P2430" s="39">
        <f t="shared" si="179"/>
        <v>32.969459094811725</v>
      </c>
      <c r="Q2430" s="43">
        <f t="shared" si="180"/>
        <v>6.0000000000000001E-3</v>
      </c>
      <c r="R2430" s="40">
        <f t="shared" si="181"/>
        <v>6.8220287010916221E-5</v>
      </c>
    </row>
    <row r="2431" spans="1:18" s="60" customFormat="1" x14ac:dyDescent="0.25">
      <c r="A2431" s="52"/>
      <c r="C2431" s="21" t="s">
        <v>3003</v>
      </c>
      <c r="D2431" s="19"/>
      <c r="E2431" s="43">
        <v>22.92</v>
      </c>
      <c r="F2431" s="43">
        <v>0.02</v>
      </c>
      <c r="G2431" s="43">
        <v>0.17146423000000002</v>
      </c>
      <c r="I2431" s="12"/>
      <c r="J2431" s="33"/>
      <c r="K2431" s="33">
        <v>0.81530000000000002</v>
      </c>
      <c r="L2431" s="52"/>
      <c r="M2431" s="52"/>
      <c r="N2431" s="21" t="str">
        <f t="shared" si="178"/>
        <v>HARBOUR TOWN CAPITAL SICAV S.A.</v>
      </c>
      <c r="O2431" s="21"/>
      <c r="P2431" s="39">
        <f t="shared" si="179"/>
        <v>28.112351281736785</v>
      </c>
      <c r="Q2431" s="43">
        <f t="shared" si="180"/>
        <v>0.02</v>
      </c>
      <c r="R2431" s="40">
        <f t="shared" si="181"/>
        <v>0.21030814424138355</v>
      </c>
    </row>
    <row r="2432" spans="1:18" s="60" customFormat="1" x14ac:dyDescent="0.25">
      <c r="A2432" s="52"/>
      <c r="C2432" s="21" t="s">
        <v>3004</v>
      </c>
      <c r="D2432" s="19"/>
      <c r="E2432" s="43">
        <v>27.176500000000001</v>
      </c>
      <c r="F2432" s="43">
        <v>2E-3</v>
      </c>
      <c r="G2432" s="43">
        <v>2.2410000000000001E-5</v>
      </c>
      <c r="I2432" s="12"/>
      <c r="J2432" s="33"/>
      <c r="K2432" s="33">
        <v>0.81530000000000002</v>
      </c>
      <c r="L2432" s="52"/>
      <c r="M2432" s="52"/>
      <c r="N2432" s="21" t="str">
        <f t="shared" si="178"/>
        <v>HATHOR INVEST, SICAV, S.A.</v>
      </c>
      <c r="O2432" s="21"/>
      <c r="P2432" s="39">
        <f t="shared" si="179"/>
        <v>33.333128909603829</v>
      </c>
      <c r="Q2432" s="43">
        <f t="shared" si="180"/>
        <v>2E-3</v>
      </c>
      <c r="R2432" s="40">
        <f t="shared" si="181"/>
        <v>2.7486814669446829E-5</v>
      </c>
    </row>
    <row r="2433" spans="1:18" s="60" customFormat="1" x14ac:dyDescent="0.25">
      <c r="A2433" s="52"/>
      <c r="C2433" s="21" t="s">
        <v>3005</v>
      </c>
      <c r="D2433" s="19"/>
      <c r="E2433" s="43">
        <v>27.6</v>
      </c>
      <c r="F2433" s="43">
        <v>4.0000000000000001E-3</v>
      </c>
      <c r="G2433" s="43">
        <v>2.4419999999999997E-4</v>
      </c>
      <c r="I2433" s="12"/>
      <c r="J2433" s="33"/>
      <c r="K2433" s="33">
        <v>0.81530000000000002</v>
      </c>
      <c r="L2433" s="52"/>
      <c r="M2433" s="52"/>
      <c r="N2433" s="21" t="str">
        <f t="shared" si="178"/>
        <v>HEAD TO WIND SICAV S.A.</v>
      </c>
      <c r="O2433" s="21"/>
      <c r="P2433" s="39">
        <f t="shared" si="179"/>
        <v>33.8525696062799</v>
      </c>
      <c r="Q2433" s="43">
        <f t="shared" si="180"/>
        <v>4.0000000000000001E-3</v>
      </c>
      <c r="R2433" s="40">
        <f t="shared" si="181"/>
        <v>2.9952164847295472E-4</v>
      </c>
    </row>
    <row r="2434" spans="1:18" s="60" customFormat="1" x14ac:dyDescent="0.25">
      <c r="A2434" s="52"/>
      <c r="C2434" s="21" t="s">
        <v>3006</v>
      </c>
      <c r="D2434" s="19"/>
      <c r="E2434" s="43">
        <v>35.200000000000003</v>
      </c>
      <c r="F2434" s="43">
        <v>0.13400000000000001</v>
      </c>
      <c r="G2434" s="43">
        <v>0.24772592000000002</v>
      </c>
      <c r="I2434" s="12"/>
      <c r="J2434" s="33"/>
      <c r="K2434" s="33">
        <v>0.81530000000000002</v>
      </c>
      <c r="L2434" s="52"/>
      <c r="M2434" s="52"/>
      <c r="N2434" s="21" t="str">
        <f t="shared" si="178"/>
        <v>HECLASAN SICAV S.A.</v>
      </c>
      <c r="O2434" s="21"/>
      <c r="P2434" s="39">
        <f t="shared" si="179"/>
        <v>43.174291671777262</v>
      </c>
      <c r="Q2434" s="43">
        <f t="shared" si="180"/>
        <v>0.13400000000000001</v>
      </c>
      <c r="R2434" s="40">
        <f t="shared" si="181"/>
        <v>0.30384633877100453</v>
      </c>
    </row>
    <row r="2435" spans="1:18" s="60" customFormat="1" x14ac:dyDescent="0.25">
      <c r="A2435" s="52"/>
      <c r="C2435" s="21" t="s">
        <v>3007</v>
      </c>
      <c r="D2435" s="19"/>
      <c r="E2435" s="43">
        <v>8.5500000000000007</v>
      </c>
      <c r="F2435" s="43">
        <v>4.0000000000000001E-3</v>
      </c>
      <c r="G2435" s="43">
        <v>2.1500000000000001E-5</v>
      </c>
      <c r="I2435" s="12"/>
      <c r="J2435" s="33"/>
      <c r="K2435" s="33">
        <v>0.81530000000000002</v>
      </c>
      <c r="L2435" s="52"/>
      <c r="M2435" s="52"/>
      <c r="N2435" s="21" t="str">
        <f t="shared" si="178"/>
        <v>HEDGE INVERSIONES, SICAV, S.A.</v>
      </c>
      <c r="O2435" s="21"/>
      <c r="P2435" s="39">
        <f t="shared" si="179"/>
        <v>10.486937323684534</v>
      </c>
      <c r="Q2435" s="43">
        <f t="shared" si="180"/>
        <v>4.0000000000000001E-3</v>
      </c>
      <c r="R2435" s="40">
        <f t="shared" si="181"/>
        <v>2.6370661106341224E-5</v>
      </c>
    </row>
    <row r="2436" spans="1:18" s="60" customFormat="1" x14ac:dyDescent="0.25">
      <c r="A2436" s="52"/>
      <c r="C2436" s="21" t="s">
        <v>3008</v>
      </c>
      <c r="D2436" s="19"/>
      <c r="E2436" s="43">
        <v>29.581499999999998</v>
      </c>
      <c r="F2436" s="43">
        <v>0.01</v>
      </c>
      <c r="G2436" s="43">
        <v>1.0830499999999999E-3</v>
      </c>
      <c r="I2436" s="12"/>
      <c r="J2436" s="33"/>
      <c r="K2436" s="33">
        <v>0.81530000000000002</v>
      </c>
      <c r="L2436" s="52"/>
      <c r="M2436" s="52"/>
      <c r="N2436" s="21" t="str">
        <f t="shared" si="178"/>
        <v>HERBIPAL INVERSIONES,SICAV,S.A.</v>
      </c>
      <c r="O2436" s="21"/>
      <c r="P2436" s="39">
        <f t="shared" si="179"/>
        <v>36.282963326382927</v>
      </c>
      <c r="Q2436" s="43">
        <f t="shared" si="180"/>
        <v>0.01</v>
      </c>
      <c r="R2436" s="40">
        <f t="shared" si="181"/>
        <v>1.3284067214522259E-3</v>
      </c>
    </row>
    <row r="2437" spans="1:18" s="60" customFormat="1" x14ac:dyDescent="0.25">
      <c r="A2437" s="52"/>
      <c r="C2437" s="21" t="s">
        <v>3009</v>
      </c>
      <c r="D2437" s="19"/>
      <c r="E2437" s="43">
        <v>27.84</v>
      </c>
      <c r="F2437" s="43">
        <v>7.0000000000000001E-3</v>
      </c>
      <c r="G2437" s="43">
        <v>7.6700000000000008E-5</v>
      </c>
      <c r="I2437" s="12"/>
      <c r="J2437" s="33"/>
      <c r="K2437" s="33">
        <v>0.81530000000000002</v>
      </c>
      <c r="L2437" s="52"/>
      <c r="M2437" s="52"/>
      <c r="N2437" s="21" t="str">
        <f t="shared" si="178"/>
        <v>HERBRO CAPITAL FINANCIERA SICAV S.A.</v>
      </c>
      <c r="O2437" s="21"/>
      <c r="P2437" s="39">
        <f t="shared" si="179"/>
        <v>34.146939776769287</v>
      </c>
      <c r="Q2437" s="43">
        <f t="shared" si="180"/>
        <v>7.0000000000000001E-3</v>
      </c>
      <c r="R2437" s="40">
        <f t="shared" si="181"/>
        <v>9.4075800318901018E-5</v>
      </c>
    </row>
    <row r="2438" spans="1:18" s="60" customFormat="1" x14ac:dyDescent="0.25">
      <c r="A2438" s="52"/>
      <c r="C2438" s="21" t="s">
        <v>3010</v>
      </c>
      <c r="D2438" s="19"/>
      <c r="E2438" s="43">
        <v>219.6</v>
      </c>
      <c r="F2438" s="43">
        <v>0.01</v>
      </c>
      <c r="G2438" s="43">
        <v>0.27575390999999999</v>
      </c>
      <c r="I2438" s="12"/>
      <c r="J2438" s="33"/>
      <c r="K2438" s="33">
        <v>0.81530000000000002</v>
      </c>
      <c r="L2438" s="52"/>
      <c r="M2438" s="52"/>
      <c r="N2438" s="21" t="str">
        <f t="shared" si="178"/>
        <v>HERCASOL, S.A. SICAV</v>
      </c>
      <c r="O2438" s="21"/>
      <c r="P2438" s="39">
        <f t="shared" si="179"/>
        <v>269.34870599779219</v>
      </c>
      <c r="Q2438" s="43">
        <f t="shared" si="180"/>
        <v>0.01</v>
      </c>
      <c r="R2438" s="40">
        <f t="shared" si="181"/>
        <v>0.3382238562492334</v>
      </c>
    </row>
    <row r="2439" spans="1:18" s="60" customFormat="1" x14ac:dyDescent="0.25">
      <c r="A2439" s="52"/>
      <c r="C2439" s="21" t="s">
        <v>3011</v>
      </c>
      <c r="D2439" s="19"/>
      <c r="E2439" s="43">
        <v>5.1612</v>
      </c>
      <c r="F2439" s="43">
        <v>0</v>
      </c>
      <c r="G2439" s="43">
        <v>0</v>
      </c>
      <c r="I2439" s="12"/>
      <c r="J2439" s="33"/>
      <c r="K2439" s="33">
        <v>0.81530000000000002</v>
      </c>
      <c r="L2439" s="52"/>
      <c r="M2439" s="52"/>
      <c r="N2439" s="21" t="str">
        <f t="shared" si="178"/>
        <v>HEREF HABANERAS SOCIMI, S.A.U. (EN LIQUIDACIÓN)</v>
      </c>
      <c r="O2439" s="21"/>
      <c r="P2439" s="39">
        <f t="shared" si="179"/>
        <v>6.3304305163743404</v>
      </c>
      <c r="Q2439" s="43">
        <f t="shared" si="180"/>
        <v>0</v>
      </c>
      <c r="R2439" s="40">
        <f t="shared" si="181"/>
        <v>0</v>
      </c>
    </row>
    <row r="2440" spans="1:18" s="60" customFormat="1" x14ac:dyDescent="0.25">
      <c r="A2440" s="52"/>
      <c r="C2440" s="21" t="s">
        <v>3012</v>
      </c>
      <c r="D2440" s="19"/>
      <c r="E2440" s="43">
        <v>26.88</v>
      </c>
      <c r="F2440" s="43">
        <v>1.6E-2</v>
      </c>
      <c r="G2440" s="43">
        <v>4.3866E-4</v>
      </c>
      <c r="I2440" s="12"/>
      <c r="J2440" s="33"/>
      <c r="K2440" s="33">
        <v>0.81530000000000002</v>
      </c>
      <c r="L2440" s="52"/>
      <c r="M2440" s="52"/>
      <c r="N2440" s="21" t="str">
        <f t="shared" si="178"/>
        <v>HERMIGO  INVESTMENT, SICAV, S.A.</v>
      </c>
      <c r="O2440" s="21"/>
      <c r="P2440" s="39">
        <f t="shared" si="179"/>
        <v>32.969459094811725</v>
      </c>
      <c r="Q2440" s="43">
        <f t="shared" si="180"/>
        <v>1.6E-2</v>
      </c>
      <c r="R2440" s="40">
        <f t="shared" si="181"/>
        <v>5.3803507911198332E-4</v>
      </c>
    </row>
    <row r="2441" spans="1:18" s="60" customFormat="1" x14ac:dyDescent="0.25">
      <c r="A2441" s="52"/>
      <c r="C2441" s="21" t="s">
        <v>3013</v>
      </c>
      <c r="D2441" s="19"/>
      <c r="E2441" s="43">
        <v>464</v>
      </c>
      <c r="F2441" s="43">
        <v>1.2999999999999999E-2</v>
      </c>
      <c r="G2441" s="43">
        <v>6.5413366900000005</v>
      </c>
      <c r="I2441" s="12"/>
      <c r="J2441" s="33"/>
      <c r="K2441" s="33">
        <v>0.81530000000000002</v>
      </c>
      <c r="L2441" s="52"/>
      <c r="M2441" s="52"/>
      <c r="N2441" s="21" t="str">
        <f t="shared" si="178"/>
        <v>HERPRISA INVERSIONES SICAV, S.A.</v>
      </c>
      <c r="O2441" s="21"/>
      <c r="P2441" s="39">
        <f t="shared" si="179"/>
        <v>569.11566294615477</v>
      </c>
      <c r="Q2441" s="43">
        <f t="shared" si="180"/>
        <v>1.2999999999999999E-2</v>
      </c>
      <c r="R2441" s="40">
        <f t="shared" si="181"/>
        <v>8.0232266527658531</v>
      </c>
    </row>
    <row r="2442" spans="1:18" s="60" customFormat="1" x14ac:dyDescent="0.25">
      <c r="A2442" s="52"/>
      <c r="C2442" s="21" t="s">
        <v>3014</v>
      </c>
      <c r="D2442" s="19"/>
      <c r="E2442" s="43">
        <v>35.520000000000003</v>
      </c>
      <c r="F2442" s="43">
        <v>0.13600000000000001</v>
      </c>
      <c r="G2442" s="43">
        <v>0.20580665000000001</v>
      </c>
      <c r="I2442" s="12"/>
      <c r="J2442" s="33"/>
      <c r="K2442" s="33">
        <v>0.81530000000000002</v>
      </c>
      <c r="L2442" s="52"/>
      <c r="M2442" s="52"/>
      <c r="N2442" s="21" t="str">
        <f t="shared" si="178"/>
        <v>HERZEN INVEST SICAV, S.A.</v>
      </c>
      <c r="O2442" s="21"/>
      <c r="P2442" s="39">
        <f t="shared" si="179"/>
        <v>43.56678523242978</v>
      </c>
      <c r="Q2442" s="43">
        <f t="shared" si="180"/>
        <v>0.13600000000000001</v>
      </c>
      <c r="R2442" s="40">
        <f t="shared" si="181"/>
        <v>0.2524305777014596</v>
      </c>
    </row>
    <row r="2443" spans="1:18" s="60" customFormat="1" x14ac:dyDescent="0.25">
      <c r="A2443" s="52"/>
      <c r="C2443" s="21" t="s">
        <v>3015</v>
      </c>
      <c r="D2443" s="19"/>
      <c r="E2443" s="43">
        <v>46.157760000000003</v>
      </c>
      <c r="F2443" s="43">
        <v>1.2E-2</v>
      </c>
      <c r="G2443" s="43">
        <v>2.1829E-4</v>
      </c>
      <c r="I2443" s="12"/>
      <c r="J2443" s="33"/>
      <c r="K2443" s="33">
        <v>0.81530000000000002</v>
      </c>
      <c r="L2443" s="52"/>
      <c r="M2443" s="52"/>
      <c r="N2443" s="21" t="str">
        <f t="shared" si="178"/>
        <v>HIDROGEN 2004 SICAV S.A.</v>
      </c>
      <c r="O2443" s="21"/>
      <c r="P2443" s="39">
        <f t="shared" si="179"/>
        <v>56.614448669201522</v>
      </c>
      <c r="Q2443" s="43">
        <f t="shared" si="180"/>
        <v>1.2E-2</v>
      </c>
      <c r="R2443" s="40">
        <f t="shared" si="181"/>
        <v>2.6774193548387097E-4</v>
      </c>
    </row>
    <row r="2444" spans="1:18" s="60" customFormat="1" x14ac:dyDescent="0.25">
      <c r="A2444" s="52"/>
      <c r="C2444" s="21" t="s">
        <v>3016</v>
      </c>
      <c r="D2444" s="19"/>
      <c r="E2444" s="43">
        <v>31.92</v>
      </c>
      <c r="F2444" s="43">
        <v>5.0000000000000001E-3</v>
      </c>
      <c r="G2444" s="43">
        <v>6.2000000000000003E-5</v>
      </c>
      <c r="I2444" s="12"/>
      <c r="J2444" s="33"/>
      <c r="K2444" s="33">
        <v>0.81530000000000002</v>
      </c>
      <c r="L2444" s="52"/>
      <c r="M2444" s="52"/>
      <c r="N2444" s="21" t="str">
        <f t="shared" si="178"/>
        <v>HIJAR INVERSIONES, SICAV, S.A.</v>
      </c>
      <c r="O2444" s="21"/>
      <c r="P2444" s="39">
        <f t="shared" si="179"/>
        <v>39.151232675088927</v>
      </c>
      <c r="Q2444" s="43">
        <f t="shared" si="180"/>
        <v>5.0000000000000001E-3</v>
      </c>
      <c r="R2444" s="40">
        <f t="shared" si="181"/>
        <v>7.6045627376425856E-5</v>
      </c>
    </row>
    <row r="2445" spans="1:18" s="60" customFormat="1" x14ac:dyDescent="0.25">
      <c r="A2445" s="52"/>
      <c r="C2445" s="21" t="s">
        <v>3017</v>
      </c>
      <c r="D2445" s="19"/>
      <c r="E2445" s="43">
        <v>31.68</v>
      </c>
      <c r="F2445" s="43">
        <v>7.0000000000000001E-3</v>
      </c>
      <c r="G2445" s="43">
        <v>8.3499999999999997E-5</v>
      </c>
      <c r="I2445" s="12"/>
      <c r="J2445" s="33"/>
      <c r="K2445" s="33">
        <v>0.81530000000000002</v>
      </c>
      <c r="L2445" s="52"/>
      <c r="M2445" s="52"/>
      <c r="N2445" s="21" t="str">
        <f t="shared" si="178"/>
        <v>HIRUANDER SICAV S.A.</v>
      </c>
      <c r="O2445" s="21"/>
      <c r="P2445" s="39">
        <f t="shared" si="179"/>
        <v>38.856862504599533</v>
      </c>
      <c r="Q2445" s="43">
        <f t="shared" si="180"/>
        <v>7.0000000000000001E-3</v>
      </c>
      <c r="R2445" s="40">
        <f t="shared" si="181"/>
        <v>1.0241628848276707E-4</v>
      </c>
    </row>
    <row r="2446" spans="1:18" s="60" customFormat="1" x14ac:dyDescent="0.25">
      <c r="A2446" s="52"/>
      <c r="C2446" s="21" t="s">
        <v>3018</v>
      </c>
      <c r="D2446" s="19"/>
      <c r="E2446" s="43">
        <v>62.579439999999998</v>
      </c>
      <c r="F2446" s="43">
        <v>2.5999999999999999E-2</v>
      </c>
      <c r="G2446" s="43">
        <v>0.1125511</v>
      </c>
      <c r="I2446" s="12"/>
      <c r="J2446" s="33"/>
      <c r="K2446" s="33">
        <v>0.81530000000000002</v>
      </c>
      <c r="L2446" s="52"/>
      <c r="M2446" s="52"/>
      <c r="N2446" s="21" t="str">
        <f t="shared" si="178"/>
        <v>HISPANOTELS INVERSIONES SOCIMI, S.A.</v>
      </c>
      <c r="O2446" s="21"/>
      <c r="P2446" s="39">
        <f t="shared" si="179"/>
        <v>76.756335091377409</v>
      </c>
      <c r="Q2446" s="43">
        <f t="shared" si="180"/>
        <v>2.5999999999999999E-2</v>
      </c>
      <c r="R2446" s="40">
        <f t="shared" si="181"/>
        <v>0.13804869373236844</v>
      </c>
    </row>
    <row r="2447" spans="1:18" s="60" customFormat="1" x14ac:dyDescent="0.25">
      <c r="A2447" s="52"/>
      <c r="C2447" s="21" t="s">
        <v>3019</v>
      </c>
      <c r="D2447" s="19"/>
      <c r="E2447" s="43">
        <v>165.45905136000002</v>
      </c>
      <c r="F2447" s="43">
        <v>8.4250000000000007</v>
      </c>
      <c r="G2447" s="43">
        <v>25.480746549999999</v>
      </c>
      <c r="I2447" s="12"/>
      <c r="J2447" s="33"/>
      <c r="K2447" s="33">
        <v>0.81530000000000002</v>
      </c>
      <c r="L2447" s="52"/>
      <c r="M2447" s="52"/>
      <c r="N2447" s="21" t="str">
        <f t="shared" si="178"/>
        <v>HOLALUZ CLIDOM S.A.</v>
      </c>
      <c r="O2447" s="21"/>
      <c r="P2447" s="39">
        <f t="shared" si="179"/>
        <v>202.94253815773337</v>
      </c>
      <c r="Q2447" s="43">
        <f t="shared" si="180"/>
        <v>8.4250000000000007</v>
      </c>
      <c r="R2447" s="40">
        <f t="shared" si="181"/>
        <v>31.253215442168525</v>
      </c>
    </row>
    <row r="2448" spans="1:18" s="60" customFormat="1" x14ac:dyDescent="0.25">
      <c r="A2448" s="52"/>
      <c r="C2448" s="21" t="s">
        <v>3020</v>
      </c>
      <c r="D2448" s="19"/>
      <c r="E2448" s="43">
        <v>25.68</v>
      </c>
      <c r="F2448" s="43">
        <v>5.0000000000000001E-3</v>
      </c>
      <c r="G2448" s="43">
        <v>5.1950000000000002E-5</v>
      </c>
      <c r="I2448" s="12"/>
      <c r="J2448" s="33"/>
      <c r="K2448" s="33">
        <v>0.81530000000000002</v>
      </c>
      <c r="L2448" s="52"/>
      <c r="M2448" s="52"/>
      <c r="N2448" s="21" t="str">
        <f t="shared" si="178"/>
        <v>HOLDIRENT SICAV</v>
      </c>
      <c r="O2448" s="21"/>
      <c r="P2448" s="39">
        <f t="shared" si="179"/>
        <v>31.497608242364773</v>
      </c>
      <c r="Q2448" s="43">
        <f t="shared" si="180"/>
        <v>5.0000000000000001E-3</v>
      </c>
      <c r="R2448" s="40">
        <f t="shared" si="181"/>
        <v>6.371887648718264E-5</v>
      </c>
    </row>
    <row r="2449" spans="1:18" s="60" customFormat="1" x14ac:dyDescent="0.25">
      <c r="A2449" s="52"/>
      <c r="C2449" s="21" t="s">
        <v>3021</v>
      </c>
      <c r="D2449" s="19"/>
      <c r="E2449" s="43">
        <v>48.924653749999997</v>
      </c>
      <c r="F2449" s="43">
        <v>5.0000000000000001E-3</v>
      </c>
      <c r="G2449" s="43">
        <v>2.23252E-2</v>
      </c>
      <c r="I2449" s="12"/>
      <c r="J2449" s="33"/>
      <c r="K2449" s="33">
        <v>0.81530000000000002</v>
      </c>
      <c r="L2449" s="52"/>
      <c r="M2449" s="52"/>
      <c r="N2449" s="21" t="str">
        <f t="shared" ref="N2449:N2512" si="182">C2449</f>
        <v>HOME CAPITAL RENTALS SOCIMI, S.A.</v>
      </c>
      <c r="O2449" s="21"/>
      <c r="P2449" s="39">
        <f t="shared" ref="P2449:P2512" si="183">E2449/K2449</f>
        <v>60.00816110634122</v>
      </c>
      <c r="Q2449" s="43">
        <f t="shared" ref="Q2449:Q2512" si="184">F2449</f>
        <v>5.0000000000000001E-3</v>
      </c>
      <c r="R2449" s="40">
        <f t="shared" ref="R2449:R2512" si="185">G2449/K2449</f>
        <v>2.7382803875873909E-2</v>
      </c>
    </row>
    <row r="2450" spans="1:18" s="60" customFormat="1" x14ac:dyDescent="0.25">
      <c r="A2450" s="52"/>
      <c r="C2450" s="21" t="s">
        <v>3022</v>
      </c>
      <c r="D2450" s="19"/>
      <c r="E2450" s="43">
        <v>31.3201909</v>
      </c>
      <c r="F2450" s="43">
        <v>0</v>
      </c>
      <c r="G2450" s="43">
        <v>0</v>
      </c>
      <c r="I2450" s="12"/>
      <c r="J2450" s="33"/>
      <c r="K2450" s="33">
        <v>0.81530000000000002</v>
      </c>
      <c r="L2450" s="52"/>
      <c r="M2450" s="52"/>
      <c r="N2450" s="21" t="str">
        <f t="shared" si="182"/>
        <v>HOME MEAL REPLACEMENT, S.A.</v>
      </c>
      <c r="O2450" s="21"/>
      <c r="P2450" s="39">
        <f t="shared" si="183"/>
        <v>38.415541395805221</v>
      </c>
      <c r="Q2450" s="43">
        <f t="shared" si="184"/>
        <v>0</v>
      </c>
      <c r="R2450" s="40">
        <f t="shared" si="185"/>
        <v>0</v>
      </c>
    </row>
    <row r="2451" spans="1:18" s="60" customFormat="1" x14ac:dyDescent="0.25">
      <c r="A2451" s="52"/>
      <c r="C2451" s="21" t="s">
        <v>3023</v>
      </c>
      <c r="D2451" s="19"/>
      <c r="E2451" s="43">
        <v>21.260200000000001</v>
      </c>
      <c r="F2451" s="43">
        <v>0</v>
      </c>
      <c r="G2451" s="43">
        <v>0</v>
      </c>
      <c r="I2451" s="12"/>
      <c r="J2451" s="33"/>
      <c r="K2451" s="33">
        <v>0.81530000000000002</v>
      </c>
      <c r="L2451" s="52"/>
      <c r="M2451" s="52"/>
      <c r="N2451" s="21" t="str">
        <f t="shared" si="182"/>
        <v>HOPLITAS INVERSIONES SICAV, S.A.</v>
      </c>
      <c r="O2451" s="21"/>
      <c r="P2451" s="39">
        <f t="shared" si="183"/>
        <v>26.076536244327244</v>
      </c>
      <c r="Q2451" s="43">
        <f t="shared" si="184"/>
        <v>0</v>
      </c>
      <c r="R2451" s="40">
        <f t="shared" si="185"/>
        <v>0</v>
      </c>
    </row>
    <row r="2452" spans="1:18" s="60" customFormat="1" x14ac:dyDescent="0.25">
      <c r="A2452" s="52"/>
      <c r="C2452" s="21" t="s">
        <v>3024</v>
      </c>
      <c r="D2452" s="19"/>
      <c r="E2452" s="43">
        <v>39.666825000000003</v>
      </c>
      <c r="F2452" s="43">
        <v>0.128</v>
      </c>
      <c r="G2452" s="43">
        <v>1.9626078</v>
      </c>
      <c r="I2452" s="12"/>
      <c r="J2452" s="33"/>
      <c r="K2452" s="33">
        <v>0.81530000000000002</v>
      </c>
      <c r="L2452" s="52"/>
      <c r="M2452" s="52"/>
      <c r="N2452" s="21" t="str">
        <f t="shared" si="182"/>
        <v>HORIDA SICAV,S.A.</v>
      </c>
      <c r="O2452" s="21"/>
      <c r="P2452" s="39">
        <f t="shared" si="183"/>
        <v>48.653041825095059</v>
      </c>
      <c r="Q2452" s="43">
        <f t="shared" si="184"/>
        <v>0.128</v>
      </c>
      <c r="R2452" s="40">
        <f t="shared" si="185"/>
        <v>2.4072216362075309</v>
      </c>
    </row>
    <row r="2453" spans="1:18" s="60" customFormat="1" x14ac:dyDescent="0.25">
      <c r="A2453" s="52"/>
      <c r="C2453" s="21" t="s">
        <v>3025</v>
      </c>
      <c r="D2453" s="19"/>
      <c r="E2453" s="43">
        <v>38.400095999999998</v>
      </c>
      <c r="F2453" s="43">
        <v>6.0000000000000001E-3</v>
      </c>
      <c r="G2453" s="43">
        <v>5.5020000000000005E-5</v>
      </c>
      <c r="I2453" s="12"/>
      <c r="J2453" s="33"/>
      <c r="K2453" s="33">
        <v>0.81530000000000002</v>
      </c>
      <c r="L2453" s="52"/>
      <c r="M2453" s="52"/>
      <c r="N2453" s="21" t="str">
        <f t="shared" si="182"/>
        <v>HUBBLE INVEST, SICAV, S.A.</v>
      </c>
      <c r="O2453" s="21"/>
      <c r="P2453" s="39">
        <f t="shared" si="183"/>
        <v>47.099345026370656</v>
      </c>
      <c r="Q2453" s="43">
        <f t="shared" si="184"/>
        <v>6.0000000000000001E-3</v>
      </c>
      <c r="R2453" s="40">
        <f t="shared" si="185"/>
        <v>6.7484361584692749E-5</v>
      </c>
    </row>
    <row r="2454" spans="1:18" s="60" customFormat="1" x14ac:dyDescent="0.25">
      <c r="A2454" s="52"/>
      <c r="C2454" s="21" t="s">
        <v>3026</v>
      </c>
      <c r="D2454" s="19"/>
      <c r="E2454" s="43">
        <v>22.92</v>
      </c>
      <c r="F2454" s="43">
        <v>6.2E-2</v>
      </c>
      <c r="G2454" s="43">
        <v>0.104458</v>
      </c>
      <c r="I2454" s="12"/>
      <c r="J2454" s="33"/>
      <c r="K2454" s="33">
        <v>0.81530000000000002</v>
      </c>
      <c r="L2454" s="52"/>
      <c r="M2454" s="52"/>
      <c r="N2454" s="21" t="str">
        <f t="shared" si="182"/>
        <v>HUERCES INVERSIONES SICAV S.A.</v>
      </c>
      <c r="O2454" s="21"/>
      <c r="P2454" s="39">
        <f t="shared" si="183"/>
        <v>28.112351281736785</v>
      </c>
      <c r="Q2454" s="43">
        <f t="shared" si="184"/>
        <v>6.2E-2</v>
      </c>
      <c r="R2454" s="40">
        <f t="shared" si="185"/>
        <v>0.1281221636207531</v>
      </c>
    </row>
    <row r="2455" spans="1:18" s="60" customFormat="1" x14ac:dyDescent="0.25">
      <c r="A2455" s="52"/>
      <c r="C2455" s="21" t="s">
        <v>3027</v>
      </c>
      <c r="D2455" s="19"/>
      <c r="E2455" s="43">
        <v>29.76</v>
      </c>
      <c r="F2455" s="43">
        <v>1.4999999999999999E-2</v>
      </c>
      <c r="G2455" s="43">
        <v>0.10170127000000001</v>
      </c>
      <c r="I2455" s="12"/>
      <c r="J2455" s="33"/>
      <c r="K2455" s="33">
        <v>0.81530000000000002</v>
      </c>
      <c r="L2455" s="52"/>
      <c r="M2455" s="52"/>
      <c r="N2455" s="21" t="str">
        <f t="shared" si="182"/>
        <v>HUERTO DE LA ESPERANZA INVERSIONES  SICAV,S.A.</v>
      </c>
      <c r="O2455" s="21"/>
      <c r="P2455" s="39">
        <f t="shared" si="183"/>
        <v>36.50190114068441</v>
      </c>
      <c r="Q2455" s="43">
        <f t="shared" si="184"/>
        <v>1.4999999999999999E-2</v>
      </c>
      <c r="R2455" s="40">
        <f t="shared" si="185"/>
        <v>0.12474091745369803</v>
      </c>
    </row>
    <row r="2456" spans="1:18" s="60" customFormat="1" x14ac:dyDescent="0.25">
      <c r="A2456" s="52"/>
      <c r="C2456" s="21" t="s">
        <v>3028</v>
      </c>
      <c r="D2456" s="19"/>
      <c r="E2456" s="43">
        <v>35.04</v>
      </c>
      <c r="F2456" s="43">
        <v>4.1000000000000002E-2</v>
      </c>
      <c r="G2456" s="43">
        <v>2.0127768800000001</v>
      </c>
      <c r="I2456" s="12"/>
      <c r="J2456" s="33"/>
      <c r="K2456" s="33">
        <v>0.81530000000000002</v>
      </c>
      <c r="L2456" s="52"/>
      <c r="M2456" s="52"/>
      <c r="N2456" s="21" t="str">
        <f t="shared" si="182"/>
        <v>IAPETUS INVESTMENTS SICAV S.A.</v>
      </c>
      <c r="O2456" s="21"/>
      <c r="P2456" s="39">
        <f t="shared" si="183"/>
        <v>42.978044891450999</v>
      </c>
      <c r="Q2456" s="43">
        <f t="shared" si="184"/>
        <v>4.1000000000000002E-2</v>
      </c>
      <c r="R2456" s="40">
        <f t="shared" si="185"/>
        <v>2.4687561388445971</v>
      </c>
    </row>
    <row r="2457" spans="1:18" s="60" customFormat="1" x14ac:dyDescent="0.25">
      <c r="A2457" s="52"/>
      <c r="C2457" s="21" t="s">
        <v>3029</v>
      </c>
      <c r="D2457" s="19"/>
      <c r="E2457" s="43">
        <v>32.5</v>
      </c>
      <c r="F2457" s="43">
        <v>1.0999999999999999E-2</v>
      </c>
      <c r="G2457" s="43">
        <v>0.3388988</v>
      </c>
      <c r="I2457" s="12"/>
      <c r="J2457" s="33"/>
      <c r="K2457" s="33">
        <v>0.81530000000000002</v>
      </c>
      <c r="L2457" s="52"/>
      <c r="M2457" s="52"/>
      <c r="N2457" s="21" t="str">
        <f t="shared" si="182"/>
        <v>ICEBERG ASSET MANAGEMENT SICAV S.A.</v>
      </c>
      <c r="O2457" s="21"/>
      <c r="P2457" s="39">
        <f t="shared" si="183"/>
        <v>39.862627253771613</v>
      </c>
      <c r="Q2457" s="43">
        <f t="shared" si="184"/>
        <v>1.0999999999999999E-2</v>
      </c>
      <c r="R2457" s="40">
        <f t="shared" si="185"/>
        <v>0.4156737397277076</v>
      </c>
    </row>
    <row r="2458" spans="1:18" s="60" customFormat="1" x14ac:dyDescent="0.25">
      <c r="A2458" s="52"/>
      <c r="C2458" s="21" t="s">
        <v>3030</v>
      </c>
      <c r="D2458" s="19"/>
      <c r="E2458" s="43">
        <v>69.367999999999995</v>
      </c>
      <c r="F2458" s="43">
        <v>1.6E-2</v>
      </c>
      <c r="G2458" s="43">
        <v>0.36842884000000004</v>
      </c>
      <c r="I2458" s="12"/>
      <c r="J2458" s="33"/>
      <c r="K2458" s="33">
        <v>0.81530000000000002</v>
      </c>
      <c r="L2458" s="52"/>
      <c r="M2458" s="52"/>
      <c r="N2458" s="21" t="str">
        <f t="shared" si="182"/>
        <v>ICLES INVESTMENTS SICAV</v>
      </c>
      <c r="O2458" s="21"/>
      <c r="P2458" s="39">
        <f t="shared" si="183"/>
        <v>85.08279161045013</v>
      </c>
      <c r="Q2458" s="43">
        <f t="shared" si="184"/>
        <v>1.6E-2</v>
      </c>
      <c r="R2458" s="40">
        <f t="shared" si="185"/>
        <v>0.45189358518336814</v>
      </c>
    </row>
    <row r="2459" spans="1:18" s="60" customFormat="1" x14ac:dyDescent="0.25">
      <c r="A2459" s="52"/>
      <c r="C2459" s="21" t="s">
        <v>3031</v>
      </c>
      <c r="D2459" s="19"/>
      <c r="E2459" s="43">
        <v>39.098452999999999</v>
      </c>
      <c r="F2459" s="43">
        <v>2.4E-2</v>
      </c>
      <c r="G2459" s="43">
        <v>0.14884814999999998</v>
      </c>
      <c r="I2459" s="12"/>
      <c r="J2459" s="33"/>
      <c r="K2459" s="33">
        <v>0.81530000000000002</v>
      </c>
      <c r="L2459" s="52"/>
      <c r="M2459" s="52"/>
      <c r="N2459" s="21" t="str">
        <f t="shared" si="182"/>
        <v>IFFE FUTURA, S.A.</v>
      </c>
      <c r="O2459" s="21"/>
      <c r="P2459" s="39">
        <f t="shared" si="183"/>
        <v>47.955909481172569</v>
      </c>
      <c r="Q2459" s="43">
        <f t="shared" si="184"/>
        <v>2.4E-2</v>
      </c>
      <c r="R2459" s="40">
        <f t="shared" si="185"/>
        <v>0.18256856371887648</v>
      </c>
    </row>
    <row r="2460" spans="1:18" s="60" customFormat="1" x14ac:dyDescent="0.25">
      <c r="A2460" s="52"/>
      <c r="C2460" s="21" t="s">
        <v>3032</v>
      </c>
      <c r="D2460" s="19"/>
      <c r="E2460" s="43">
        <v>24.72</v>
      </c>
      <c r="F2460" s="43">
        <v>1.7999999999999999E-2</v>
      </c>
      <c r="G2460" s="43">
        <v>0.28976930000000001</v>
      </c>
      <c r="I2460" s="12"/>
      <c r="J2460" s="33"/>
      <c r="K2460" s="33">
        <v>0.81530000000000002</v>
      </c>
      <c r="L2460" s="52"/>
      <c r="M2460" s="52"/>
      <c r="N2460" s="21" t="str">
        <f t="shared" si="182"/>
        <v>IFIMEM INVERSIONES, SICAV S.A.</v>
      </c>
      <c r="O2460" s="21"/>
      <c r="P2460" s="39">
        <f t="shared" si="183"/>
        <v>30.320127560407208</v>
      </c>
      <c r="Q2460" s="43">
        <f t="shared" si="184"/>
        <v>1.7999999999999999E-2</v>
      </c>
      <c r="R2460" s="40">
        <f t="shared" si="185"/>
        <v>0.35541432601496381</v>
      </c>
    </row>
    <row r="2461" spans="1:18" s="60" customFormat="1" x14ac:dyDescent="0.25">
      <c r="A2461" s="52"/>
      <c r="C2461" s="21" t="s">
        <v>3033</v>
      </c>
      <c r="D2461" s="19"/>
      <c r="E2461" s="43">
        <v>27.00009</v>
      </c>
      <c r="F2461" s="43">
        <v>1.2E-2</v>
      </c>
      <c r="G2461" s="43">
        <v>1.31358E-3</v>
      </c>
      <c r="I2461" s="12"/>
      <c r="J2461" s="33"/>
      <c r="K2461" s="33">
        <v>0.81530000000000002</v>
      </c>
      <c r="L2461" s="52"/>
      <c r="M2461" s="52"/>
      <c r="N2461" s="21" t="str">
        <f t="shared" si="182"/>
        <v>IGELPA INVERSIONES FINANCIERAS  SICAV,S.A.</v>
      </c>
      <c r="O2461" s="21"/>
      <c r="P2461" s="39">
        <f t="shared" si="183"/>
        <v>33.116754568870356</v>
      </c>
      <c r="Q2461" s="43">
        <f t="shared" si="184"/>
        <v>1.2E-2</v>
      </c>
      <c r="R2461" s="40">
        <f t="shared" si="185"/>
        <v>1.6111615356310558E-3</v>
      </c>
    </row>
    <row r="2462" spans="1:18" s="60" customFormat="1" x14ac:dyDescent="0.25">
      <c r="A2462" s="52"/>
      <c r="C2462" s="21" t="s">
        <v>3034</v>
      </c>
      <c r="D2462" s="19"/>
      <c r="E2462" s="43">
        <v>33.36</v>
      </c>
      <c r="F2462" s="43">
        <v>3.0000000000000001E-3</v>
      </c>
      <c r="G2462" s="43">
        <v>4.1100000000000005E-6</v>
      </c>
      <c r="I2462" s="12"/>
      <c r="J2462" s="33"/>
      <c r="K2462" s="33">
        <v>0.81530000000000002</v>
      </c>
      <c r="L2462" s="52"/>
      <c r="M2462" s="52"/>
      <c r="N2462" s="21" t="str">
        <f t="shared" si="182"/>
        <v>IJD. 2013 INVERSIONES SICAV, S.A.</v>
      </c>
      <c r="O2462" s="21"/>
      <c r="P2462" s="39">
        <f t="shared" si="183"/>
        <v>40.917453698025263</v>
      </c>
      <c r="Q2462" s="43">
        <f t="shared" si="184"/>
        <v>3.0000000000000001E-3</v>
      </c>
      <c r="R2462" s="40">
        <f t="shared" si="185"/>
        <v>5.0410891696308107E-6</v>
      </c>
    </row>
    <row r="2463" spans="1:18" s="60" customFormat="1" x14ac:dyDescent="0.25">
      <c r="A2463" s="52"/>
      <c r="C2463" s="21" t="s">
        <v>3035</v>
      </c>
      <c r="D2463" s="19"/>
      <c r="E2463" s="43">
        <v>30.72</v>
      </c>
      <c r="F2463" s="43">
        <v>1.7000000000000001E-2</v>
      </c>
      <c r="G2463" s="43">
        <v>1.7183000000000001E-4</v>
      </c>
      <c r="I2463" s="12"/>
      <c r="J2463" s="33"/>
      <c r="K2463" s="33">
        <v>0.81530000000000002</v>
      </c>
      <c r="L2463" s="52"/>
      <c r="M2463" s="52"/>
      <c r="N2463" s="21" t="str">
        <f t="shared" si="182"/>
        <v>ILLA CAPITAL INVESTMENT SICAV, S.A.</v>
      </c>
      <c r="O2463" s="21"/>
      <c r="P2463" s="39">
        <f t="shared" si="183"/>
        <v>37.679381822641972</v>
      </c>
      <c r="Q2463" s="43">
        <f t="shared" si="184"/>
        <v>1.7000000000000001E-2</v>
      </c>
      <c r="R2463" s="40">
        <f t="shared" si="185"/>
        <v>2.1075677664663314E-4</v>
      </c>
    </row>
    <row r="2464" spans="1:18" s="60" customFormat="1" x14ac:dyDescent="0.25">
      <c r="A2464" s="52"/>
      <c r="C2464" s="21" t="s">
        <v>3036</v>
      </c>
      <c r="D2464" s="19"/>
      <c r="E2464" s="43">
        <v>0.59306067200000001</v>
      </c>
      <c r="F2464" s="43">
        <v>1.4E-2</v>
      </c>
      <c r="G2464" s="43">
        <v>1.1168599999999999E-3</v>
      </c>
      <c r="I2464" s="12"/>
      <c r="J2464" s="33"/>
      <c r="K2464" s="33">
        <v>0.81530000000000002</v>
      </c>
      <c r="L2464" s="52"/>
      <c r="M2464" s="52"/>
      <c r="N2464" s="21" t="str">
        <f t="shared" si="182"/>
        <v>IMAGINARIUM, S.A.</v>
      </c>
      <c r="O2464" s="21"/>
      <c r="P2464" s="39">
        <f t="shared" si="183"/>
        <v>0.72741404636330187</v>
      </c>
      <c r="Q2464" s="43">
        <f t="shared" si="184"/>
        <v>1.4E-2</v>
      </c>
      <c r="R2464" s="40">
        <f t="shared" si="185"/>
        <v>1.3698761192199188E-3</v>
      </c>
    </row>
    <row r="2465" spans="1:18" s="60" customFormat="1" x14ac:dyDescent="0.25">
      <c r="A2465" s="52"/>
      <c r="C2465" s="21" t="s">
        <v>3037</v>
      </c>
      <c r="D2465" s="19"/>
      <c r="E2465" s="43">
        <v>29.28</v>
      </c>
      <c r="F2465" s="43">
        <v>1.4999999999999999E-2</v>
      </c>
      <c r="G2465" s="43">
        <v>1.6421E-4</v>
      </c>
      <c r="I2465" s="12"/>
      <c r="J2465" s="33"/>
      <c r="K2465" s="33">
        <v>0.81530000000000002</v>
      </c>
      <c r="L2465" s="52"/>
      <c r="M2465" s="52"/>
      <c r="N2465" s="21" t="str">
        <f t="shared" si="182"/>
        <v>IMARIS 2013 DE INVERSIONES SICAV S.A</v>
      </c>
      <c r="O2465" s="21"/>
      <c r="P2465" s="39">
        <f t="shared" si="183"/>
        <v>35.913160799705629</v>
      </c>
      <c r="Q2465" s="43">
        <f t="shared" si="184"/>
        <v>1.4999999999999999E-2</v>
      </c>
      <c r="R2465" s="40">
        <f t="shared" si="185"/>
        <v>2.01410523733595E-4</v>
      </c>
    </row>
    <row r="2466" spans="1:18" s="60" customFormat="1" x14ac:dyDescent="0.25">
      <c r="A2466" s="52"/>
      <c r="C2466" s="21" t="s">
        <v>3038</v>
      </c>
      <c r="D2466" s="19"/>
      <c r="E2466" s="43">
        <v>27.75</v>
      </c>
      <c r="F2466" s="43">
        <v>1.4999999999999999E-2</v>
      </c>
      <c r="G2466" s="43">
        <v>1.9638999999999998E-4</v>
      </c>
      <c r="I2466" s="12"/>
      <c r="J2466" s="33"/>
      <c r="K2466" s="33">
        <v>0.81530000000000002</v>
      </c>
      <c r="L2466" s="52"/>
      <c r="M2466" s="52"/>
      <c r="N2466" s="21" t="str">
        <f t="shared" si="182"/>
        <v>IMPAFAG INVERSIONES SICAV, S.A.</v>
      </c>
      <c r="O2466" s="21"/>
      <c r="P2466" s="39">
        <f t="shared" si="183"/>
        <v>34.036550962835761</v>
      </c>
      <c r="Q2466" s="43">
        <f t="shared" si="184"/>
        <v>1.4999999999999999E-2</v>
      </c>
      <c r="R2466" s="40">
        <f t="shared" si="185"/>
        <v>2.4088065742671407E-4</v>
      </c>
    </row>
    <row r="2467" spans="1:18" s="60" customFormat="1" x14ac:dyDescent="0.25">
      <c r="A2467" s="52"/>
      <c r="C2467" s="21" t="s">
        <v>3039</v>
      </c>
      <c r="D2467" s="19"/>
      <c r="E2467" s="43">
        <v>44.960250000000002</v>
      </c>
      <c r="F2467" s="43">
        <v>1E-3</v>
      </c>
      <c r="G2467" s="43">
        <v>1.0100000000000001E-6</v>
      </c>
      <c r="I2467" s="12"/>
      <c r="J2467" s="33"/>
      <c r="K2467" s="33">
        <v>0.81530000000000002</v>
      </c>
      <c r="L2467" s="52"/>
      <c r="M2467" s="52"/>
      <c r="N2467" s="21" t="str">
        <f t="shared" si="182"/>
        <v>INBEST PRIME I INMUEBLES SOCIMI, S.A.</v>
      </c>
      <c r="O2467" s="21"/>
      <c r="P2467" s="39">
        <f t="shared" si="183"/>
        <v>55.145651907273397</v>
      </c>
      <c r="Q2467" s="43">
        <f t="shared" si="184"/>
        <v>1E-3</v>
      </c>
      <c r="R2467" s="40">
        <f t="shared" si="185"/>
        <v>1.2388078008095181E-6</v>
      </c>
    </row>
    <row r="2468" spans="1:18" s="60" customFormat="1" x14ac:dyDescent="0.25">
      <c r="A2468" s="52"/>
      <c r="C2468" s="21" t="s">
        <v>3040</v>
      </c>
      <c r="D2468" s="19"/>
      <c r="E2468" s="43">
        <v>23.655249999999999</v>
      </c>
      <c r="F2468" s="43">
        <v>3.0000000000000001E-3</v>
      </c>
      <c r="G2468" s="43">
        <v>1.0125260000000001E-2</v>
      </c>
      <c r="I2468" s="12"/>
      <c r="J2468" s="33"/>
      <c r="K2468" s="33">
        <v>0.81530000000000002</v>
      </c>
      <c r="L2468" s="52"/>
      <c r="M2468" s="52"/>
      <c r="N2468" s="21" t="str">
        <f t="shared" si="182"/>
        <v>INBEST PRIME II INMUEBLES SOCIMI, S.A.</v>
      </c>
      <c r="O2468" s="21"/>
      <c r="P2468" s="39">
        <f t="shared" si="183"/>
        <v>29.014166564454801</v>
      </c>
      <c r="Q2468" s="43">
        <f t="shared" si="184"/>
        <v>3.0000000000000001E-3</v>
      </c>
      <c r="R2468" s="40">
        <f t="shared" si="185"/>
        <v>1.2419060468539187E-2</v>
      </c>
    </row>
    <row r="2469" spans="1:18" s="60" customFormat="1" x14ac:dyDescent="0.25">
      <c r="A2469" s="52"/>
      <c r="C2469" s="21" t="s">
        <v>3041</v>
      </c>
      <c r="D2469" s="19"/>
      <c r="E2469" s="43">
        <v>22.43</v>
      </c>
      <c r="F2469" s="43">
        <v>0</v>
      </c>
      <c r="G2469" s="43">
        <v>0</v>
      </c>
      <c r="I2469" s="12"/>
      <c r="J2469" s="33"/>
      <c r="K2469" s="33">
        <v>0.81530000000000002</v>
      </c>
      <c r="L2469" s="52"/>
      <c r="M2469" s="52"/>
      <c r="N2469" s="21" t="str">
        <f t="shared" si="182"/>
        <v>INBEST PRIME III INMUEBLES SOCIMI, S.A.</v>
      </c>
      <c r="O2469" s="21"/>
      <c r="P2469" s="39">
        <f t="shared" si="183"/>
        <v>27.51134551698761</v>
      </c>
      <c r="Q2469" s="43">
        <f t="shared" si="184"/>
        <v>0</v>
      </c>
      <c r="R2469" s="40">
        <f t="shared" si="185"/>
        <v>0</v>
      </c>
    </row>
    <row r="2470" spans="1:18" s="60" customFormat="1" x14ac:dyDescent="0.25">
      <c r="A2470" s="52"/>
      <c r="C2470" s="21" t="s">
        <v>3042</v>
      </c>
      <c r="D2470" s="19"/>
      <c r="E2470" s="43">
        <v>39.2149</v>
      </c>
      <c r="F2470" s="43">
        <v>4.0000000000000001E-3</v>
      </c>
      <c r="G2470" s="43">
        <v>3.5219999999999998</v>
      </c>
      <c r="I2470" s="12"/>
      <c r="J2470" s="33"/>
      <c r="K2470" s="33">
        <v>0.81530000000000002</v>
      </c>
      <c r="L2470" s="52"/>
      <c r="M2470" s="52"/>
      <c r="N2470" s="21" t="str">
        <f t="shared" si="182"/>
        <v>INBEST PRIME IV INMUEBLES SOCIMI, S.A.</v>
      </c>
      <c r="O2470" s="21"/>
      <c r="P2470" s="39">
        <f t="shared" si="183"/>
        <v>48.098736661351651</v>
      </c>
      <c r="Q2470" s="43">
        <f t="shared" si="184"/>
        <v>4.0000000000000001E-3</v>
      </c>
      <c r="R2470" s="40">
        <f t="shared" si="185"/>
        <v>4.3198822519318041</v>
      </c>
    </row>
    <row r="2471" spans="1:18" s="60" customFormat="1" x14ac:dyDescent="0.25">
      <c r="A2471" s="52"/>
      <c r="C2471" s="21" t="s">
        <v>3043</v>
      </c>
      <c r="D2471" s="19"/>
      <c r="E2471" s="43">
        <v>48.594544799999994</v>
      </c>
      <c r="F2471" s="43">
        <v>4.0000000000000001E-3</v>
      </c>
      <c r="G2471" s="43">
        <v>2.0155999999999998E-3</v>
      </c>
      <c r="I2471" s="12"/>
      <c r="J2471" s="33"/>
      <c r="K2471" s="33">
        <v>0.81530000000000002</v>
      </c>
      <c r="L2471" s="52"/>
      <c r="M2471" s="52"/>
      <c r="N2471" s="21" t="str">
        <f t="shared" si="182"/>
        <v>INCLAM, S.A.</v>
      </c>
      <c r="O2471" s="21"/>
      <c r="P2471" s="39">
        <f t="shared" si="183"/>
        <v>59.603268490126325</v>
      </c>
      <c r="Q2471" s="43">
        <f t="shared" si="184"/>
        <v>4.0000000000000001E-3</v>
      </c>
      <c r="R2471" s="40">
        <f t="shared" si="185"/>
        <v>2.4722188151600636E-3</v>
      </c>
    </row>
    <row r="2472" spans="1:18" s="60" customFormat="1" x14ac:dyDescent="0.25">
      <c r="A2472" s="52"/>
      <c r="C2472" s="21" t="s">
        <v>3044</v>
      </c>
      <c r="D2472" s="19"/>
      <c r="E2472" s="43">
        <v>36.96</v>
      </c>
      <c r="F2472" s="43">
        <v>8.0000000000000002E-3</v>
      </c>
      <c r="G2472" s="43">
        <v>1.165E-4</v>
      </c>
      <c r="I2472" s="12"/>
      <c r="J2472" s="33"/>
      <c r="K2472" s="33">
        <v>0.81530000000000002</v>
      </c>
      <c r="L2472" s="52"/>
      <c r="M2472" s="52"/>
      <c r="N2472" s="21" t="str">
        <f t="shared" si="182"/>
        <v>INCOME INVERSIONES SICAV S.A.</v>
      </c>
      <c r="O2472" s="21"/>
      <c r="P2472" s="39">
        <f t="shared" si="183"/>
        <v>45.333006255366122</v>
      </c>
      <c r="Q2472" s="43">
        <f t="shared" si="184"/>
        <v>8.0000000000000002E-3</v>
      </c>
      <c r="R2472" s="40">
        <f t="shared" si="185"/>
        <v>1.4289218692505826E-4</v>
      </c>
    </row>
    <row r="2473" spans="1:18" s="60" customFormat="1" x14ac:dyDescent="0.25">
      <c r="A2473" s="52"/>
      <c r="C2473" s="21" t="s">
        <v>3045</v>
      </c>
      <c r="D2473" s="19"/>
      <c r="E2473" s="43">
        <v>24.240837500000001</v>
      </c>
      <c r="F2473" s="43">
        <v>0.107</v>
      </c>
      <c r="G2473" s="43">
        <v>1.9667532400000001</v>
      </c>
      <c r="I2473" s="12"/>
      <c r="J2473" s="33"/>
      <c r="K2473" s="33">
        <v>0.81530000000000002</v>
      </c>
      <c r="L2473" s="52"/>
      <c r="M2473" s="52"/>
      <c r="N2473" s="21" t="str">
        <f t="shared" si="182"/>
        <v>INDALA FINANZAS,SICAV, S.A.</v>
      </c>
      <c r="O2473" s="21"/>
      <c r="P2473" s="39">
        <f t="shared" si="183"/>
        <v>29.732414448669203</v>
      </c>
      <c r="Q2473" s="43">
        <f t="shared" si="184"/>
        <v>0.107</v>
      </c>
      <c r="R2473" s="40">
        <f t="shared" si="185"/>
        <v>2.412306194039004</v>
      </c>
    </row>
    <row r="2474" spans="1:18" s="60" customFormat="1" x14ac:dyDescent="0.25">
      <c r="A2474" s="52"/>
      <c r="C2474" s="21" t="s">
        <v>3046</v>
      </c>
      <c r="D2474" s="19"/>
      <c r="E2474" s="43">
        <v>25.44</v>
      </c>
      <c r="F2474" s="43">
        <v>8.0000000000000002E-3</v>
      </c>
      <c r="G2474" s="43">
        <v>1.0101999999999999E-4</v>
      </c>
      <c r="I2474" s="12"/>
      <c r="J2474" s="33"/>
      <c r="K2474" s="33">
        <v>0.81530000000000002</v>
      </c>
      <c r="L2474" s="52"/>
      <c r="M2474" s="52"/>
      <c r="N2474" s="21" t="str">
        <f t="shared" si="182"/>
        <v>INELEMA INVERSIONES SICAV, S.A.</v>
      </c>
      <c r="O2474" s="21"/>
      <c r="P2474" s="39">
        <f t="shared" si="183"/>
        <v>31.203238071875383</v>
      </c>
      <c r="Q2474" s="43">
        <f t="shared" si="184"/>
        <v>8.0000000000000002E-3</v>
      </c>
      <c r="R2474" s="40">
        <f t="shared" si="185"/>
        <v>1.2390531092849256E-4</v>
      </c>
    </row>
    <row r="2475" spans="1:18" s="60" customFormat="1" x14ac:dyDescent="0.25">
      <c r="A2475" s="52"/>
      <c r="C2475" s="21" t="s">
        <v>3047</v>
      </c>
      <c r="D2475" s="19"/>
      <c r="E2475" s="43">
        <v>30.72</v>
      </c>
      <c r="F2475" s="43">
        <v>5.0000000000000001E-3</v>
      </c>
      <c r="G2475" s="43">
        <v>0.14218426000000001</v>
      </c>
      <c r="I2475" s="12"/>
      <c r="J2475" s="33"/>
      <c r="K2475" s="33">
        <v>0.81530000000000002</v>
      </c>
      <c r="L2475" s="52"/>
      <c r="M2475" s="52"/>
      <c r="N2475" s="21" t="str">
        <f t="shared" si="182"/>
        <v>INFANZON DE BERGUA SICAV SA</v>
      </c>
      <c r="O2475" s="21"/>
      <c r="P2475" s="39">
        <f t="shared" si="183"/>
        <v>37.679381822641972</v>
      </c>
      <c r="Q2475" s="43">
        <f t="shared" si="184"/>
        <v>5.0000000000000001E-3</v>
      </c>
      <c r="R2475" s="40">
        <f t="shared" si="185"/>
        <v>0.17439502023794923</v>
      </c>
    </row>
    <row r="2476" spans="1:18" s="60" customFormat="1" x14ac:dyDescent="0.25">
      <c r="A2476" s="52"/>
      <c r="C2476" s="21" t="s">
        <v>3048</v>
      </c>
      <c r="D2476" s="19"/>
      <c r="E2476" s="43">
        <v>54.5</v>
      </c>
      <c r="F2476" s="43">
        <v>0</v>
      </c>
      <c r="G2476" s="43">
        <v>0</v>
      </c>
      <c r="I2476" s="12"/>
      <c r="J2476" s="33"/>
      <c r="K2476" s="33">
        <v>0.81530000000000002</v>
      </c>
      <c r="L2476" s="52"/>
      <c r="M2476" s="52"/>
      <c r="N2476" s="21" t="str">
        <f t="shared" si="182"/>
        <v>INFIMAR INVERSIONES FINANCIERAS SIL, S.A.</v>
      </c>
      <c r="O2476" s="21"/>
      <c r="P2476" s="39">
        <f t="shared" si="183"/>
        <v>66.846559548632399</v>
      </c>
      <c r="Q2476" s="43">
        <f t="shared" si="184"/>
        <v>0</v>
      </c>
      <c r="R2476" s="40">
        <f t="shared" si="185"/>
        <v>0</v>
      </c>
    </row>
    <row r="2477" spans="1:18" s="60" customFormat="1" x14ac:dyDescent="0.25">
      <c r="A2477" s="52"/>
      <c r="C2477" s="21" t="s">
        <v>3049</v>
      </c>
      <c r="D2477" s="19"/>
      <c r="E2477" s="43">
        <v>55.201196000000003</v>
      </c>
      <c r="F2477" s="43">
        <v>1.6E-2</v>
      </c>
      <c r="G2477" s="43">
        <v>2.662078E-2</v>
      </c>
      <c r="I2477" s="12"/>
      <c r="J2477" s="33"/>
      <c r="K2477" s="33">
        <v>0.81530000000000002</v>
      </c>
      <c r="L2477" s="52"/>
      <c r="M2477" s="52"/>
      <c r="N2477" s="21" t="str">
        <f t="shared" si="182"/>
        <v>INGAES INVERSIONES SICAV S.A.</v>
      </c>
      <c r="O2477" s="21"/>
      <c r="P2477" s="39">
        <f t="shared" si="183"/>
        <v>67.706606157242732</v>
      </c>
      <c r="Q2477" s="43">
        <f t="shared" si="184"/>
        <v>1.6E-2</v>
      </c>
      <c r="R2477" s="40">
        <f t="shared" si="185"/>
        <v>3.265151477983564E-2</v>
      </c>
    </row>
    <row r="2478" spans="1:18" s="60" customFormat="1" x14ac:dyDescent="0.25">
      <c r="A2478" s="52"/>
      <c r="C2478" s="21" t="s">
        <v>3050</v>
      </c>
      <c r="D2478" s="19"/>
      <c r="E2478" s="43">
        <v>88</v>
      </c>
      <c r="F2478" s="43">
        <v>1.0999999999999999E-2</v>
      </c>
      <c r="G2478" s="43">
        <v>1.0890417699999999</v>
      </c>
      <c r="I2478" s="12"/>
      <c r="J2478" s="33"/>
      <c r="K2478" s="33">
        <v>0.81530000000000002</v>
      </c>
      <c r="L2478" s="52"/>
      <c r="M2478" s="52"/>
      <c r="N2478" s="21" t="str">
        <f t="shared" si="182"/>
        <v>INGERCOVER S.A. SICAV</v>
      </c>
      <c r="O2478" s="21"/>
      <c r="P2478" s="39">
        <f t="shared" si="183"/>
        <v>107.93572917944314</v>
      </c>
      <c r="Q2478" s="43">
        <f t="shared" si="184"/>
        <v>1.0999999999999999E-2</v>
      </c>
      <c r="R2478" s="40">
        <f t="shared" si="185"/>
        <v>1.3357558812706978</v>
      </c>
    </row>
    <row r="2479" spans="1:18" s="60" customFormat="1" x14ac:dyDescent="0.25">
      <c r="A2479" s="52"/>
      <c r="C2479" s="21" t="s">
        <v>3051</v>
      </c>
      <c r="D2479" s="19"/>
      <c r="E2479" s="43">
        <v>28.751543999999999</v>
      </c>
      <c r="F2479" s="43">
        <v>1.2E-2</v>
      </c>
      <c r="G2479" s="43">
        <v>3.0937330000000002E-2</v>
      </c>
      <c r="I2479" s="12"/>
      <c r="J2479" s="33"/>
      <c r="K2479" s="33">
        <v>0.81530000000000002</v>
      </c>
      <c r="L2479" s="52"/>
      <c r="M2479" s="52"/>
      <c r="N2479" s="21" t="str">
        <f t="shared" si="182"/>
        <v>INGOAN ACTIUS MOBILIARIS SICAV S.A.</v>
      </c>
      <c r="O2479" s="21"/>
      <c r="P2479" s="39">
        <f t="shared" si="183"/>
        <v>35.26498712130504</v>
      </c>
      <c r="Q2479" s="43">
        <f t="shared" si="184"/>
        <v>1.2E-2</v>
      </c>
      <c r="R2479" s="40">
        <f t="shared" si="185"/>
        <v>3.7945946277443889E-2</v>
      </c>
    </row>
    <row r="2480" spans="1:18" s="60" customFormat="1" x14ac:dyDescent="0.25">
      <c r="A2480" s="52"/>
      <c r="C2480" s="21" t="s">
        <v>3052</v>
      </c>
      <c r="D2480" s="19"/>
      <c r="E2480" s="43">
        <v>32.9542875</v>
      </c>
      <c r="F2480" s="43">
        <v>0.114</v>
      </c>
      <c r="G2480" s="43">
        <v>1.2335199999999999E-3</v>
      </c>
      <c r="I2480" s="12"/>
      <c r="J2480" s="33"/>
      <c r="K2480" s="33">
        <v>0.81530000000000002</v>
      </c>
      <c r="L2480" s="52"/>
      <c r="M2480" s="52"/>
      <c r="N2480" s="21" t="str">
        <f t="shared" si="182"/>
        <v>INGOSO 2000 SICAV</v>
      </c>
      <c r="O2480" s="21"/>
      <c r="P2480" s="39">
        <f t="shared" si="183"/>
        <v>40.419830123880779</v>
      </c>
      <c r="Q2480" s="43">
        <f t="shared" si="184"/>
        <v>0.114</v>
      </c>
      <c r="R2480" s="40">
        <f t="shared" si="185"/>
        <v>1.5129645529253033E-3</v>
      </c>
    </row>
    <row r="2481" spans="1:18" s="60" customFormat="1" x14ac:dyDescent="0.25">
      <c r="A2481" s="52"/>
      <c r="C2481" s="21" t="s">
        <v>3053</v>
      </c>
      <c r="D2481" s="19"/>
      <c r="E2481" s="43">
        <v>40.797443749999999</v>
      </c>
      <c r="F2481" s="43">
        <v>0</v>
      </c>
      <c r="G2481" s="43">
        <v>0</v>
      </c>
      <c r="I2481" s="12"/>
      <c r="J2481" s="33"/>
      <c r="K2481" s="33">
        <v>0.81530000000000002</v>
      </c>
      <c r="L2481" s="52"/>
      <c r="M2481" s="52"/>
      <c r="N2481" s="21" t="str">
        <f t="shared" si="182"/>
        <v>INICIO 2000 SICAV S.A.</v>
      </c>
      <c r="O2481" s="21"/>
      <c r="P2481" s="39">
        <f t="shared" si="183"/>
        <v>50.039793634245058</v>
      </c>
      <c r="Q2481" s="43">
        <f t="shared" si="184"/>
        <v>0</v>
      </c>
      <c r="R2481" s="40">
        <f t="shared" si="185"/>
        <v>0</v>
      </c>
    </row>
    <row r="2482" spans="1:18" s="60" customFormat="1" x14ac:dyDescent="0.25">
      <c r="A2482" s="52"/>
      <c r="C2482" s="21" t="s">
        <v>3054</v>
      </c>
      <c r="D2482" s="19"/>
      <c r="E2482" s="43">
        <v>30.96</v>
      </c>
      <c r="F2482" s="43">
        <v>5.0000000000000001E-3</v>
      </c>
      <c r="G2482" s="43">
        <v>6.1199999999999997E-5</v>
      </c>
      <c r="I2482" s="12"/>
      <c r="J2482" s="33"/>
      <c r="K2482" s="33">
        <v>0.81530000000000002</v>
      </c>
      <c r="L2482" s="52"/>
      <c r="M2482" s="52"/>
      <c r="N2482" s="21" t="str">
        <f t="shared" si="182"/>
        <v>INJAMAR CAPITAL SICAV S.A.</v>
      </c>
      <c r="O2482" s="21"/>
      <c r="P2482" s="39">
        <f t="shared" si="183"/>
        <v>37.973751993131366</v>
      </c>
      <c r="Q2482" s="43">
        <f t="shared" si="184"/>
        <v>5.0000000000000001E-3</v>
      </c>
      <c r="R2482" s="40">
        <f t="shared" si="185"/>
        <v>7.5064393474794547E-5</v>
      </c>
    </row>
    <row r="2483" spans="1:18" s="60" customFormat="1" x14ac:dyDescent="0.25">
      <c r="A2483" s="52"/>
      <c r="C2483" s="21" t="s">
        <v>3055</v>
      </c>
      <c r="D2483" s="19"/>
      <c r="E2483" s="43">
        <v>25.44</v>
      </c>
      <c r="F2483" s="43">
        <v>1.9E-2</v>
      </c>
      <c r="G2483" s="43">
        <v>1.8527999999999999E-4</v>
      </c>
      <c r="I2483" s="12"/>
      <c r="J2483" s="33"/>
      <c r="K2483" s="33">
        <v>0.81530000000000002</v>
      </c>
      <c r="L2483" s="52"/>
      <c r="M2483" s="52"/>
      <c r="N2483" s="21" t="str">
        <f t="shared" si="182"/>
        <v>INJOMI CAPITAL SICAV S.A.</v>
      </c>
      <c r="O2483" s="21"/>
      <c r="P2483" s="39">
        <f t="shared" si="183"/>
        <v>31.203238071875383</v>
      </c>
      <c r="Q2483" s="43">
        <f t="shared" si="184"/>
        <v>1.9E-2</v>
      </c>
      <c r="R2483" s="40">
        <f t="shared" si="185"/>
        <v>2.2725377161780938E-4</v>
      </c>
    </row>
    <row r="2484" spans="1:18" s="60" customFormat="1" x14ac:dyDescent="0.25">
      <c r="A2484" s="52"/>
      <c r="C2484" s="21" t="s">
        <v>3056</v>
      </c>
      <c r="D2484" s="19"/>
      <c r="E2484" s="43">
        <v>40.147635000000001</v>
      </c>
      <c r="F2484" s="43">
        <v>1.4999999999999999E-2</v>
      </c>
      <c r="G2484" s="43">
        <v>7.3268899999999998E-2</v>
      </c>
      <c r="I2484" s="12"/>
      <c r="J2484" s="33"/>
      <c r="K2484" s="33">
        <v>0.81530000000000002</v>
      </c>
      <c r="L2484" s="52"/>
      <c r="M2484" s="52"/>
      <c r="N2484" s="21" t="str">
        <f t="shared" si="182"/>
        <v>INMO2014VERANA CARTERA,SICAV,S.A.</v>
      </c>
      <c r="O2484" s="21"/>
      <c r="P2484" s="39">
        <f t="shared" si="183"/>
        <v>49.242775665399236</v>
      </c>
      <c r="Q2484" s="43">
        <f t="shared" si="184"/>
        <v>1.4999999999999999E-2</v>
      </c>
      <c r="R2484" s="40">
        <f t="shared" si="185"/>
        <v>8.9867410769042061E-2</v>
      </c>
    </row>
    <row r="2485" spans="1:18" s="60" customFormat="1" x14ac:dyDescent="0.25">
      <c r="A2485" s="52"/>
      <c r="C2485" s="21" t="s">
        <v>3057</v>
      </c>
      <c r="D2485" s="19"/>
      <c r="E2485" s="43">
        <v>20.936807219999999</v>
      </c>
      <c r="F2485" s="43">
        <v>2.8000000000000001E-2</v>
      </c>
      <c r="G2485" s="43">
        <v>6.6485240000000001E-2</v>
      </c>
      <c r="I2485" s="12"/>
      <c r="J2485" s="33"/>
      <c r="K2485" s="33">
        <v>0.81530000000000002</v>
      </c>
      <c r="L2485" s="52"/>
      <c r="M2485" s="52"/>
      <c r="N2485" s="21" t="str">
        <f t="shared" si="182"/>
        <v>INMOBILIARIA PARK ROSE IBEROAMERICANA SOCIMI, S.A.</v>
      </c>
      <c r="O2485" s="21"/>
      <c r="P2485" s="39">
        <f t="shared" si="183"/>
        <v>25.679881295228746</v>
      </c>
      <c r="Q2485" s="43">
        <f t="shared" si="184"/>
        <v>2.8000000000000001E-2</v>
      </c>
      <c r="R2485" s="40">
        <f t="shared" si="185"/>
        <v>8.154696430761682E-2</v>
      </c>
    </row>
    <row r="2486" spans="1:18" s="60" customFormat="1" x14ac:dyDescent="0.25">
      <c r="A2486" s="52"/>
      <c r="C2486" s="21" t="s">
        <v>3058</v>
      </c>
      <c r="D2486" s="19"/>
      <c r="E2486" s="43">
        <v>36.627153</v>
      </c>
      <c r="F2486" s="43">
        <v>8.9999999999999993E-3</v>
      </c>
      <c r="G2486" s="43">
        <v>3.3378199999999997E-2</v>
      </c>
      <c r="I2486" s="12"/>
      <c r="J2486" s="33"/>
      <c r="K2486" s="33">
        <v>0.81530000000000002</v>
      </c>
      <c r="L2486" s="52"/>
      <c r="M2486" s="52"/>
      <c r="N2486" s="21" t="str">
        <f t="shared" si="182"/>
        <v>INMOFAM 99 SOCIMI, S.A.</v>
      </c>
      <c r="O2486" s="21"/>
      <c r="P2486" s="39">
        <f t="shared" si="183"/>
        <v>44.924755304795781</v>
      </c>
      <c r="Q2486" s="43">
        <f t="shared" si="184"/>
        <v>8.9999999999999993E-3</v>
      </c>
      <c r="R2486" s="40">
        <f t="shared" si="185"/>
        <v>4.0939776769287374E-2</v>
      </c>
    </row>
    <row r="2487" spans="1:18" s="60" customFormat="1" x14ac:dyDescent="0.25">
      <c r="A2487" s="52"/>
      <c r="C2487" s="21" t="s">
        <v>3059</v>
      </c>
      <c r="D2487" s="19"/>
      <c r="E2487" s="43">
        <v>38.069139999999997</v>
      </c>
      <c r="F2487" s="43">
        <v>3.3000000000000002E-2</v>
      </c>
      <c r="G2487" s="43">
        <v>0.45448705</v>
      </c>
      <c r="I2487" s="12"/>
      <c r="J2487" s="33"/>
      <c r="K2487" s="33">
        <v>0.81530000000000002</v>
      </c>
      <c r="L2487" s="52"/>
      <c r="M2487" s="52"/>
      <c r="N2487" s="21" t="str">
        <f t="shared" si="182"/>
        <v>INPISA DOS SICAV S.A.</v>
      </c>
      <c r="O2487" s="21"/>
      <c r="P2487" s="39">
        <f t="shared" si="183"/>
        <v>46.693413467435292</v>
      </c>
      <c r="Q2487" s="43">
        <f t="shared" si="184"/>
        <v>3.3000000000000002E-2</v>
      </c>
      <c r="R2487" s="40">
        <f t="shared" si="185"/>
        <v>0.5574476266405004</v>
      </c>
    </row>
    <row r="2488" spans="1:18" s="60" customFormat="1" x14ac:dyDescent="0.25">
      <c r="A2488" s="52"/>
      <c r="C2488" s="21" t="s">
        <v>3060</v>
      </c>
      <c r="D2488" s="19"/>
      <c r="E2488" s="43">
        <v>35.4</v>
      </c>
      <c r="F2488" s="43">
        <v>0.01</v>
      </c>
      <c r="G2488" s="43">
        <v>7.7069999999999992E-5</v>
      </c>
      <c r="I2488" s="12"/>
      <c r="J2488" s="33"/>
      <c r="K2488" s="33">
        <v>0.81530000000000002</v>
      </c>
      <c r="L2488" s="52"/>
      <c r="M2488" s="52"/>
      <c r="N2488" s="21" t="str">
        <f t="shared" si="182"/>
        <v>INPUT INVERSIONES SICAV S.A.</v>
      </c>
      <c r="O2488" s="21"/>
      <c r="P2488" s="39">
        <f t="shared" si="183"/>
        <v>43.419600147185079</v>
      </c>
      <c r="Q2488" s="43">
        <f t="shared" si="184"/>
        <v>0.01</v>
      </c>
      <c r="R2488" s="40">
        <f t="shared" si="185"/>
        <v>9.4529620998405479E-5</v>
      </c>
    </row>
    <row r="2489" spans="1:18" s="60" customFormat="1" x14ac:dyDescent="0.25">
      <c r="A2489" s="52"/>
      <c r="C2489" s="21" t="s">
        <v>3061</v>
      </c>
      <c r="D2489" s="19"/>
      <c r="E2489" s="43">
        <v>28.628495999999998</v>
      </c>
      <c r="F2489" s="43">
        <v>5.0000000000000001E-3</v>
      </c>
      <c r="G2489" s="43">
        <v>7.2999999999999999E-5</v>
      </c>
      <c r="I2489" s="12"/>
      <c r="J2489" s="33"/>
      <c r="K2489" s="33">
        <v>0.81530000000000002</v>
      </c>
      <c r="L2489" s="52"/>
      <c r="M2489" s="52"/>
      <c r="N2489" s="21" t="str">
        <f t="shared" si="182"/>
        <v>INSALAZA SICAV S.A.</v>
      </c>
      <c r="O2489" s="21"/>
      <c r="P2489" s="39">
        <f t="shared" si="183"/>
        <v>35.114063534895131</v>
      </c>
      <c r="Q2489" s="43">
        <f t="shared" si="184"/>
        <v>5.0000000000000001E-3</v>
      </c>
      <c r="R2489" s="40">
        <f t="shared" si="185"/>
        <v>8.953759352385625E-5</v>
      </c>
    </row>
    <row r="2490" spans="1:18" s="60" customFormat="1" x14ac:dyDescent="0.25">
      <c r="A2490" s="52"/>
      <c r="C2490" s="21" t="s">
        <v>3062</v>
      </c>
      <c r="D2490" s="19"/>
      <c r="E2490" s="43">
        <v>64.292935</v>
      </c>
      <c r="F2490" s="43">
        <v>5.0999999999999997E-2</v>
      </c>
      <c r="G2490" s="43">
        <v>4.2047592099999997</v>
      </c>
      <c r="I2490" s="12"/>
      <c r="J2490" s="33"/>
      <c r="K2490" s="33">
        <v>0.81530000000000002</v>
      </c>
      <c r="L2490" s="52"/>
      <c r="M2490" s="52"/>
      <c r="N2490" s="21" t="str">
        <f t="shared" si="182"/>
        <v>INSAPI SICAV S.A.</v>
      </c>
      <c r="O2490" s="21"/>
      <c r="P2490" s="39">
        <f t="shared" si="183"/>
        <v>78.858009321722065</v>
      </c>
      <c r="Q2490" s="43">
        <f t="shared" si="184"/>
        <v>5.0999999999999997E-2</v>
      </c>
      <c r="R2490" s="40">
        <f t="shared" si="185"/>
        <v>5.1573153563105603</v>
      </c>
    </row>
    <row r="2491" spans="1:18" s="60" customFormat="1" x14ac:dyDescent="0.25">
      <c r="A2491" s="52"/>
      <c r="C2491" s="21" t="s">
        <v>3063</v>
      </c>
      <c r="D2491" s="19"/>
      <c r="E2491" s="43">
        <v>31.25</v>
      </c>
      <c r="F2491" s="43">
        <v>0.35199999999999998</v>
      </c>
      <c r="G2491" s="43">
        <v>3.50364092</v>
      </c>
      <c r="I2491" s="12"/>
      <c r="J2491" s="33"/>
      <c r="K2491" s="33">
        <v>0.81530000000000002</v>
      </c>
      <c r="L2491" s="52"/>
      <c r="M2491" s="52"/>
      <c r="N2491" s="21" t="str">
        <f t="shared" si="182"/>
        <v>INTELLIGENT DATA &amp; BOTS SICAV S.A.</v>
      </c>
      <c r="O2491" s="21"/>
      <c r="P2491" s="39">
        <f t="shared" si="183"/>
        <v>38.329449282472709</v>
      </c>
      <c r="Q2491" s="43">
        <f t="shared" si="184"/>
        <v>0.35199999999999998</v>
      </c>
      <c r="R2491" s="40">
        <f t="shared" si="185"/>
        <v>4.2973640623083531</v>
      </c>
    </row>
    <row r="2492" spans="1:18" s="60" customFormat="1" x14ac:dyDescent="0.25">
      <c r="A2492" s="52"/>
      <c r="C2492" s="21" t="s">
        <v>3064</v>
      </c>
      <c r="D2492" s="19"/>
      <c r="E2492" s="43">
        <v>130.82269199999999</v>
      </c>
      <c r="F2492" s="43">
        <v>1.4E-2</v>
      </c>
      <c r="G2492" s="43">
        <v>0.51946848999999995</v>
      </c>
      <c r="I2492" s="12"/>
      <c r="J2492" s="33"/>
      <c r="K2492" s="33">
        <v>0.81530000000000002</v>
      </c>
      <c r="L2492" s="52"/>
      <c r="M2492" s="52"/>
      <c r="N2492" s="21" t="str">
        <f t="shared" si="182"/>
        <v>INTERVALOR S.A. SICAV</v>
      </c>
      <c r="O2492" s="21"/>
      <c r="P2492" s="39">
        <f t="shared" si="183"/>
        <v>160.45957561633753</v>
      </c>
      <c r="Q2492" s="43">
        <f t="shared" si="184"/>
        <v>1.4E-2</v>
      </c>
      <c r="R2492" s="40">
        <f t="shared" si="185"/>
        <v>0.63715011652152576</v>
      </c>
    </row>
    <row r="2493" spans="1:18" s="60" customFormat="1" x14ac:dyDescent="0.25">
      <c r="A2493" s="52"/>
      <c r="C2493" s="21" t="s">
        <v>3065</v>
      </c>
      <c r="D2493" s="19"/>
      <c r="E2493" s="43">
        <v>33.119999999999997</v>
      </c>
      <c r="F2493" s="43">
        <v>1.4999999999999999E-2</v>
      </c>
      <c r="G2493" s="43">
        <v>1.71221E-3</v>
      </c>
      <c r="I2493" s="12"/>
      <c r="J2493" s="33"/>
      <c r="K2493" s="33">
        <v>0.81530000000000002</v>
      </c>
      <c r="L2493" s="52"/>
      <c r="M2493" s="52"/>
      <c r="N2493" s="21" t="str">
        <f t="shared" si="182"/>
        <v>INTO IT INVESTMENT SICAV S.A.</v>
      </c>
      <c r="O2493" s="21"/>
      <c r="P2493" s="39">
        <f t="shared" si="183"/>
        <v>40.623083527535869</v>
      </c>
      <c r="Q2493" s="43">
        <f t="shared" si="184"/>
        <v>1.4999999999999999E-2</v>
      </c>
      <c r="R2493" s="40">
        <f t="shared" si="185"/>
        <v>2.100098123390163E-3</v>
      </c>
    </row>
    <row r="2494" spans="1:18" s="60" customFormat="1" x14ac:dyDescent="0.25">
      <c r="A2494" s="52"/>
      <c r="C2494" s="21" t="s">
        <v>3066</v>
      </c>
      <c r="D2494" s="19"/>
      <c r="E2494" s="43">
        <v>36.361710000000002</v>
      </c>
      <c r="F2494" s="43">
        <v>0.02</v>
      </c>
      <c r="G2494" s="43">
        <v>3.1186820000000001E-2</v>
      </c>
      <c r="I2494" s="12"/>
      <c r="J2494" s="33"/>
      <c r="K2494" s="33">
        <v>0.81530000000000002</v>
      </c>
      <c r="L2494" s="52"/>
      <c r="M2494" s="52"/>
      <c r="N2494" s="21" t="str">
        <f t="shared" si="182"/>
        <v>INVERANAYET SICAV S.A.</v>
      </c>
      <c r="O2494" s="21"/>
      <c r="P2494" s="39">
        <f t="shared" si="183"/>
        <v>44.599178216607385</v>
      </c>
      <c r="Q2494" s="43">
        <f t="shared" si="184"/>
        <v>0.02</v>
      </c>
      <c r="R2494" s="40">
        <f t="shared" si="185"/>
        <v>3.8251956335091375E-2</v>
      </c>
    </row>
    <row r="2495" spans="1:18" s="60" customFormat="1" x14ac:dyDescent="0.25">
      <c r="A2495" s="52"/>
      <c r="C2495" s="21" t="s">
        <v>3067</v>
      </c>
      <c r="D2495" s="19"/>
      <c r="E2495" s="43">
        <v>24.8</v>
      </c>
      <c r="F2495" s="43">
        <v>1.2E-2</v>
      </c>
      <c r="G2495" s="43">
        <v>1.1295007699999999</v>
      </c>
      <c r="I2495" s="12"/>
      <c r="J2495" s="33"/>
      <c r="K2495" s="33">
        <v>0.81530000000000002</v>
      </c>
      <c r="L2495" s="52"/>
      <c r="M2495" s="52"/>
      <c r="N2495" s="21" t="str">
        <f t="shared" si="182"/>
        <v>INVERBLOC 2000 SICAV S.A.</v>
      </c>
      <c r="O2495" s="21"/>
      <c r="P2495" s="39">
        <f t="shared" si="183"/>
        <v>30.418250950570343</v>
      </c>
      <c r="Q2495" s="43">
        <f t="shared" si="184"/>
        <v>1.2E-2</v>
      </c>
      <c r="R2495" s="40">
        <f t="shared" si="185"/>
        <v>1.3853805593033237</v>
      </c>
    </row>
    <row r="2496" spans="1:18" s="60" customFormat="1" x14ac:dyDescent="0.25">
      <c r="A2496" s="52"/>
      <c r="C2496" s="21" t="s">
        <v>3068</v>
      </c>
      <c r="D2496" s="19"/>
      <c r="E2496" s="43">
        <v>42</v>
      </c>
      <c r="F2496" s="43">
        <v>2E-3</v>
      </c>
      <c r="G2496" s="43">
        <v>2.7599999999999998E-6</v>
      </c>
      <c r="I2496" s="12"/>
      <c r="J2496" s="33"/>
      <c r="K2496" s="33">
        <v>0.81530000000000002</v>
      </c>
      <c r="L2496" s="52"/>
      <c r="M2496" s="52"/>
      <c r="N2496" s="21" t="str">
        <f t="shared" si="182"/>
        <v>INVERCANSEVI SICAV S.A.</v>
      </c>
      <c r="O2496" s="21"/>
      <c r="P2496" s="39">
        <f t="shared" si="183"/>
        <v>51.514779835643317</v>
      </c>
      <c r="Q2496" s="43">
        <f t="shared" si="184"/>
        <v>2E-3</v>
      </c>
      <c r="R2496" s="40">
        <f t="shared" si="185"/>
        <v>3.3852569606279895E-6</v>
      </c>
    </row>
    <row r="2497" spans="1:18" s="60" customFormat="1" x14ac:dyDescent="0.25">
      <c r="A2497" s="52"/>
      <c r="C2497" s="21" t="s">
        <v>3069</v>
      </c>
      <c r="D2497" s="19"/>
      <c r="E2497" s="43">
        <v>28.56</v>
      </c>
      <c r="F2497" s="43">
        <v>2E-3</v>
      </c>
      <c r="G2497" s="43">
        <v>2.0081959999999999E-2</v>
      </c>
      <c r="I2497" s="12"/>
      <c r="J2497" s="33"/>
      <c r="K2497" s="33">
        <v>0.81530000000000002</v>
      </c>
      <c r="L2497" s="52"/>
      <c r="M2497" s="52"/>
      <c r="N2497" s="21" t="str">
        <f t="shared" si="182"/>
        <v>INVERCAPITAL LCL SICAV S.A.</v>
      </c>
      <c r="O2497" s="21"/>
      <c r="P2497" s="39">
        <f t="shared" si="183"/>
        <v>35.030050288237454</v>
      </c>
      <c r="Q2497" s="43">
        <f t="shared" si="184"/>
        <v>2E-3</v>
      </c>
      <c r="R2497" s="40">
        <f t="shared" si="185"/>
        <v>2.4631374954004661E-2</v>
      </c>
    </row>
    <row r="2498" spans="1:18" s="60" customFormat="1" x14ac:dyDescent="0.25">
      <c r="A2498" s="52"/>
      <c r="C2498" s="21" t="s">
        <v>3070</v>
      </c>
      <c r="D2498" s="19"/>
      <c r="E2498" s="43">
        <v>24</v>
      </c>
      <c r="F2498" s="43">
        <v>1.2E-2</v>
      </c>
      <c r="G2498" s="43">
        <v>4.7723000000000004E-4</v>
      </c>
      <c r="I2498" s="12"/>
      <c r="J2498" s="33"/>
      <c r="K2498" s="33">
        <v>0.81530000000000002</v>
      </c>
      <c r="L2498" s="52"/>
      <c r="M2498" s="52"/>
      <c r="N2498" s="21" t="str">
        <f t="shared" si="182"/>
        <v>INVERCARRASCA, SICAV, S.A.</v>
      </c>
      <c r="O2498" s="21"/>
      <c r="P2498" s="39">
        <f t="shared" si="183"/>
        <v>29.43701704893904</v>
      </c>
      <c r="Q2498" s="43">
        <f t="shared" si="184"/>
        <v>1.2E-2</v>
      </c>
      <c r="R2498" s="40">
        <f t="shared" si="185"/>
        <v>5.8534281859438247E-4</v>
      </c>
    </row>
    <row r="2499" spans="1:18" s="60" customFormat="1" x14ac:dyDescent="0.25">
      <c r="A2499" s="52"/>
      <c r="C2499" s="21" t="s">
        <v>3071</v>
      </c>
      <c r="D2499" s="19"/>
      <c r="E2499" s="43">
        <v>21.72</v>
      </c>
      <c r="F2499" s="43">
        <v>9.2999999999999999E-2</v>
      </c>
      <c r="G2499" s="43">
        <v>0.29245749999999998</v>
      </c>
      <c r="I2499" s="12"/>
      <c r="J2499" s="33"/>
      <c r="K2499" s="33">
        <v>0.81530000000000002</v>
      </c>
      <c r="L2499" s="52"/>
      <c r="M2499" s="52"/>
      <c r="N2499" s="21" t="str">
        <f t="shared" si="182"/>
        <v>INVERCAT ACTIUS MOBILIARIS SICAV S.A.</v>
      </c>
      <c r="O2499" s="21"/>
      <c r="P2499" s="39">
        <f t="shared" si="183"/>
        <v>26.64050042928983</v>
      </c>
      <c r="Q2499" s="43">
        <f t="shared" si="184"/>
        <v>9.2999999999999999E-2</v>
      </c>
      <c r="R2499" s="40">
        <f t="shared" si="185"/>
        <v>0.35871151723292038</v>
      </c>
    </row>
    <row r="2500" spans="1:18" s="60" customFormat="1" x14ac:dyDescent="0.25">
      <c r="A2500" s="52"/>
      <c r="C2500" s="21" t="s">
        <v>3072</v>
      </c>
      <c r="D2500" s="19"/>
      <c r="E2500" s="43">
        <v>18.991994999999999</v>
      </c>
      <c r="F2500" s="43">
        <v>2.1999999999999999E-2</v>
      </c>
      <c r="G2500" s="43">
        <v>0.61591108999999999</v>
      </c>
      <c r="I2500" s="12"/>
      <c r="J2500" s="33"/>
      <c r="K2500" s="33">
        <v>0.81530000000000002</v>
      </c>
      <c r="L2500" s="52"/>
      <c r="M2500" s="52"/>
      <c r="N2500" s="21" t="str">
        <f t="shared" si="182"/>
        <v>INVERCHARRO,SICAV,S.A.</v>
      </c>
      <c r="O2500" s="21"/>
      <c r="P2500" s="39">
        <f t="shared" si="183"/>
        <v>23.294486692015209</v>
      </c>
      <c r="Q2500" s="43">
        <f t="shared" si="184"/>
        <v>2.1999999999999999E-2</v>
      </c>
      <c r="R2500" s="40">
        <f t="shared" si="185"/>
        <v>0.75544105237335946</v>
      </c>
    </row>
    <row r="2501" spans="1:18" s="60" customFormat="1" x14ac:dyDescent="0.25">
      <c r="A2501" s="52"/>
      <c r="C2501" s="21" t="s">
        <v>3073</v>
      </c>
      <c r="D2501" s="19"/>
      <c r="E2501" s="43">
        <v>26.88</v>
      </c>
      <c r="F2501" s="43">
        <v>1.7999999999999999E-2</v>
      </c>
      <c r="G2501" s="43">
        <v>5.0229485</v>
      </c>
      <c r="I2501" s="12"/>
      <c r="J2501" s="33"/>
      <c r="K2501" s="33">
        <v>0.81530000000000002</v>
      </c>
      <c r="L2501" s="52"/>
      <c r="M2501" s="52"/>
      <c r="N2501" s="21" t="str">
        <f t="shared" si="182"/>
        <v>INVERCIENTA DE INVERSIONES SICAV S.A.</v>
      </c>
      <c r="O2501" s="21"/>
      <c r="P2501" s="39">
        <f t="shared" si="183"/>
        <v>32.969459094811725</v>
      </c>
      <c r="Q2501" s="43">
        <f t="shared" si="184"/>
        <v>1.7999999999999999E-2</v>
      </c>
      <c r="R2501" s="40">
        <f t="shared" si="185"/>
        <v>6.1608591929351162</v>
      </c>
    </row>
    <row r="2502" spans="1:18" s="60" customFormat="1" x14ac:dyDescent="0.25">
      <c r="A2502" s="52"/>
      <c r="C2502" s="21" t="s">
        <v>3074</v>
      </c>
      <c r="D2502" s="19"/>
      <c r="E2502" s="43">
        <v>20.915234999999999</v>
      </c>
      <c r="F2502" s="43">
        <v>6.5000000000000002E-2</v>
      </c>
      <c r="G2502" s="43">
        <v>0.81556677</v>
      </c>
      <c r="I2502" s="12"/>
      <c r="J2502" s="33"/>
      <c r="K2502" s="33">
        <v>0.81530000000000002</v>
      </c>
      <c r="L2502" s="52"/>
      <c r="M2502" s="52"/>
      <c r="N2502" s="21" t="str">
        <f t="shared" si="182"/>
        <v>INVERCLASIC GESTION SICAV, S.A.</v>
      </c>
      <c r="O2502" s="21"/>
      <c r="P2502" s="39">
        <f t="shared" si="183"/>
        <v>25.653422053231939</v>
      </c>
      <c r="Q2502" s="43">
        <f t="shared" si="184"/>
        <v>6.5000000000000002E-2</v>
      </c>
      <c r="R2502" s="40">
        <f t="shared" si="185"/>
        <v>1.0003272047099228</v>
      </c>
    </row>
    <row r="2503" spans="1:18" s="60" customFormat="1" x14ac:dyDescent="0.25">
      <c r="A2503" s="52"/>
      <c r="C2503" s="21" t="s">
        <v>3075</v>
      </c>
      <c r="D2503" s="19"/>
      <c r="E2503" s="43">
        <v>34.56</v>
      </c>
      <c r="F2503" s="43">
        <v>8.9999999999999993E-3</v>
      </c>
      <c r="G2503" s="43">
        <v>1.0583975299999999</v>
      </c>
      <c r="I2503" s="12"/>
      <c r="J2503" s="33"/>
      <c r="K2503" s="33">
        <v>0.81530000000000002</v>
      </c>
      <c r="L2503" s="52"/>
      <c r="M2503" s="52"/>
      <c r="N2503" s="21" t="str">
        <f t="shared" si="182"/>
        <v>INVERDOME  ACTIVOS  SICAV S.A.</v>
      </c>
      <c r="O2503" s="21"/>
      <c r="P2503" s="39">
        <f t="shared" si="183"/>
        <v>42.389304550472218</v>
      </c>
      <c r="Q2503" s="43">
        <f t="shared" si="184"/>
        <v>8.9999999999999993E-3</v>
      </c>
      <c r="R2503" s="40">
        <f t="shared" si="185"/>
        <v>1.2981694222985403</v>
      </c>
    </row>
    <row r="2504" spans="1:18" s="60" customFormat="1" x14ac:dyDescent="0.25">
      <c r="A2504" s="52"/>
      <c r="C2504" s="21" t="s">
        <v>3076</v>
      </c>
      <c r="D2504" s="19"/>
      <c r="E2504" s="43">
        <v>25.5</v>
      </c>
      <c r="F2504" s="43">
        <v>1.0999999999999999E-2</v>
      </c>
      <c r="G2504" s="43">
        <v>1.0661E-4</v>
      </c>
      <c r="I2504" s="12"/>
      <c r="J2504" s="33"/>
      <c r="K2504" s="33">
        <v>0.81530000000000002</v>
      </c>
      <c r="L2504" s="52"/>
      <c r="M2504" s="52"/>
      <c r="N2504" s="21" t="str">
        <f t="shared" si="182"/>
        <v>INVERFER INVESTMENTS SICAV S.A.</v>
      </c>
      <c r="O2504" s="21"/>
      <c r="P2504" s="39">
        <f t="shared" si="183"/>
        <v>31.276830614497729</v>
      </c>
      <c r="Q2504" s="43">
        <f t="shared" si="184"/>
        <v>1.0999999999999999E-2</v>
      </c>
      <c r="R2504" s="40">
        <f t="shared" si="185"/>
        <v>1.3076168281614129E-4</v>
      </c>
    </row>
    <row r="2505" spans="1:18" s="60" customFormat="1" x14ac:dyDescent="0.25">
      <c r="A2505" s="52"/>
      <c r="C2505" s="21" t="s">
        <v>3077</v>
      </c>
      <c r="D2505" s="19"/>
      <c r="E2505" s="43">
        <v>38.880000000000003</v>
      </c>
      <c r="F2505" s="43">
        <v>1.0999999999999999E-2</v>
      </c>
      <c r="G2505" s="43">
        <v>1.50972369</v>
      </c>
      <c r="I2505" s="12"/>
      <c r="J2505" s="33"/>
      <c r="K2505" s="33">
        <v>0.81530000000000002</v>
      </c>
      <c r="L2505" s="52"/>
      <c r="M2505" s="52"/>
      <c r="N2505" s="21" t="str">
        <f t="shared" si="182"/>
        <v>INVERFINIT DE VALORES SICAV, S.A.</v>
      </c>
      <c r="O2505" s="21"/>
      <c r="P2505" s="39">
        <f t="shared" si="183"/>
        <v>47.687967619281245</v>
      </c>
      <c r="Q2505" s="43">
        <f t="shared" si="184"/>
        <v>1.0999999999999999E-2</v>
      </c>
      <c r="R2505" s="40">
        <f t="shared" si="185"/>
        <v>1.8517400834048816</v>
      </c>
    </row>
    <row r="2506" spans="1:18" s="60" customFormat="1" x14ac:dyDescent="0.25">
      <c r="A2506" s="52"/>
      <c r="C2506" s="21" t="s">
        <v>3078</v>
      </c>
      <c r="D2506" s="19"/>
      <c r="E2506" s="43">
        <v>45.213999999999999</v>
      </c>
      <c r="F2506" s="43">
        <v>1.2E-2</v>
      </c>
      <c r="G2506" s="43">
        <v>3.1968299999999999E-3</v>
      </c>
      <c r="I2506" s="12"/>
      <c r="J2506" s="33"/>
      <c r="K2506" s="33">
        <v>0.81530000000000002</v>
      </c>
      <c r="L2506" s="52"/>
      <c r="M2506" s="52"/>
      <c r="N2506" s="21" t="str">
        <f t="shared" si="182"/>
        <v>INVERGALDANA SICAV S.A.</v>
      </c>
      <c r="O2506" s="21"/>
      <c r="P2506" s="39">
        <f t="shared" si="183"/>
        <v>55.456887035447075</v>
      </c>
      <c r="Q2506" s="43">
        <f t="shared" si="184"/>
        <v>1.2E-2</v>
      </c>
      <c r="R2506" s="40">
        <f t="shared" si="185"/>
        <v>3.9210474671899911E-3</v>
      </c>
    </row>
    <row r="2507" spans="1:18" s="60" customFormat="1" x14ac:dyDescent="0.25">
      <c r="A2507" s="52"/>
      <c r="C2507" s="21" t="s">
        <v>3079</v>
      </c>
      <c r="D2507" s="19"/>
      <c r="E2507" s="43">
        <v>31.75</v>
      </c>
      <c r="F2507" s="43">
        <v>0</v>
      </c>
      <c r="G2507" s="43">
        <v>0</v>
      </c>
      <c r="I2507" s="12"/>
      <c r="J2507" s="33"/>
      <c r="K2507" s="33">
        <v>0.81530000000000002</v>
      </c>
      <c r="L2507" s="52"/>
      <c r="M2507" s="52"/>
      <c r="N2507" s="21" t="str">
        <f t="shared" si="182"/>
        <v>INVERGLOBAL ASSISTENCIA ACTIUS MOBILIARIS, SICAV, S.A.</v>
      </c>
      <c r="O2507" s="21"/>
      <c r="P2507" s="39">
        <f t="shared" si="183"/>
        <v>38.942720470992271</v>
      </c>
      <c r="Q2507" s="43">
        <f t="shared" si="184"/>
        <v>0</v>
      </c>
      <c r="R2507" s="40">
        <f t="shared" si="185"/>
        <v>0</v>
      </c>
    </row>
    <row r="2508" spans="1:18" s="60" customFormat="1" x14ac:dyDescent="0.25">
      <c r="A2508" s="52"/>
      <c r="C2508" s="21" t="s">
        <v>3080</v>
      </c>
      <c r="D2508" s="19"/>
      <c r="E2508" s="43">
        <v>39.479104</v>
      </c>
      <c r="F2508" s="43">
        <v>1E-3</v>
      </c>
      <c r="G2508" s="43">
        <v>9.1199999999999991E-6</v>
      </c>
      <c r="I2508" s="12"/>
      <c r="J2508" s="33"/>
      <c r="K2508" s="33">
        <v>0.81530000000000002</v>
      </c>
      <c r="L2508" s="52"/>
      <c r="M2508" s="52"/>
      <c r="N2508" s="21" t="str">
        <f t="shared" si="182"/>
        <v>INVERIAL CARTERA SICAV</v>
      </c>
      <c r="O2508" s="21"/>
      <c r="P2508" s="39">
        <f t="shared" si="183"/>
        <v>48.422794063534894</v>
      </c>
      <c r="Q2508" s="43">
        <f t="shared" si="184"/>
        <v>1E-3</v>
      </c>
      <c r="R2508" s="40">
        <f t="shared" si="185"/>
        <v>1.1186066478596834E-5</v>
      </c>
    </row>
    <row r="2509" spans="1:18" s="60" customFormat="1" x14ac:dyDescent="0.25">
      <c r="A2509" s="52"/>
      <c r="C2509" s="21" t="s">
        <v>3081</v>
      </c>
      <c r="D2509" s="19"/>
      <c r="E2509" s="43">
        <v>33.429499999999997</v>
      </c>
      <c r="F2509" s="43">
        <v>5.0000000000000001E-3</v>
      </c>
      <c r="G2509" s="43">
        <v>6.7300000000000008E-6</v>
      </c>
      <c r="I2509" s="12"/>
      <c r="J2509" s="33"/>
      <c r="K2509" s="33">
        <v>0.81530000000000002</v>
      </c>
      <c r="L2509" s="52"/>
      <c r="M2509" s="52"/>
      <c r="N2509" s="21" t="str">
        <f t="shared" si="182"/>
        <v>INVERMUNILLA SICAV</v>
      </c>
      <c r="O2509" s="21"/>
      <c r="P2509" s="39">
        <f t="shared" si="183"/>
        <v>41.00269839322948</v>
      </c>
      <c r="Q2509" s="43">
        <f t="shared" si="184"/>
        <v>5.0000000000000001E-3</v>
      </c>
      <c r="R2509" s="40">
        <f t="shared" si="185"/>
        <v>8.2546301974733236E-6</v>
      </c>
    </row>
    <row r="2510" spans="1:18" s="60" customFormat="1" x14ac:dyDescent="0.25">
      <c r="A2510" s="52"/>
      <c r="C2510" s="21" t="s">
        <v>3082</v>
      </c>
      <c r="D2510" s="19"/>
      <c r="E2510" s="43">
        <v>36.6</v>
      </c>
      <c r="F2510" s="43">
        <v>8.0000000000000002E-3</v>
      </c>
      <c r="G2510" s="43">
        <v>8.9189999999999991E-5</v>
      </c>
      <c r="I2510" s="12"/>
      <c r="J2510" s="33"/>
      <c r="K2510" s="33">
        <v>0.81530000000000002</v>
      </c>
      <c r="L2510" s="52"/>
      <c r="M2510" s="52"/>
      <c r="N2510" s="21" t="str">
        <f t="shared" si="182"/>
        <v>INVEROSCA XXI SICAV S.A.</v>
      </c>
      <c r="O2510" s="21"/>
      <c r="P2510" s="39">
        <f t="shared" si="183"/>
        <v>44.891450999632035</v>
      </c>
      <c r="Q2510" s="43">
        <f t="shared" si="184"/>
        <v>8.0000000000000002E-3</v>
      </c>
      <c r="R2510" s="40">
        <f t="shared" si="185"/>
        <v>1.093953146081197E-4</v>
      </c>
    </row>
    <row r="2511" spans="1:18" s="60" customFormat="1" x14ac:dyDescent="0.25">
      <c r="A2511" s="52"/>
      <c r="C2511" s="21" t="s">
        <v>3083</v>
      </c>
      <c r="D2511" s="19"/>
      <c r="E2511" s="43">
        <v>34.32</v>
      </c>
      <c r="F2511" s="43">
        <v>0.02</v>
      </c>
      <c r="G2511" s="43">
        <v>2.5475999999999998E-4</v>
      </c>
      <c r="I2511" s="12"/>
      <c r="J2511" s="33"/>
      <c r="K2511" s="33">
        <v>0.81530000000000002</v>
      </c>
      <c r="L2511" s="52"/>
      <c r="M2511" s="52"/>
      <c r="N2511" s="21" t="str">
        <f t="shared" si="182"/>
        <v>INVERPAMOBE SICAV</v>
      </c>
      <c r="O2511" s="21"/>
      <c r="P2511" s="39">
        <f t="shared" si="183"/>
        <v>42.094934379982824</v>
      </c>
      <c r="Q2511" s="43">
        <f t="shared" si="184"/>
        <v>0.02</v>
      </c>
      <c r="R2511" s="40">
        <f t="shared" si="185"/>
        <v>3.1247393597448787E-4</v>
      </c>
    </row>
    <row r="2512" spans="1:18" s="60" customFormat="1" x14ac:dyDescent="0.25">
      <c r="A2512" s="52"/>
      <c r="C2512" s="21" t="s">
        <v>3084</v>
      </c>
      <c r="D2512" s="19"/>
      <c r="E2512" s="43">
        <v>301.83774449999999</v>
      </c>
      <c r="F2512" s="43">
        <v>4.4999999999999998E-2</v>
      </c>
      <c r="G2512" s="43">
        <v>33.597073880000003</v>
      </c>
      <c r="I2512" s="12"/>
      <c r="J2512" s="33"/>
      <c r="K2512" s="33">
        <v>0.81530000000000002</v>
      </c>
      <c r="L2512" s="52"/>
      <c r="M2512" s="52"/>
      <c r="N2512" s="21" t="str">
        <f t="shared" si="182"/>
        <v>INVERPLUS ACTIUS MOBILIARIS SICAV S.A.</v>
      </c>
      <c r="O2512" s="21"/>
      <c r="P2512" s="39">
        <f t="shared" si="183"/>
        <v>370.21678461915855</v>
      </c>
      <c r="Q2512" s="43">
        <f t="shared" si="184"/>
        <v>4.4999999999999998E-2</v>
      </c>
      <c r="R2512" s="40">
        <f t="shared" si="185"/>
        <v>41.208234858334357</v>
      </c>
    </row>
    <row r="2513" spans="1:18" s="60" customFormat="1" x14ac:dyDescent="0.25">
      <c r="A2513" s="52"/>
      <c r="C2513" s="21" t="s">
        <v>3085</v>
      </c>
      <c r="D2513" s="19"/>
      <c r="E2513" s="43">
        <v>25.723441999999999</v>
      </c>
      <c r="F2513" s="43">
        <v>1.2999999999999999E-2</v>
      </c>
      <c r="G2513" s="43">
        <v>0.18999392000000001</v>
      </c>
      <c r="I2513" s="12"/>
      <c r="J2513" s="33"/>
      <c r="K2513" s="33">
        <v>0.81530000000000002</v>
      </c>
      <c r="L2513" s="52"/>
      <c r="M2513" s="52"/>
      <c r="N2513" s="21" t="str">
        <f t="shared" ref="N2513:N2576" si="186">C2513</f>
        <v>INVERSALINAS SICAV S.A.</v>
      </c>
      <c r="O2513" s="21"/>
      <c r="P2513" s="39">
        <f t="shared" ref="P2513:P2576" si="187">E2513/K2513</f>
        <v>31.550891696308106</v>
      </c>
      <c r="Q2513" s="43">
        <f t="shared" ref="Q2513:Q2576" si="188">F2513</f>
        <v>1.2999999999999999E-2</v>
      </c>
      <c r="R2513" s="40">
        <f t="shared" ref="R2513:R2576" si="189">G2513/K2513</f>
        <v>0.23303559425978168</v>
      </c>
    </row>
    <row r="2514" spans="1:18" s="60" customFormat="1" x14ac:dyDescent="0.25">
      <c r="A2514" s="52"/>
      <c r="C2514" s="21" t="s">
        <v>3086</v>
      </c>
      <c r="D2514" s="19"/>
      <c r="E2514" s="43">
        <v>49.703415999999997</v>
      </c>
      <c r="F2514" s="43">
        <v>7.0000000000000001E-3</v>
      </c>
      <c r="G2514" s="43">
        <v>5.91234E-2</v>
      </c>
      <c r="I2514" s="12"/>
      <c r="J2514" s="33"/>
      <c r="K2514" s="33">
        <v>0.81530000000000002</v>
      </c>
      <c r="L2514" s="52"/>
      <c r="M2514" s="52"/>
      <c r="N2514" s="21" t="str">
        <f t="shared" si="186"/>
        <v>INVERSEMA BOLSA SICAV S.A.</v>
      </c>
      <c r="O2514" s="21"/>
      <c r="P2514" s="39">
        <f t="shared" si="187"/>
        <v>60.963346007604557</v>
      </c>
      <c r="Q2514" s="43">
        <f t="shared" si="188"/>
        <v>7.0000000000000001E-3</v>
      </c>
      <c r="R2514" s="40">
        <f t="shared" si="189"/>
        <v>7.2517355574635095E-2</v>
      </c>
    </row>
    <row r="2515" spans="1:18" s="60" customFormat="1" x14ac:dyDescent="0.25">
      <c r="A2515" s="52"/>
      <c r="C2515" s="21" t="s">
        <v>3087</v>
      </c>
      <c r="D2515" s="19"/>
      <c r="E2515" s="43">
        <v>82.5</v>
      </c>
      <c r="F2515" s="43">
        <v>4.9000000000000002E-2</v>
      </c>
      <c r="G2515" s="43">
        <v>4.2153900000000003E-3</v>
      </c>
      <c r="I2515" s="12"/>
      <c r="J2515" s="33"/>
      <c r="K2515" s="33">
        <v>0.81530000000000002</v>
      </c>
      <c r="L2515" s="52"/>
      <c r="M2515" s="52"/>
      <c r="N2515" s="21" t="str">
        <f t="shared" si="186"/>
        <v>INVERSIO ACTIVA PENEDES 3 SICAV S.A.</v>
      </c>
      <c r="O2515" s="21"/>
      <c r="P2515" s="39">
        <f t="shared" si="187"/>
        <v>101.18974610572795</v>
      </c>
      <c r="Q2515" s="43">
        <f t="shared" si="188"/>
        <v>4.9000000000000002E-2</v>
      </c>
      <c r="R2515" s="40">
        <f t="shared" si="189"/>
        <v>5.1703544707469642E-3</v>
      </c>
    </row>
    <row r="2516" spans="1:18" s="60" customFormat="1" x14ac:dyDescent="0.25">
      <c r="A2516" s="52"/>
      <c r="C2516" s="21" t="s">
        <v>3088</v>
      </c>
      <c r="D2516" s="19"/>
      <c r="E2516" s="43">
        <v>64</v>
      </c>
      <c r="F2516" s="43">
        <v>4.0000000000000001E-3</v>
      </c>
      <c r="G2516" s="43">
        <v>5.7200000000000001E-5</v>
      </c>
      <c r="I2516" s="12"/>
      <c r="J2516" s="33"/>
      <c r="K2516" s="33">
        <v>0.81530000000000002</v>
      </c>
      <c r="L2516" s="52"/>
      <c r="M2516" s="52"/>
      <c r="N2516" s="21" t="str">
        <f t="shared" si="186"/>
        <v>INVERSION EN VALORES  3 ABRIL SICAV</v>
      </c>
      <c r="O2516" s="21"/>
      <c r="P2516" s="39">
        <f t="shared" si="187"/>
        <v>78.498712130504103</v>
      </c>
      <c r="Q2516" s="43">
        <f t="shared" si="188"/>
        <v>4.0000000000000001E-3</v>
      </c>
      <c r="R2516" s="40">
        <f t="shared" si="189"/>
        <v>7.0158223966638043E-5</v>
      </c>
    </row>
    <row r="2517" spans="1:18" s="60" customFormat="1" x14ac:dyDescent="0.25">
      <c r="A2517" s="52"/>
      <c r="C2517" s="21" t="s">
        <v>3089</v>
      </c>
      <c r="D2517" s="19"/>
      <c r="E2517" s="43">
        <v>40.75</v>
      </c>
      <c r="F2517" s="43">
        <v>1.4999999999999999E-2</v>
      </c>
      <c r="G2517" s="43">
        <v>8.5935999999999998E-4</v>
      </c>
      <c r="I2517" s="12"/>
      <c r="J2517" s="33"/>
      <c r="K2517" s="33">
        <v>0.81530000000000002</v>
      </c>
      <c r="L2517" s="52"/>
      <c r="M2517" s="52"/>
      <c r="N2517" s="21" t="str">
        <f t="shared" si="186"/>
        <v>INVERSION GLOBAL 9876 SICAV,S.A.</v>
      </c>
      <c r="O2517" s="21"/>
      <c r="P2517" s="39">
        <f t="shared" si="187"/>
        <v>49.981601864344412</v>
      </c>
      <c r="Q2517" s="43">
        <f t="shared" si="188"/>
        <v>1.4999999999999999E-2</v>
      </c>
      <c r="R2517" s="40">
        <f t="shared" si="189"/>
        <v>1.0540414571323438E-3</v>
      </c>
    </row>
    <row r="2518" spans="1:18" s="60" customFormat="1" x14ac:dyDescent="0.25">
      <c r="A2518" s="52"/>
      <c r="C2518" s="21" t="s">
        <v>3090</v>
      </c>
      <c r="D2518" s="19"/>
      <c r="E2518" s="43">
        <v>10.7668214</v>
      </c>
      <c r="F2518" s="43">
        <v>1.2E-2</v>
      </c>
      <c r="G2518" s="43">
        <v>0.24490816000000001</v>
      </c>
      <c r="I2518" s="12"/>
      <c r="J2518" s="33"/>
      <c r="K2518" s="33">
        <v>0.81530000000000002</v>
      </c>
      <c r="L2518" s="52"/>
      <c r="M2518" s="52"/>
      <c r="N2518" s="21" t="str">
        <f t="shared" si="186"/>
        <v>INVERSIONES ABABOL,SICAV,S.A.</v>
      </c>
      <c r="O2518" s="21"/>
      <c r="P2518" s="39">
        <f t="shared" si="187"/>
        <v>13.205962713111736</v>
      </c>
      <c r="Q2518" s="43">
        <f t="shared" si="188"/>
        <v>1.2E-2</v>
      </c>
      <c r="R2518" s="40">
        <f t="shared" si="189"/>
        <v>0.30039023672267878</v>
      </c>
    </row>
    <row r="2519" spans="1:18" s="60" customFormat="1" x14ac:dyDescent="0.25">
      <c r="A2519" s="52"/>
      <c r="C2519" s="21" t="s">
        <v>3091</v>
      </c>
      <c r="D2519" s="19"/>
      <c r="E2519" s="43">
        <v>11.4</v>
      </c>
      <c r="F2519" s="43">
        <v>4.1000000000000002E-2</v>
      </c>
      <c r="G2519" s="43">
        <v>5.2929089999999998E-2</v>
      </c>
      <c r="I2519" s="12"/>
      <c r="J2519" s="33"/>
      <c r="K2519" s="33">
        <v>0.81530000000000002</v>
      </c>
      <c r="L2519" s="52"/>
      <c r="M2519" s="52"/>
      <c r="N2519" s="21" t="str">
        <f t="shared" si="186"/>
        <v>INVERSIONES AGILES SICAV S.A.</v>
      </c>
      <c r="O2519" s="21"/>
      <c r="P2519" s="39">
        <f t="shared" si="187"/>
        <v>13.982583098246044</v>
      </c>
      <c r="Q2519" s="43">
        <f t="shared" si="188"/>
        <v>4.1000000000000002E-2</v>
      </c>
      <c r="R2519" s="40">
        <f t="shared" si="189"/>
        <v>6.491977186311787E-2</v>
      </c>
    </row>
    <row r="2520" spans="1:18" s="60" customFormat="1" x14ac:dyDescent="0.25">
      <c r="A2520" s="52"/>
      <c r="C2520" s="21" t="s">
        <v>3092</v>
      </c>
      <c r="D2520" s="19"/>
      <c r="E2520" s="43">
        <v>36.781965</v>
      </c>
      <c r="F2520" s="43">
        <v>1.2999999999999999E-2</v>
      </c>
      <c r="G2520" s="43">
        <v>0.17096539999999999</v>
      </c>
      <c r="I2520" s="12"/>
      <c r="J2520" s="33"/>
      <c r="K2520" s="33">
        <v>0.81530000000000002</v>
      </c>
      <c r="L2520" s="52"/>
      <c r="M2520" s="52"/>
      <c r="N2520" s="21" t="str">
        <f t="shared" si="186"/>
        <v>INVERSIONES AGUAVIVA I SICAV</v>
      </c>
      <c r="O2520" s="21"/>
      <c r="P2520" s="39">
        <f t="shared" si="187"/>
        <v>45.11463878326996</v>
      </c>
      <c r="Q2520" s="43">
        <f t="shared" si="188"/>
        <v>1.2999999999999999E-2</v>
      </c>
      <c r="R2520" s="40">
        <f t="shared" si="189"/>
        <v>0.20969630810744511</v>
      </c>
    </row>
    <row r="2521" spans="1:18" s="60" customFormat="1" x14ac:dyDescent="0.25">
      <c r="A2521" s="52"/>
      <c r="C2521" s="21" t="s">
        <v>3093</v>
      </c>
      <c r="D2521" s="19"/>
      <c r="E2521" s="43">
        <v>29.28</v>
      </c>
      <c r="F2521" s="43">
        <v>1.2999999999999999E-2</v>
      </c>
      <c r="G2521" s="43">
        <v>1.4043000000000001E-4</v>
      </c>
      <c r="I2521" s="12"/>
      <c r="J2521" s="33"/>
      <c r="K2521" s="33">
        <v>0.81530000000000002</v>
      </c>
      <c r="L2521" s="52"/>
      <c r="M2521" s="52"/>
      <c r="N2521" s="21" t="str">
        <f t="shared" si="186"/>
        <v>INVERSIONES ALBA I.T.C. 2014 SICAV S.A.</v>
      </c>
      <c r="O2521" s="21"/>
      <c r="P2521" s="39">
        <f t="shared" si="187"/>
        <v>35.913160799705629</v>
      </c>
      <c r="Q2521" s="43">
        <f t="shared" si="188"/>
        <v>1.2999999999999999E-2</v>
      </c>
      <c r="R2521" s="40">
        <f t="shared" si="189"/>
        <v>1.7224334600760458E-4</v>
      </c>
    </row>
    <row r="2522" spans="1:18" s="60" customFormat="1" x14ac:dyDescent="0.25">
      <c r="A2522" s="52"/>
      <c r="C2522" s="21" t="s">
        <v>3094</v>
      </c>
      <c r="D2522" s="19"/>
      <c r="E2522" s="43">
        <v>49.042824000000003</v>
      </c>
      <c r="F2522" s="43">
        <v>3.0000000000000001E-3</v>
      </c>
      <c r="G2522" s="43">
        <v>5.9130000000000005E-5</v>
      </c>
      <c r="I2522" s="12"/>
      <c r="J2522" s="33"/>
      <c r="K2522" s="33">
        <v>0.81530000000000002</v>
      </c>
      <c r="L2522" s="52"/>
      <c r="M2522" s="52"/>
      <c r="N2522" s="21" t="str">
        <f t="shared" si="186"/>
        <v>INVERSIONES ALEXMO SICAV S.A.</v>
      </c>
      <c r="O2522" s="21"/>
      <c r="P2522" s="39">
        <f t="shared" si="187"/>
        <v>60.153101925671535</v>
      </c>
      <c r="Q2522" s="43">
        <f t="shared" si="188"/>
        <v>3.0000000000000001E-3</v>
      </c>
      <c r="R2522" s="40">
        <f t="shared" si="189"/>
        <v>7.252545075432357E-5</v>
      </c>
    </row>
    <row r="2523" spans="1:18" s="60" customFormat="1" x14ac:dyDescent="0.25">
      <c r="A2523" s="52"/>
      <c r="C2523" s="21" t="s">
        <v>3095</v>
      </c>
      <c r="D2523" s="19"/>
      <c r="E2523" s="43">
        <v>38.479999999999997</v>
      </c>
      <c r="F2523" s="43">
        <v>6.0000000000000001E-3</v>
      </c>
      <c r="G2523" s="43">
        <v>9.5799999999999998E-6</v>
      </c>
      <c r="I2523" s="12"/>
      <c r="J2523" s="33"/>
      <c r="K2523" s="33">
        <v>0.81530000000000002</v>
      </c>
      <c r="L2523" s="52"/>
      <c r="M2523" s="52"/>
      <c r="N2523" s="21" t="str">
        <f t="shared" si="186"/>
        <v>INVERSIONES ALTA RUTA SICAV SA</v>
      </c>
      <c r="O2523" s="21"/>
      <c r="P2523" s="39">
        <f t="shared" si="187"/>
        <v>47.197350668465589</v>
      </c>
      <c r="Q2523" s="43">
        <f t="shared" si="188"/>
        <v>6.0000000000000001E-3</v>
      </c>
      <c r="R2523" s="40">
        <f t="shared" si="189"/>
        <v>1.1750275972034834E-5</v>
      </c>
    </row>
    <row r="2524" spans="1:18" s="60" customFormat="1" x14ac:dyDescent="0.25">
      <c r="A2524" s="52"/>
      <c r="C2524" s="21" t="s">
        <v>3096</v>
      </c>
      <c r="D2524" s="19"/>
      <c r="E2524" s="43">
        <v>77.61</v>
      </c>
      <c r="F2524" s="43">
        <v>1.6E-2</v>
      </c>
      <c r="G2524" s="43">
        <v>0.91090784999999996</v>
      </c>
      <c r="I2524" s="12"/>
      <c r="J2524" s="33"/>
      <c r="K2524" s="33">
        <v>0.81530000000000002</v>
      </c>
      <c r="L2524" s="52"/>
      <c r="M2524" s="52"/>
      <c r="N2524" s="21" t="str">
        <f t="shared" si="186"/>
        <v>INVERSIONES ARGA SICAV</v>
      </c>
      <c r="O2524" s="21"/>
      <c r="P2524" s="39">
        <f t="shared" si="187"/>
        <v>95.191953882006615</v>
      </c>
      <c r="Q2524" s="43">
        <f t="shared" si="188"/>
        <v>1.6E-2</v>
      </c>
      <c r="R2524" s="40">
        <f t="shared" si="189"/>
        <v>1.1172670796026003</v>
      </c>
    </row>
    <row r="2525" spans="1:18" s="60" customFormat="1" x14ac:dyDescent="0.25">
      <c r="A2525" s="52"/>
      <c r="C2525" s="21" t="s">
        <v>3097</v>
      </c>
      <c r="D2525" s="19"/>
      <c r="E2525" s="43">
        <v>18.59</v>
      </c>
      <c r="F2525" s="43">
        <v>1.4999999999999999E-2</v>
      </c>
      <c r="G2525" s="43">
        <v>9.2842999999999995E-4</v>
      </c>
      <c r="I2525" s="12"/>
      <c r="J2525" s="33"/>
      <c r="K2525" s="33">
        <v>0.81530000000000002</v>
      </c>
      <c r="L2525" s="52"/>
      <c r="M2525" s="52"/>
      <c r="N2525" s="21" t="str">
        <f t="shared" si="186"/>
        <v>INVERSIONES ASPE SICAV</v>
      </c>
      <c r="O2525" s="21"/>
      <c r="P2525" s="39">
        <f t="shared" si="187"/>
        <v>22.801422789157364</v>
      </c>
      <c r="Q2525" s="43">
        <f t="shared" si="188"/>
        <v>1.4999999999999999E-2</v>
      </c>
      <c r="R2525" s="40">
        <f t="shared" si="189"/>
        <v>1.1387587391144362E-3</v>
      </c>
    </row>
    <row r="2526" spans="1:18" s="60" customFormat="1" x14ac:dyDescent="0.25">
      <c r="A2526" s="52"/>
      <c r="C2526" s="21" t="s">
        <v>3098</v>
      </c>
      <c r="D2526" s="19"/>
      <c r="E2526" s="43">
        <v>24.530999999999999</v>
      </c>
      <c r="F2526" s="43">
        <v>1.2999999999999999E-2</v>
      </c>
      <c r="G2526" s="43">
        <v>3.2655E-4</v>
      </c>
      <c r="I2526" s="12"/>
      <c r="J2526" s="33"/>
      <c r="K2526" s="33">
        <v>0.81530000000000002</v>
      </c>
      <c r="L2526" s="52"/>
      <c r="M2526" s="52"/>
      <c r="N2526" s="21" t="str">
        <f t="shared" si="186"/>
        <v>INVERSIONES BACA,SICAV,S.A.</v>
      </c>
      <c r="O2526" s="21"/>
      <c r="P2526" s="39">
        <f t="shared" si="187"/>
        <v>30.088311051146814</v>
      </c>
      <c r="Q2526" s="43">
        <f t="shared" si="188"/>
        <v>1.2999999999999999E-2</v>
      </c>
      <c r="R2526" s="40">
        <f t="shared" si="189"/>
        <v>4.0052741322212679E-4</v>
      </c>
    </row>
    <row r="2527" spans="1:18" s="60" customFormat="1" x14ac:dyDescent="0.25">
      <c r="A2527" s="52"/>
      <c r="C2527" s="21" t="s">
        <v>3099</v>
      </c>
      <c r="D2527" s="19"/>
      <c r="E2527" s="43">
        <v>27.6</v>
      </c>
      <c r="F2527" s="43">
        <v>0</v>
      </c>
      <c r="G2527" s="43">
        <v>0</v>
      </c>
      <c r="I2527" s="12"/>
      <c r="J2527" s="33"/>
      <c r="K2527" s="33">
        <v>0.81530000000000002</v>
      </c>
      <c r="L2527" s="52"/>
      <c r="M2527" s="52"/>
      <c r="N2527" s="21" t="str">
        <f t="shared" si="186"/>
        <v>INVERSIONES CARVAZAL SICAV S.A.</v>
      </c>
      <c r="O2527" s="21"/>
      <c r="P2527" s="39">
        <f t="shared" si="187"/>
        <v>33.8525696062799</v>
      </c>
      <c r="Q2527" s="43">
        <f t="shared" si="188"/>
        <v>0</v>
      </c>
      <c r="R2527" s="40">
        <f t="shared" si="189"/>
        <v>0</v>
      </c>
    </row>
    <row r="2528" spans="1:18" s="60" customFormat="1" x14ac:dyDescent="0.25">
      <c r="A2528" s="52"/>
      <c r="C2528" s="21" t="s">
        <v>3100</v>
      </c>
      <c r="D2528" s="19"/>
      <c r="E2528" s="43">
        <v>32.880000000000003</v>
      </c>
      <c r="F2528" s="43">
        <v>2.3E-2</v>
      </c>
      <c r="G2528" s="43">
        <v>2.9070999999999996E-4</v>
      </c>
      <c r="I2528" s="12"/>
      <c r="J2528" s="33"/>
      <c r="K2528" s="33">
        <v>0.81530000000000002</v>
      </c>
      <c r="L2528" s="52"/>
      <c r="M2528" s="52"/>
      <c r="N2528" s="21" t="str">
        <f t="shared" si="186"/>
        <v>INVERSIONES CHAPESA SICAV S.A.</v>
      </c>
      <c r="O2528" s="21"/>
      <c r="P2528" s="39">
        <f t="shared" si="187"/>
        <v>40.328713357046489</v>
      </c>
      <c r="Q2528" s="43">
        <f t="shared" si="188"/>
        <v>2.3E-2</v>
      </c>
      <c r="R2528" s="40">
        <f t="shared" si="189"/>
        <v>3.5656813442904448E-4</v>
      </c>
    </row>
    <row r="2529" spans="1:18" s="60" customFormat="1" x14ac:dyDescent="0.25">
      <c r="A2529" s="52"/>
      <c r="C2529" s="21" t="s">
        <v>3101</v>
      </c>
      <c r="D2529" s="19"/>
      <c r="E2529" s="43">
        <v>44.5</v>
      </c>
      <c r="F2529" s="43">
        <v>2.5000000000000001E-2</v>
      </c>
      <c r="G2529" s="43">
        <v>4.2349E-4</v>
      </c>
      <c r="I2529" s="12"/>
      <c r="J2529" s="33"/>
      <c r="K2529" s="33">
        <v>0.81530000000000002</v>
      </c>
      <c r="L2529" s="52"/>
      <c r="M2529" s="52"/>
      <c r="N2529" s="21" t="str">
        <f t="shared" si="186"/>
        <v>INVERSIONES CLANSA SICAV</v>
      </c>
      <c r="O2529" s="21"/>
      <c r="P2529" s="39">
        <f t="shared" si="187"/>
        <v>54.581135778241133</v>
      </c>
      <c r="Q2529" s="43">
        <f t="shared" si="188"/>
        <v>2.5000000000000001E-2</v>
      </c>
      <c r="R2529" s="40">
        <f t="shared" si="189"/>
        <v>5.1942843125229977E-4</v>
      </c>
    </row>
    <row r="2530" spans="1:18" s="60" customFormat="1" x14ac:dyDescent="0.25">
      <c r="A2530" s="52"/>
      <c r="C2530" s="21" t="s">
        <v>3102</v>
      </c>
      <c r="D2530" s="19"/>
      <c r="E2530" s="43">
        <v>21.12</v>
      </c>
      <c r="F2530" s="43">
        <v>6.0000000000000001E-3</v>
      </c>
      <c r="G2530" s="43">
        <v>5.2300000000000007E-6</v>
      </c>
      <c r="I2530" s="12"/>
      <c r="J2530" s="33"/>
      <c r="K2530" s="33">
        <v>0.81530000000000002</v>
      </c>
      <c r="L2530" s="52"/>
      <c r="M2530" s="52"/>
      <c r="N2530" s="21" t="str">
        <f t="shared" si="186"/>
        <v>INVERSIONES COBATILLAS SICAV, S.A.</v>
      </c>
      <c r="O2530" s="21"/>
      <c r="P2530" s="39">
        <f t="shared" si="187"/>
        <v>25.904575003066356</v>
      </c>
      <c r="Q2530" s="43">
        <f t="shared" si="188"/>
        <v>6.0000000000000001E-3</v>
      </c>
      <c r="R2530" s="40">
        <f t="shared" si="189"/>
        <v>6.4148166319146336E-6</v>
      </c>
    </row>
    <row r="2531" spans="1:18" s="60" customFormat="1" x14ac:dyDescent="0.25">
      <c r="A2531" s="52"/>
      <c r="C2531" s="21" t="s">
        <v>3103</v>
      </c>
      <c r="D2531" s="19"/>
      <c r="E2531" s="43">
        <v>23.800094999999999</v>
      </c>
      <c r="F2531" s="43">
        <v>3.1E-2</v>
      </c>
      <c r="G2531" s="43">
        <v>3.5320030000000002E-2</v>
      </c>
      <c r="I2531" s="12"/>
      <c r="J2531" s="33"/>
      <c r="K2531" s="33">
        <v>0.81530000000000002</v>
      </c>
      <c r="L2531" s="52"/>
      <c r="M2531" s="52"/>
      <c r="N2531" s="21" t="str">
        <f t="shared" si="186"/>
        <v>INVERSIONES COCOA SICAV S.A.</v>
      </c>
      <c r="O2531" s="21"/>
      <c r="P2531" s="39">
        <f t="shared" si="187"/>
        <v>29.19182509505703</v>
      </c>
      <c r="Q2531" s="43">
        <f t="shared" si="188"/>
        <v>3.1E-2</v>
      </c>
      <c r="R2531" s="40">
        <f t="shared" si="189"/>
        <v>4.3321513553293264E-2</v>
      </c>
    </row>
    <row r="2532" spans="1:18" s="60" customFormat="1" x14ac:dyDescent="0.25">
      <c r="A2532" s="52"/>
      <c r="C2532" s="21" t="s">
        <v>3104</v>
      </c>
      <c r="D2532" s="19"/>
      <c r="E2532" s="43">
        <v>22.772628000000001</v>
      </c>
      <c r="F2532" s="43">
        <v>2.4E-2</v>
      </c>
      <c r="G2532" s="43">
        <v>9.0348999999999996E-4</v>
      </c>
      <c r="I2532" s="12"/>
      <c r="J2532" s="33"/>
      <c r="K2532" s="33">
        <v>0.81530000000000002</v>
      </c>
      <c r="L2532" s="52"/>
      <c r="M2532" s="52"/>
      <c r="N2532" s="21" t="str">
        <f t="shared" si="186"/>
        <v>INVERSIONES COPU SICAV</v>
      </c>
      <c r="O2532" s="21"/>
      <c r="P2532" s="39">
        <f t="shared" si="187"/>
        <v>27.931593278547773</v>
      </c>
      <c r="Q2532" s="43">
        <f t="shared" si="188"/>
        <v>2.4E-2</v>
      </c>
      <c r="R2532" s="40">
        <f t="shared" si="189"/>
        <v>1.1081687722310806E-3</v>
      </c>
    </row>
    <row r="2533" spans="1:18" s="60" customFormat="1" x14ac:dyDescent="0.25">
      <c r="A2533" s="52"/>
      <c r="C2533" s="21" t="s">
        <v>3105</v>
      </c>
      <c r="D2533" s="19"/>
      <c r="E2533" s="43">
        <v>27.12</v>
      </c>
      <c r="F2533" s="43">
        <v>3.0000000000000001E-3</v>
      </c>
      <c r="G2533" s="43">
        <v>1.0026346800000001</v>
      </c>
      <c r="I2533" s="12"/>
      <c r="J2533" s="33"/>
      <c r="K2533" s="33">
        <v>0.81530000000000002</v>
      </c>
      <c r="L2533" s="52"/>
      <c r="M2533" s="52"/>
      <c r="N2533" s="21" t="str">
        <f t="shared" si="186"/>
        <v>INVERSIONES CORFINAN</v>
      </c>
      <c r="O2533" s="21"/>
      <c r="P2533" s="39">
        <f t="shared" si="187"/>
        <v>33.263829265301119</v>
      </c>
      <c r="Q2533" s="43">
        <f t="shared" si="188"/>
        <v>3.0000000000000001E-3</v>
      </c>
      <c r="R2533" s="40">
        <f t="shared" si="189"/>
        <v>1.2297739237090644</v>
      </c>
    </row>
    <row r="2534" spans="1:18" s="60" customFormat="1" x14ac:dyDescent="0.25">
      <c r="A2534" s="52"/>
      <c r="C2534" s="21" t="s">
        <v>3106</v>
      </c>
      <c r="D2534" s="19"/>
      <c r="E2534" s="43">
        <v>16.012499999999999</v>
      </c>
      <c r="F2534" s="43">
        <v>1.4999999999999999E-2</v>
      </c>
      <c r="G2534" s="43">
        <v>1.35855554</v>
      </c>
      <c r="I2534" s="12"/>
      <c r="J2534" s="33"/>
      <c r="K2534" s="33">
        <v>0.81530000000000002</v>
      </c>
      <c r="L2534" s="52"/>
      <c r="M2534" s="52"/>
      <c r="N2534" s="21" t="str">
        <f t="shared" si="186"/>
        <v>INVERSIONES DIEMA SICAV</v>
      </c>
      <c r="O2534" s="21"/>
      <c r="P2534" s="39">
        <f t="shared" si="187"/>
        <v>19.640009812339017</v>
      </c>
      <c r="Q2534" s="43">
        <f t="shared" si="188"/>
        <v>1.4999999999999999E-2</v>
      </c>
      <c r="R2534" s="40">
        <f t="shared" si="189"/>
        <v>1.6663259413712743</v>
      </c>
    </row>
    <row r="2535" spans="1:18" s="60" customFormat="1" x14ac:dyDescent="0.25">
      <c r="A2535" s="52"/>
      <c r="C2535" s="21" t="s">
        <v>3107</v>
      </c>
      <c r="D2535" s="19"/>
      <c r="E2535" s="43">
        <v>156.81038759999998</v>
      </c>
      <c r="F2535" s="43">
        <v>0</v>
      </c>
      <c r="G2535" s="43">
        <v>0</v>
      </c>
      <c r="I2535" s="12"/>
      <c r="J2535" s="33"/>
      <c r="K2535" s="33">
        <v>0.81530000000000002</v>
      </c>
      <c r="L2535" s="52"/>
      <c r="M2535" s="52"/>
      <c r="N2535" s="21" t="str">
        <f t="shared" si="186"/>
        <v>INVERSIONES DOALCA SOCIMI, S.A.</v>
      </c>
      <c r="O2535" s="21"/>
      <c r="P2535" s="39">
        <f t="shared" si="187"/>
        <v>192.33458555133078</v>
      </c>
      <c r="Q2535" s="43">
        <f t="shared" si="188"/>
        <v>0</v>
      </c>
      <c r="R2535" s="40">
        <f t="shared" si="189"/>
        <v>0</v>
      </c>
    </row>
    <row r="2536" spans="1:18" s="60" customFormat="1" x14ac:dyDescent="0.25">
      <c r="A2536" s="52"/>
      <c r="C2536" s="21" t="s">
        <v>3108</v>
      </c>
      <c r="D2536" s="19"/>
      <c r="E2536" s="43">
        <v>217.40992</v>
      </c>
      <c r="F2536" s="43">
        <v>0.02</v>
      </c>
      <c r="G2536" s="43">
        <v>0.75821943999999997</v>
      </c>
      <c r="I2536" s="12"/>
      <c r="J2536" s="33"/>
      <c r="K2536" s="33">
        <v>0.81530000000000002</v>
      </c>
      <c r="L2536" s="52"/>
      <c r="M2536" s="52"/>
      <c r="N2536" s="21" t="str">
        <f t="shared" si="186"/>
        <v>INVERSIONES ECHEMU SICAV</v>
      </c>
      <c r="O2536" s="21"/>
      <c r="P2536" s="39">
        <f t="shared" si="187"/>
        <v>266.66248006868636</v>
      </c>
      <c r="Q2536" s="43">
        <f t="shared" si="188"/>
        <v>0.02</v>
      </c>
      <c r="R2536" s="40">
        <f t="shared" si="189"/>
        <v>0.9299882742548754</v>
      </c>
    </row>
    <row r="2537" spans="1:18" s="60" customFormat="1" x14ac:dyDescent="0.25">
      <c r="A2537" s="52"/>
      <c r="C2537" s="21" t="s">
        <v>3109</v>
      </c>
      <c r="D2537" s="19"/>
      <c r="E2537" s="43">
        <v>34.6</v>
      </c>
      <c r="F2537" s="43">
        <v>1.4999999999999999E-2</v>
      </c>
      <c r="G2537" s="43">
        <v>1.21575E-3</v>
      </c>
      <c r="I2537" s="12"/>
      <c r="J2537" s="33"/>
      <c r="K2537" s="33">
        <v>0.81530000000000002</v>
      </c>
      <c r="L2537" s="52"/>
      <c r="M2537" s="52"/>
      <c r="N2537" s="21" t="str">
        <f t="shared" si="186"/>
        <v>INVERSIONES ELIZONDO, S.I.C.A.V., S.A.</v>
      </c>
      <c r="O2537" s="21"/>
      <c r="P2537" s="39">
        <f t="shared" si="187"/>
        <v>42.438366245553787</v>
      </c>
      <c r="Q2537" s="43">
        <f t="shared" si="188"/>
        <v>1.4999999999999999E-2</v>
      </c>
      <c r="R2537" s="40">
        <f t="shared" si="189"/>
        <v>1.4911688948853184E-3</v>
      </c>
    </row>
    <row r="2538" spans="1:18" s="60" customFormat="1" x14ac:dyDescent="0.25">
      <c r="A2538" s="52"/>
      <c r="C2538" s="21" t="s">
        <v>3110</v>
      </c>
      <c r="D2538" s="19"/>
      <c r="E2538" s="43">
        <v>28.058309999999999</v>
      </c>
      <c r="F2538" s="43">
        <v>1.2E-2</v>
      </c>
      <c r="G2538" s="43">
        <v>0.22263988000000001</v>
      </c>
      <c r="I2538" s="12"/>
      <c r="J2538" s="33"/>
      <c r="K2538" s="33">
        <v>0.81530000000000002</v>
      </c>
      <c r="L2538" s="52"/>
      <c r="M2538" s="52"/>
      <c r="N2538" s="21" t="str">
        <f t="shared" si="186"/>
        <v>INVERSIONES ENLOR, SICAV,S.A.</v>
      </c>
      <c r="O2538" s="21"/>
      <c r="P2538" s="39">
        <f t="shared" si="187"/>
        <v>34.414706243100696</v>
      </c>
      <c r="Q2538" s="43">
        <f t="shared" si="188"/>
        <v>1.2E-2</v>
      </c>
      <c r="R2538" s="40">
        <f t="shared" si="189"/>
        <v>0.27307724763890595</v>
      </c>
    </row>
    <row r="2539" spans="1:18" s="60" customFormat="1" x14ac:dyDescent="0.25">
      <c r="A2539" s="52"/>
      <c r="C2539" s="21" t="s">
        <v>3111</v>
      </c>
      <c r="D2539" s="19"/>
      <c r="E2539" s="43">
        <v>71.668999999999997</v>
      </c>
      <c r="F2539" s="43">
        <v>4.0000000000000001E-3</v>
      </c>
      <c r="G2539" s="43">
        <v>1.6473889999999998E-2</v>
      </c>
      <c r="I2539" s="12"/>
      <c r="J2539" s="33"/>
      <c r="K2539" s="33">
        <v>0.81530000000000002</v>
      </c>
      <c r="L2539" s="52"/>
      <c r="M2539" s="52"/>
      <c r="N2539" s="21" t="str">
        <f t="shared" si="186"/>
        <v>INVERSIONES ERISTE SICAV S.A.</v>
      </c>
      <c r="O2539" s="21"/>
      <c r="P2539" s="39">
        <f t="shared" si="187"/>
        <v>87.905065620017169</v>
      </c>
      <c r="Q2539" s="43">
        <f t="shared" si="188"/>
        <v>4.0000000000000001E-3</v>
      </c>
      <c r="R2539" s="40">
        <f t="shared" si="189"/>
        <v>2.0205924199681095E-2</v>
      </c>
    </row>
    <row r="2540" spans="1:18" s="60" customFormat="1" x14ac:dyDescent="0.25">
      <c r="A2540" s="52"/>
      <c r="C2540" s="21" t="s">
        <v>3112</v>
      </c>
      <c r="D2540" s="19"/>
      <c r="E2540" s="43">
        <v>25.44</v>
      </c>
      <c r="F2540" s="43">
        <v>0.152</v>
      </c>
      <c r="G2540" s="43">
        <v>1.44787E-3</v>
      </c>
      <c r="I2540" s="12"/>
      <c r="J2540" s="33"/>
      <c r="K2540" s="33">
        <v>0.81530000000000002</v>
      </c>
      <c r="L2540" s="52"/>
      <c r="M2540" s="52"/>
      <c r="N2540" s="21" t="str">
        <f t="shared" si="186"/>
        <v>INVERSIONES ETNA 2006 SICAV S.A.</v>
      </c>
      <c r="O2540" s="21"/>
      <c r="P2540" s="39">
        <f t="shared" si="187"/>
        <v>31.203238071875383</v>
      </c>
      <c r="Q2540" s="43">
        <f t="shared" si="188"/>
        <v>0.152</v>
      </c>
      <c r="R2540" s="40">
        <f t="shared" si="189"/>
        <v>1.7758739114436403E-3</v>
      </c>
    </row>
    <row r="2541" spans="1:18" s="60" customFormat="1" x14ac:dyDescent="0.25">
      <c r="A2541" s="52"/>
      <c r="C2541" s="21" t="s">
        <v>3113</v>
      </c>
      <c r="D2541" s="19"/>
      <c r="E2541" s="43">
        <v>28.437999999999999</v>
      </c>
      <c r="F2541" s="43">
        <v>0.10199999999999999</v>
      </c>
      <c r="G2541" s="43">
        <v>0.13767698</v>
      </c>
      <c r="I2541" s="12"/>
      <c r="J2541" s="33"/>
      <c r="K2541" s="33">
        <v>0.81530000000000002</v>
      </c>
      <c r="L2541" s="52"/>
      <c r="M2541" s="52"/>
      <c r="N2541" s="21" t="str">
        <f t="shared" si="186"/>
        <v>INVERSIONES EUROPA G4 SICAV,S.A.</v>
      </c>
      <c r="O2541" s="21"/>
      <c r="P2541" s="39">
        <f t="shared" si="187"/>
        <v>34.880412118238681</v>
      </c>
      <c r="Q2541" s="43">
        <f t="shared" si="188"/>
        <v>0.10199999999999999</v>
      </c>
      <c r="R2541" s="40">
        <f t="shared" si="189"/>
        <v>0.16886665031276832</v>
      </c>
    </row>
    <row r="2542" spans="1:18" s="60" customFormat="1" x14ac:dyDescent="0.25">
      <c r="A2542" s="52"/>
      <c r="C2542" s="21" t="s">
        <v>3114</v>
      </c>
      <c r="D2542" s="19"/>
      <c r="E2542" s="43">
        <v>29.28</v>
      </c>
      <c r="F2542" s="43">
        <v>2E-3</v>
      </c>
      <c r="G2542" s="43">
        <v>4.7163000000000001E-4</v>
      </c>
      <c r="I2542" s="12"/>
      <c r="J2542" s="33"/>
      <c r="K2542" s="33">
        <v>0.81530000000000002</v>
      </c>
      <c r="L2542" s="52"/>
      <c r="M2542" s="52"/>
      <c r="N2542" s="21" t="str">
        <f t="shared" si="186"/>
        <v>INVERSIONES FAJERO 2010, SICAV, S.A.</v>
      </c>
      <c r="O2542" s="21"/>
      <c r="P2542" s="39">
        <f t="shared" si="187"/>
        <v>35.913160799705629</v>
      </c>
      <c r="Q2542" s="43">
        <f t="shared" si="188"/>
        <v>2E-3</v>
      </c>
      <c r="R2542" s="40">
        <f t="shared" si="189"/>
        <v>5.784741812829633E-4</v>
      </c>
    </row>
    <row r="2543" spans="1:18" s="60" customFormat="1" x14ac:dyDescent="0.25">
      <c r="A2543" s="52"/>
      <c r="C2543" s="21" t="s">
        <v>3115</v>
      </c>
      <c r="D2543" s="19"/>
      <c r="E2543" s="43">
        <v>26.4</v>
      </c>
      <c r="F2543" s="43">
        <v>5.0000000000000001E-3</v>
      </c>
      <c r="G2543" s="43">
        <v>5.3600000000000002E-5</v>
      </c>
      <c r="I2543" s="12"/>
      <c r="J2543" s="33"/>
      <c r="K2543" s="33">
        <v>0.81530000000000002</v>
      </c>
      <c r="L2543" s="52"/>
      <c r="M2543" s="52"/>
      <c r="N2543" s="21" t="str">
        <f t="shared" si="186"/>
        <v>INVERSIONES FIDESA 2015 SICAV, S.A.</v>
      </c>
      <c r="O2543" s="21"/>
      <c r="P2543" s="39">
        <f t="shared" si="187"/>
        <v>32.380718753832944</v>
      </c>
      <c r="Q2543" s="43">
        <f t="shared" si="188"/>
        <v>5.0000000000000001E-3</v>
      </c>
      <c r="R2543" s="40">
        <f t="shared" si="189"/>
        <v>6.5742671409297186E-5</v>
      </c>
    </row>
    <row r="2544" spans="1:18" s="60" customFormat="1" x14ac:dyDescent="0.25">
      <c r="A2544" s="52"/>
      <c r="C2544" s="21" t="s">
        <v>3116</v>
      </c>
      <c r="D2544" s="19"/>
      <c r="E2544" s="43">
        <v>29.28</v>
      </c>
      <c r="F2544" s="43">
        <v>1.7000000000000001E-2</v>
      </c>
      <c r="G2544" s="43">
        <v>0.12631552000000001</v>
      </c>
      <c r="I2544" s="12"/>
      <c r="J2544" s="33"/>
      <c r="K2544" s="33">
        <v>0.81530000000000002</v>
      </c>
      <c r="L2544" s="52"/>
      <c r="M2544" s="52"/>
      <c r="N2544" s="21" t="str">
        <f t="shared" si="186"/>
        <v>INVERSIONES FINANCIERAS ANCORA, SICAV, S.A.</v>
      </c>
      <c r="O2544" s="21"/>
      <c r="P2544" s="39">
        <f t="shared" si="187"/>
        <v>35.913160799705629</v>
      </c>
      <c r="Q2544" s="43">
        <f t="shared" si="188"/>
        <v>1.7000000000000001E-2</v>
      </c>
      <c r="R2544" s="40">
        <f t="shared" si="189"/>
        <v>0.15493133815773336</v>
      </c>
    </row>
    <row r="2545" spans="1:18" s="60" customFormat="1" x14ac:dyDescent="0.25">
      <c r="A2545" s="52"/>
      <c r="C2545" s="21" t="s">
        <v>3117</v>
      </c>
      <c r="D2545" s="19"/>
      <c r="E2545" s="43">
        <v>31.815899999999999</v>
      </c>
      <c r="F2545" s="43">
        <v>1.4999999999999999E-2</v>
      </c>
      <c r="G2545" s="43">
        <v>3.3452999999999998E-4</v>
      </c>
      <c r="I2545" s="12"/>
      <c r="J2545" s="33"/>
      <c r="K2545" s="33">
        <v>0.81530000000000002</v>
      </c>
      <c r="L2545" s="52"/>
      <c r="M2545" s="52"/>
      <c r="N2545" s="21" t="str">
        <f t="shared" si="186"/>
        <v>INVERSIONES FINANCIERAS ARENAS SICAV</v>
      </c>
      <c r="O2545" s="21"/>
      <c r="P2545" s="39">
        <f t="shared" si="187"/>
        <v>39.023549613639148</v>
      </c>
      <c r="Q2545" s="43">
        <f t="shared" si="188"/>
        <v>1.4999999999999999E-2</v>
      </c>
      <c r="R2545" s="40">
        <f t="shared" si="189"/>
        <v>4.1031522139089901E-4</v>
      </c>
    </row>
    <row r="2546" spans="1:18" s="60" customFormat="1" x14ac:dyDescent="0.25">
      <c r="A2546" s="52"/>
      <c r="C2546" s="21" t="s">
        <v>3118</v>
      </c>
      <c r="D2546" s="19"/>
      <c r="E2546" s="43">
        <v>38</v>
      </c>
      <c r="F2546" s="43">
        <v>7.0000000000000001E-3</v>
      </c>
      <c r="G2546" s="43">
        <v>0.22706767</v>
      </c>
      <c r="I2546" s="12"/>
      <c r="J2546" s="33"/>
      <c r="K2546" s="33">
        <v>0.81530000000000002</v>
      </c>
      <c r="L2546" s="52"/>
      <c r="M2546" s="52"/>
      <c r="N2546" s="21" t="str">
        <f t="shared" si="186"/>
        <v>INVERSIONES FINANCIERAS ARTXANDA I SICAV SA</v>
      </c>
      <c r="O2546" s="21"/>
      <c r="P2546" s="39">
        <f t="shared" si="187"/>
        <v>46.608610327486815</v>
      </c>
      <c r="Q2546" s="43">
        <f t="shared" si="188"/>
        <v>7.0000000000000001E-3</v>
      </c>
      <c r="R2546" s="40">
        <f t="shared" si="189"/>
        <v>0.27850811971053602</v>
      </c>
    </row>
    <row r="2547" spans="1:18" s="60" customFormat="1" x14ac:dyDescent="0.25">
      <c r="A2547" s="52"/>
      <c r="C2547" s="21" t="s">
        <v>3119</v>
      </c>
      <c r="D2547" s="19"/>
      <c r="E2547" s="43">
        <v>44.429000000000002</v>
      </c>
      <c r="F2547" s="43">
        <v>3.1E-2</v>
      </c>
      <c r="G2547" s="43">
        <v>0.33689701</v>
      </c>
      <c r="I2547" s="12"/>
      <c r="J2547" s="33"/>
      <c r="K2547" s="33">
        <v>0.81530000000000002</v>
      </c>
      <c r="L2547" s="52"/>
      <c r="M2547" s="52"/>
      <c r="N2547" s="21" t="str">
        <f t="shared" si="186"/>
        <v>INVERSIONES FINANCIERAS CBA SICAV</v>
      </c>
      <c r="O2547" s="21"/>
      <c r="P2547" s="39">
        <f t="shared" si="187"/>
        <v>54.494051269471363</v>
      </c>
      <c r="Q2547" s="43">
        <f t="shared" si="188"/>
        <v>3.1E-2</v>
      </c>
      <c r="R2547" s="40">
        <f t="shared" si="189"/>
        <v>0.41321845946277441</v>
      </c>
    </row>
    <row r="2548" spans="1:18" s="60" customFormat="1" x14ac:dyDescent="0.25">
      <c r="A2548" s="52"/>
      <c r="C2548" s="21" t="s">
        <v>3120</v>
      </c>
      <c r="D2548" s="19"/>
      <c r="E2548" s="43">
        <v>32.200000000000003</v>
      </c>
      <c r="F2548" s="43">
        <v>1.4999999999999999E-2</v>
      </c>
      <c r="G2548" s="43">
        <v>2.0391159999999998E-2</v>
      </c>
      <c r="I2548" s="12"/>
      <c r="J2548" s="33"/>
      <c r="K2548" s="33">
        <v>0.81530000000000002</v>
      </c>
      <c r="L2548" s="52"/>
      <c r="M2548" s="52"/>
      <c r="N2548" s="21" t="str">
        <f t="shared" si="186"/>
        <v>INVERSIONES FINANCIERAS CUBI, SICAV, S.A.</v>
      </c>
      <c r="O2548" s="21"/>
      <c r="P2548" s="39">
        <f t="shared" si="187"/>
        <v>39.494664540659883</v>
      </c>
      <c r="Q2548" s="43">
        <f t="shared" si="188"/>
        <v>1.4999999999999999E-2</v>
      </c>
      <c r="R2548" s="40">
        <f t="shared" si="189"/>
        <v>2.5010621856985157E-2</v>
      </c>
    </row>
    <row r="2549" spans="1:18" s="60" customFormat="1" x14ac:dyDescent="0.25">
      <c r="A2549" s="52"/>
      <c r="C2549" s="21" t="s">
        <v>3121</v>
      </c>
      <c r="D2549" s="19"/>
      <c r="E2549" s="43">
        <v>28.214099999999998</v>
      </c>
      <c r="F2549" s="43">
        <v>1.4999999999999999E-2</v>
      </c>
      <c r="G2549" s="43">
        <v>4.2811999999999999E-4</v>
      </c>
      <c r="I2549" s="12"/>
      <c r="J2549" s="33"/>
      <c r="K2549" s="33">
        <v>0.81530000000000002</v>
      </c>
      <c r="L2549" s="52"/>
      <c r="M2549" s="52"/>
      <c r="N2549" s="21" t="str">
        <f t="shared" si="186"/>
        <v>INVERSIONES FINANCIERAS EUROKAS SICAV</v>
      </c>
      <c r="O2549" s="21"/>
      <c r="P2549" s="39">
        <f t="shared" si="187"/>
        <v>34.605789280019621</v>
      </c>
      <c r="Q2549" s="43">
        <f t="shared" si="188"/>
        <v>1.4999999999999999E-2</v>
      </c>
      <c r="R2549" s="40">
        <f t="shared" si="189"/>
        <v>5.2510732245799089E-4</v>
      </c>
    </row>
    <row r="2550" spans="1:18" s="60" customFormat="1" x14ac:dyDescent="0.25">
      <c r="A2550" s="52"/>
      <c r="C2550" s="21" t="s">
        <v>3122</v>
      </c>
      <c r="D2550" s="19"/>
      <c r="E2550" s="43">
        <v>34.230815</v>
      </c>
      <c r="F2550" s="43">
        <v>0.01</v>
      </c>
      <c r="G2550" s="43">
        <v>1.0321709999999999</v>
      </c>
      <c r="I2550" s="12"/>
      <c r="J2550" s="33"/>
      <c r="K2550" s="33">
        <v>0.81530000000000002</v>
      </c>
      <c r="L2550" s="52"/>
      <c r="M2550" s="52"/>
      <c r="N2550" s="21" t="str">
        <f t="shared" si="186"/>
        <v>INVERSIONES FINANCIERAS FERRINVEST, SICAV, S.A</v>
      </c>
      <c r="O2550" s="21"/>
      <c r="P2550" s="39">
        <f t="shared" si="187"/>
        <v>41.985545198086591</v>
      </c>
      <c r="Q2550" s="43">
        <f t="shared" si="188"/>
        <v>0.01</v>
      </c>
      <c r="R2550" s="40">
        <f t="shared" si="189"/>
        <v>1.2660014718508523</v>
      </c>
    </row>
    <row r="2551" spans="1:18" s="60" customFormat="1" x14ac:dyDescent="0.25">
      <c r="A2551" s="52"/>
      <c r="C2551" s="21" t="s">
        <v>3123</v>
      </c>
      <c r="D2551" s="19"/>
      <c r="E2551" s="43">
        <v>62.001240000000003</v>
      </c>
      <c r="F2551" s="43">
        <v>8.0000000000000002E-3</v>
      </c>
      <c r="G2551" s="43">
        <v>8.2440000000000004E-5</v>
      </c>
      <c r="I2551" s="12"/>
      <c r="J2551" s="33"/>
      <c r="K2551" s="33">
        <v>0.81530000000000002</v>
      </c>
      <c r="L2551" s="52"/>
      <c r="M2551" s="52"/>
      <c r="N2551" s="21" t="str">
        <f t="shared" si="186"/>
        <v>INVERSIONES FINANCIERAS PEPES SICAV</v>
      </c>
      <c r="O2551" s="21"/>
      <c r="P2551" s="39">
        <f t="shared" si="187"/>
        <v>76.047148288973389</v>
      </c>
      <c r="Q2551" s="43">
        <f t="shared" si="188"/>
        <v>8.0000000000000002E-3</v>
      </c>
      <c r="R2551" s="40">
        <f t="shared" si="189"/>
        <v>1.011161535631056E-4</v>
      </c>
    </row>
    <row r="2552" spans="1:18" s="60" customFormat="1" x14ac:dyDescent="0.25">
      <c r="A2552" s="52"/>
      <c r="C2552" s="21" t="s">
        <v>3124</v>
      </c>
      <c r="D2552" s="19"/>
      <c r="E2552" s="43">
        <v>42.4</v>
      </c>
      <c r="F2552" s="43">
        <v>8.9999999999999993E-3</v>
      </c>
      <c r="G2552" s="43">
        <v>0.89280856999999991</v>
      </c>
      <c r="I2552" s="12"/>
      <c r="J2552" s="33"/>
      <c r="K2552" s="33">
        <v>0.81530000000000002</v>
      </c>
      <c r="L2552" s="52"/>
      <c r="M2552" s="52"/>
      <c r="N2552" s="21" t="str">
        <f t="shared" si="186"/>
        <v>INVERSIONES FINANCIERAS SUTON PL</v>
      </c>
      <c r="O2552" s="21"/>
      <c r="P2552" s="39">
        <f t="shared" si="187"/>
        <v>52.005396786458967</v>
      </c>
      <c r="Q2552" s="43">
        <f t="shared" si="188"/>
        <v>8.9999999999999993E-3</v>
      </c>
      <c r="R2552" s="40">
        <f t="shared" si="189"/>
        <v>1.0950675456887033</v>
      </c>
    </row>
    <row r="2553" spans="1:18" s="60" customFormat="1" x14ac:dyDescent="0.25">
      <c r="A2553" s="52"/>
      <c r="C2553" s="21" t="s">
        <v>3125</v>
      </c>
      <c r="D2553" s="19"/>
      <c r="E2553" s="43">
        <v>33.6</v>
      </c>
      <c r="F2553" s="43">
        <v>6.0000000000000001E-3</v>
      </c>
      <c r="G2553" s="43">
        <v>7.7500000000000003E-6</v>
      </c>
      <c r="I2553" s="12"/>
      <c r="J2553" s="33"/>
      <c r="K2553" s="33">
        <v>0.81530000000000002</v>
      </c>
      <c r="L2553" s="52"/>
      <c r="M2553" s="52"/>
      <c r="N2553" s="21" t="str">
        <f t="shared" si="186"/>
        <v>INVERSIONES FINANCIERAS VITASA SICAV, S.A.</v>
      </c>
      <c r="O2553" s="21"/>
      <c r="P2553" s="39">
        <f t="shared" si="187"/>
        <v>41.211823868514657</v>
      </c>
      <c r="Q2553" s="43">
        <f t="shared" si="188"/>
        <v>6.0000000000000001E-3</v>
      </c>
      <c r="R2553" s="40">
        <f t="shared" si="189"/>
        <v>9.505703422053232E-6</v>
      </c>
    </row>
    <row r="2554" spans="1:18" s="60" customFormat="1" x14ac:dyDescent="0.25">
      <c r="A2554" s="52"/>
      <c r="C2554" s="21" t="s">
        <v>3126</v>
      </c>
      <c r="D2554" s="19"/>
      <c r="E2554" s="43">
        <v>54.812339999999999</v>
      </c>
      <c r="F2554" s="43">
        <v>2.5000000000000001E-2</v>
      </c>
      <c r="G2554" s="43">
        <v>5.2647684699999999</v>
      </c>
      <c r="I2554" s="12"/>
      <c r="J2554" s="33"/>
      <c r="K2554" s="33">
        <v>0.81530000000000002</v>
      </c>
      <c r="L2554" s="52"/>
      <c r="M2554" s="52"/>
      <c r="N2554" s="21" t="str">
        <f t="shared" si="186"/>
        <v>INVERSIONES FOCALIZADAS,SICAV, S.A.</v>
      </c>
      <c r="O2554" s="21"/>
      <c r="P2554" s="39">
        <f t="shared" si="187"/>
        <v>67.229657794676797</v>
      </c>
      <c r="Q2554" s="43">
        <f t="shared" si="188"/>
        <v>2.5000000000000001E-2</v>
      </c>
      <c r="R2554" s="40">
        <f t="shared" si="189"/>
        <v>6.4574616337544457</v>
      </c>
    </row>
    <row r="2555" spans="1:18" s="60" customFormat="1" x14ac:dyDescent="0.25">
      <c r="A2555" s="52"/>
      <c r="C2555" s="21" t="s">
        <v>3127</v>
      </c>
      <c r="D2555" s="19"/>
      <c r="E2555" s="43">
        <v>47.4</v>
      </c>
      <c r="F2555" s="43">
        <v>1.6E-2</v>
      </c>
      <c r="G2555" s="43">
        <v>5.0652E-4</v>
      </c>
      <c r="I2555" s="12"/>
      <c r="J2555" s="33"/>
      <c r="K2555" s="33">
        <v>0.81530000000000002</v>
      </c>
      <c r="L2555" s="52"/>
      <c r="M2555" s="52"/>
      <c r="N2555" s="21" t="str">
        <f t="shared" si="186"/>
        <v>INVERSIONES FONLANA, S.A.,SICAV</v>
      </c>
      <c r="O2555" s="21"/>
      <c r="P2555" s="39">
        <f t="shared" si="187"/>
        <v>58.138108671654599</v>
      </c>
      <c r="Q2555" s="43">
        <f t="shared" si="188"/>
        <v>1.6E-2</v>
      </c>
      <c r="R2555" s="40">
        <f t="shared" si="189"/>
        <v>6.2126824481785838E-4</v>
      </c>
    </row>
    <row r="2556" spans="1:18" s="60" customFormat="1" x14ac:dyDescent="0.25">
      <c r="A2556" s="52"/>
      <c r="C2556" s="21" t="s">
        <v>3128</v>
      </c>
      <c r="D2556" s="19"/>
      <c r="E2556" s="43">
        <v>31.973865</v>
      </c>
      <c r="F2556" s="43">
        <v>1.2E-2</v>
      </c>
      <c r="G2556" s="43">
        <v>1.0028591899999999</v>
      </c>
      <c r="I2556" s="12"/>
      <c r="J2556" s="33"/>
      <c r="K2556" s="33">
        <v>0.81530000000000002</v>
      </c>
      <c r="L2556" s="52"/>
      <c r="M2556" s="52"/>
      <c r="N2556" s="21" t="str">
        <f t="shared" si="186"/>
        <v>INVERSIONES GOCAL SICAV S.A.</v>
      </c>
      <c r="O2556" s="21"/>
      <c r="P2556" s="39">
        <f t="shared" si="187"/>
        <v>39.217300380228139</v>
      </c>
      <c r="Q2556" s="43">
        <f t="shared" si="188"/>
        <v>1.2E-2</v>
      </c>
      <c r="R2556" s="40">
        <f t="shared" si="189"/>
        <v>1.230049294738133</v>
      </c>
    </row>
    <row r="2557" spans="1:18" s="60" customFormat="1" x14ac:dyDescent="0.25">
      <c r="A2557" s="52"/>
      <c r="C2557" s="21" t="s">
        <v>3129</v>
      </c>
      <c r="D2557" s="19"/>
      <c r="E2557" s="43">
        <v>116</v>
      </c>
      <c r="F2557" s="43">
        <v>4.9000000000000002E-2</v>
      </c>
      <c r="G2557" s="43">
        <v>0.85558865000000006</v>
      </c>
      <c r="I2557" s="12"/>
      <c r="J2557" s="33"/>
      <c r="K2557" s="33">
        <v>0.81530000000000002</v>
      </c>
      <c r="L2557" s="52"/>
      <c r="M2557" s="52"/>
      <c r="N2557" s="21" t="str">
        <f t="shared" si="186"/>
        <v>INVERSIONES HERRERO SICAV S.A.</v>
      </c>
      <c r="O2557" s="21"/>
      <c r="P2557" s="39">
        <f t="shared" si="187"/>
        <v>142.27891573653869</v>
      </c>
      <c r="Q2557" s="43">
        <f t="shared" si="188"/>
        <v>4.9000000000000002E-2</v>
      </c>
      <c r="R2557" s="40">
        <f t="shared" si="189"/>
        <v>1.0494157365386974</v>
      </c>
    </row>
    <row r="2558" spans="1:18" s="60" customFormat="1" x14ac:dyDescent="0.25">
      <c r="A2558" s="52"/>
      <c r="C2558" s="21" t="s">
        <v>3130</v>
      </c>
      <c r="D2558" s="19"/>
      <c r="E2558" s="43">
        <v>28.800018000000001</v>
      </c>
      <c r="F2558" s="43">
        <v>1.4999999999999999E-2</v>
      </c>
      <c r="G2558" s="43">
        <v>1.0459999999999999E-4</v>
      </c>
      <c r="I2558" s="12"/>
      <c r="J2558" s="33"/>
      <c r="K2558" s="33">
        <v>0.81530000000000002</v>
      </c>
      <c r="L2558" s="52"/>
      <c r="M2558" s="52"/>
      <c r="N2558" s="21" t="str">
        <f t="shared" si="186"/>
        <v>INVERSIONES IGULL SICAV</v>
      </c>
      <c r="O2558" s="21"/>
      <c r="P2558" s="39">
        <f t="shared" si="187"/>
        <v>35.324442536489634</v>
      </c>
      <c r="Q2558" s="43">
        <f t="shared" si="188"/>
        <v>1.4999999999999999E-2</v>
      </c>
      <c r="R2558" s="40">
        <f t="shared" si="189"/>
        <v>1.2829633263829264E-4</v>
      </c>
    </row>
    <row r="2559" spans="1:18" s="60" customFormat="1" x14ac:dyDescent="0.25">
      <c r="A2559" s="52"/>
      <c r="C2559" s="21" t="s">
        <v>3131</v>
      </c>
      <c r="D2559" s="19"/>
      <c r="E2559" s="43">
        <v>23.20825</v>
      </c>
      <c r="F2559" s="43">
        <v>0.24099999999999999</v>
      </c>
      <c r="G2559" s="43">
        <v>9.2954999999999991E-4</v>
      </c>
      <c r="I2559" s="12"/>
      <c r="J2559" s="33"/>
      <c r="K2559" s="33">
        <v>0.81530000000000002</v>
      </c>
      <c r="L2559" s="52"/>
      <c r="M2559" s="52"/>
      <c r="N2559" s="21" t="str">
        <f t="shared" si="186"/>
        <v>INVERSIONES JATI SICAV, S.A.</v>
      </c>
      <c r="O2559" s="21"/>
      <c r="P2559" s="39">
        <f t="shared" si="187"/>
        <v>28.465902121918312</v>
      </c>
      <c r="Q2559" s="43">
        <f t="shared" si="188"/>
        <v>0.24099999999999999</v>
      </c>
      <c r="R2559" s="40">
        <f t="shared" si="189"/>
        <v>1.14013246657672E-3</v>
      </c>
    </row>
    <row r="2560" spans="1:18" s="60" customFormat="1" x14ac:dyDescent="0.25">
      <c r="A2560" s="52"/>
      <c r="C2560" s="21" t="s">
        <v>3132</v>
      </c>
      <c r="D2560" s="19"/>
      <c r="E2560" s="43">
        <v>43.273116000000002</v>
      </c>
      <c r="F2560" s="43">
        <v>3.4000000000000002E-2</v>
      </c>
      <c r="G2560" s="43">
        <v>2.03928318</v>
      </c>
      <c r="I2560" s="12"/>
      <c r="J2560" s="33"/>
      <c r="K2560" s="33">
        <v>0.81530000000000002</v>
      </c>
      <c r="L2560" s="52"/>
      <c r="M2560" s="52"/>
      <c r="N2560" s="21" t="str">
        <f t="shared" si="186"/>
        <v>INVERSIONES JVCM COVER SICAV S.A.</v>
      </c>
      <c r="O2560" s="21"/>
      <c r="P2560" s="39">
        <f t="shared" si="187"/>
        <v>53.076310560529869</v>
      </c>
      <c r="Q2560" s="43">
        <f t="shared" si="188"/>
        <v>3.4000000000000002E-2</v>
      </c>
      <c r="R2560" s="40">
        <f t="shared" si="189"/>
        <v>2.5012672390531092</v>
      </c>
    </row>
    <row r="2561" spans="1:18" s="60" customFormat="1" x14ac:dyDescent="0.25">
      <c r="A2561" s="52"/>
      <c r="C2561" s="21" t="s">
        <v>3133</v>
      </c>
      <c r="D2561" s="19"/>
      <c r="E2561" s="43">
        <v>39.75</v>
      </c>
      <c r="F2561" s="43">
        <v>6.0000000000000001E-3</v>
      </c>
      <c r="G2561" s="43">
        <v>5.0399999999999999E-5</v>
      </c>
      <c r="I2561" s="12"/>
      <c r="J2561" s="33"/>
      <c r="K2561" s="33">
        <v>0.81530000000000002</v>
      </c>
      <c r="L2561" s="52"/>
      <c r="M2561" s="52"/>
      <c r="N2561" s="21" t="str">
        <f t="shared" si="186"/>
        <v>INVERSIONES KINEAS SICAV, S.A.</v>
      </c>
      <c r="O2561" s="21"/>
      <c r="P2561" s="39">
        <f t="shared" si="187"/>
        <v>48.755059487305282</v>
      </c>
      <c r="Q2561" s="43">
        <f t="shared" si="188"/>
        <v>6.0000000000000001E-3</v>
      </c>
      <c r="R2561" s="40">
        <f t="shared" si="189"/>
        <v>6.1817735802771978E-5</v>
      </c>
    </row>
    <row r="2562" spans="1:18" s="60" customFormat="1" x14ac:dyDescent="0.25">
      <c r="A2562" s="52"/>
      <c r="C2562" s="21" t="s">
        <v>3134</v>
      </c>
      <c r="D2562" s="19"/>
      <c r="E2562" s="43">
        <v>26.16</v>
      </c>
      <c r="F2562" s="43">
        <v>1.9E-2</v>
      </c>
      <c r="G2562" s="43">
        <v>1.9205000000000001E-4</v>
      </c>
      <c r="I2562" s="12"/>
      <c r="J2562" s="33"/>
      <c r="K2562" s="33">
        <v>0.81530000000000002</v>
      </c>
      <c r="L2562" s="52"/>
      <c r="M2562" s="52"/>
      <c r="N2562" s="21" t="str">
        <f t="shared" si="186"/>
        <v>INVERSIONES KRESALA 2013 SICAV S.A.</v>
      </c>
      <c r="O2562" s="21"/>
      <c r="P2562" s="39">
        <f t="shared" si="187"/>
        <v>32.08634858334355</v>
      </c>
      <c r="Q2562" s="43">
        <f t="shared" si="188"/>
        <v>1.9E-2</v>
      </c>
      <c r="R2562" s="40">
        <f t="shared" si="189"/>
        <v>2.3555746351036429E-4</v>
      </c>
    </row>
    <row r="2563" spans="1:18" s="60" customFormat="1" x14ac:dyDescent="0.25">
      <c r="A2563" s="52"/>
      <c r="C2563" s="21" t="s">
        <v>3135</v>
      </c>
      <c r="D2563" s="19"/>
      <c r="E2563" s="43">
        <v>43.2729</v>
      </c>
      <c r="F2563" s="43">
        <v>5.0000000000000001E-3</v>
      </c>
      <c r="G2563" s="43">
        <v>2.2580869999999999E-2</v>
      </c>
      <c r="I2563" s="12"/>
      <c r="J2563" s="33"/>
      <c r="K2563" s="33">
        <v>0.81530000000000002</v>
      </c>
      <c r="L2563" s="52"/>
      <c r="M2563" s="52"/>
      <c r="N2563" s="21" t="str">
        <f t="shared" si="186"/>
        <v>INVERSIONES LA PILONA SICAV S.A.</v>
      </c>
      <c r="O2563" s="21"/>
      <c r="P2563" s="39">
        <f t="shared" si="187"/>
        <v>53.076045627376423</v>
      </c>
      <c r="Q2563" s="43">
        <f t="shared" si="188"/>
        <v>5.0000000000000001E-3</v>
      </c>
      <c r="R2563" s="40">
        <f t="shared" si="189"/>
        <v>2.7696393965411504E-2</v>
      </c>
    </row>
    <row r="2564" spans="1:18" s="60" customFormat="1" x14ac:dyDescent="0.25">
      <c r="A2564" s="52"/>
      <c r="C2564" s="21" t="s">
        <v>3136</v>
      </c>
      <c r="D2564" s="19"/>
      <c r="E2564" s="43">
        <v>41.28</v>
      </c>
      <c r="F2564" s="43">
        <v>1.6E-2</v>
      </c>
      <c r="G2564" s="43">
        <v>0.26799921999999998</v>
      </c>
      <c r="I2564" s="12"/>
      <c r="J2564" s="33"/>
      <c r="K2564" s="33">
        <v>0.81530000000000002</v>
      </c>
      <c r="L2564" s="52"/>
      <c r="M2564" s="52"/>
      <c r="N2564" s="21" t="str">
        <f t="shared" si="186"/>
        <v>INVERSIONES LABERTER</v>
      </c>
      <c r="O2564" s="21"/>
      <c r="P2564" s="39">
        <f t="shared" si="187"/>
        <v>50.631669324175149</v>
      </c>
      <c r="Q2564" s="43">
        <f t="shared" si="188"/>
        <v>1.6E-2</v>
      </c>
      <c r="R2564" s="40">
        <f t="shared" si="189"/>
        <v>0.32871240034343185</v>
      </c>
    </row>
    <row r="2565" spans="1:18" s="60" customFormat="1" x14ac:dyDescent="0.25">
      <c r="A2565" s="52"/>
      <c r="C2565" s="21" t="s">
        <v>3137</v>
      </c>
      <c r="D2565" s="19"/>
      <c r="E2565" s="43">
        <v>39</v>
      </c>
      <c r="F2565" s="43">
        <v>3.0000000000000001E-3</v>
      </c>
      <c r="G2565" s="43">
        <v>0.18520720999999998</v>
      </c>
      <c r="I2565" s="12"/>
      <c r="J2565" s="33"/>
      <c r="K2565" s="33">
        <v>0.81530000000000002</v>
      </c>
      <c r="L2565" s="52"/>
      <c r="M2565" s="52"/>
      <c r="N2565" s="21" t="str">
        <f t="shared" si="186"/>
        <v>INVERSIONES LOS AZULES SICAV S.A.</v>
      </c>
      <c r="O2565" s="21"/>
      <c r="P2565" s="39">
        <f t="shared" si="187"/>
        <v>47.835152704525939</v>
      </c>
      <c r="Q2565" s="43">
        <f t="shared" si="188"/>
        <v>3.0000000000000001E-3</v>
      </c>
      <c r="R2565" s="40">
        <f t="shared" si="189"/>
        <v>0.22716449159818469</v>
      </c>
    </row>
    <row r="2566" spans="1:18" s="60" customFormat="1" x14ac:dyDescent="0.25">
      <c r="A2566" s="52"/>
      <c r="C2566" s="21" t="s">
        <v>3138</v>
      </c>
      <c r="D2566" s="19"/>
      <c r="E2566" s="43">
        <v>25.252500000000001</v>
      </c>
      <c r="F2566" s="43">
        <v>9.8000000000000004E-2</v>
      </c>
      <c r="G2566" s="43">
        <v>1.00617E-3</v>
      </c>
      <c r="I2566" s="12"/>
      <c r="J2566" s="33"/>
      <c r="K2566" s="33">
        <v>0.81530000000000002</v>
      </c>
      <c r="L2566" s="52"/>
      <c r="M2566" s="52"/>
      <c r="N2566" s="21" t="str">
        <f t="shared" si="186"/>
        <v>INVERSIONES LUTIMO, SICAV, S.A.</v>
      </c>
      <c r="O2566" s="21"/>
      <c r="P2566" s="39">
        <f t="shared" si="187"/>
        <v>30.973261376180549</v>
      </c>
      <c r="Q2566" s="43">
        <f t="shared" si="188"/>
        <v>9.8000000000000004E-2</v>
      </c>
      <c r="R2566" s="40">
        <f t="shared" si="189"/>
        <v>1.234110143505458E-3</v>
      </c>
    </row>
    <row r="2567" spans="1:18" s="60" customFormat="1" x14ac:dyDescent="0.25">
      <c r="A2567" s="52"/>
      <c r="C2567" s="21" t="s">
        <v>3139</v>
      </c>
      <c r="D2567" s="19"/>
      <c r="E2567" s="43">
        <v>25.835299500000001</v>
      </c>
      <c r="F2567" s="43">
        <v>1.2999999999999999E-2</v>
      </c>
      <c r="G2567" s="43">
        <v>6.0175690000000004E-2</v>
      </c>
      <c r="I2567" s="12"/>
      <c r="J2567" s="33"/>
      <c r="K2567" s="33">
        <v>0.81530000000000002</v>
      </c>
      <c r="L2567" s="52"/>
      <c r="M2567" s="52"/>
      <c r="N2567" s="21" t="str">
        <f t="shared" si="186"/>
        <v>INVERSIONES MADRID SUR,SICAV,S.A.</v>
      </c>
      <c r="O2567" s="21"/>
      <c r="P2567" s="39">
        <f t="shared" si="187"/>
        <v>31.688089660247762</v>
      </c>
      <c r="Q2567" s="43">
        <f t="shared" si="188"/>
        <v>1.2999999999999999E-2</v>
      </c>
      <c r="R2567" s="40">
        <f t="shared" si="189"/>
        <v>7.3808033852569607E-2</v>
      </c>
    </row>
    <row r="2568" spans="1:18" s="60" customFormat="1" x14ac:dyDescent="0.25">
      <c r="A2568" s="52"/>
      <c r="C2568" s="21" t="s">
        <v>3140</v>
      </c>
      <c r="D2568" s="19"/>
      <c r="E2568" s="43">
        <v>135.19999999999999</v>
      </c>
      <c r="F2568" s="43">
        <v>1.2999999999999999E-2</v>
      </c>
      <c r="G2568" s="43">
        <v>2.0845731499999998</v>
      </c>
      <c r="I2568" s="12"/>
      <c r="J2568" s="33"/>
      <c r="K2568" s="33">
        <v>0.81530000000000002</v>
      </c>
      <c r="L2568" s="52"/>
      <c r="M2568" s="52"/>
      <c r="N2568" s="21" t="str">
        <f t="shared" si="186"/>
        <v>INVERSIONES MARCO AURELIO SICAV, S.A.</v>
      </c>
      <c r="O2568" s="21"/>
      <c r="P2568" s="39">
        <f t="shared" si="187"/>
        <v>165.82852937568993</v>
      </c>
      <c r="Q2568" s="43">
        <f t="shared" si="188"/>
        <v>1.2999999999999999E-2</v>
      </c>
      <c r="R2568" s="40">
        <f t="shared" si="189"/>
        <v>2.5568173065129396</v>
      </c>
    </row>
    <row r="2569" spans="1:18" s="60" customFormat="1" x14ac:dyDescent="0.25">
      <c r="A2569" s="52"/>
      <c r="C2569" s="21" t="s">
        <v>3141</v>
      </c>
      <c r="D2569" s="19"/>
      <c r="E2569" s="43">
        <v>37.863787500000001</v>
      </c>
      <c r="F2569" s="43">
        <v>3.0000000000000001E-3</v>
      </c>
      <c r="G2569" s="43">
        <v>1.0934000000000001E-4</v>
      </c>
      <c r="I2569" s="12"/>
      <c r="J2569" s="33"/>
      <c r="K2569" s="33">
        <v>0.81530000000000002</v>
      </c>
      <c r="L2569" s="52"/>
      <c r="M2569" s="52"/>
      <c r="N2569" s="21" t="str">
        <f t="shared" si="186"/>
        <v>INVERSIONES MEDARA SICAV S.A.</v>
      </c>
      <c r="O2569" s="21"/>
      <c r="P2569" s="39">
        <f t="shared" si="187"/>
        <v>46.441539923954373</v>
      </c>
      <c r="Q2569" s="43">
        <f t="shared" si="188"/>
        <v>3.0000000000000001E-3</v>
      </c>
      <c r="R2569" s="40">
        <f t="shared" si="189"/>
        <v>1.3411014350545812E-4</v>
      </c>
    </row>
    <row r="2570" spans="1:18" s="60" customFormat="1" x14ac:dyDescent="0.25">
      <c r="A2570" s="52"/>
      <c r="C2570" s="21" t="s">
        <v>3142</v>
      </c>
      <c r="D2570" s="19"/>
      <c r="E2570" s="43">
        <v>24.7715</v>
      </c>
      <c r="F2570" s="43">
        <v>3.4000000000000002E-2</v>
      </c>
      <c r="G2570" s="43">
        <v>9.9894000000000003E-4</v>
      </c>
      <c r="I2570" s="12"/>
      <c r="J2570" s="33"/>
      <c r="K2570" s="33">
        <v>0.81530000000000002</v>
      </c>
      <c r="L2570" s="52"/>
      <c r="M2570" s="52"/>
      <c r="N2570" s="21" t="str">
        <f t="shared" si="186"/>
        <v>INVERSIONES MOBILIARIAS ALICANTE, SICAV, S.A.</v>
      </c>
      <c r="O2570" s="21"/>
      <c r="P2570" s="39">
        <f t="shared" si="187"/>
        <v>30.383294492824724</v>
      </c>
      <c r="Q2570" s="43">
        <f t="shared" si="188"/>
        <v>3.4000000000000002E-2</v>
      </c>
      <c r="R2570" s="40">
        <f t="shared" si="189"/>
        <v>1.2252422421194652E-3</v>
      </c>
    </row>
    <row r="2571" spans="1:18" s="60" customFormat="1" x14ac:dyDescent="0.25">
      <c r="A2571" s="52"/>
      <c r="C2571" s="21" t="s">
        <v>3143</v>
      </c>
      <c r="D2571" s="19"/>
      <c r="E2571" s="43">
        <v>26.925360000000001</v>
      </c>
      <c r="F2571" s="43">
        <v>4.0000000000000001E-3</v>
      </c>
      <c r="G2571" s="43">
        <v>4.1699999999999999E-6</v>
      </c>
      <c r="I2571" s="12"/>
      <c r="J2571" s="33"/>
      <c r="K2571" s="33">
        <v>0.81530000000000002</v>
      </c>
      <c r="L2571" s="52"/>
      <c r="M2571" s="52"/>
      <c r="N2571" s="21" t="str">
        <f t="shared" si="186"/>
        <v>INVERSIONES MOBILIARIAS GQUESADA, SICAV, S.A.</v>
      </c>
      <c r="O2571" s="21"/>
      <c r="P2571" s="39">
        <f t="shared" si="187"/>
        <v>33.025095057034221</v>
      </c>
      <c r="Q2571" s="43">
        <f t="shared" si="188"/>
        <v>4.0000000000000001E-3</v>
      </c>
      <c r="R2571" s="40">
        <f t="shared" si="189"/>
        <v>5.1146817122531579E-6</v>
      </c>
    </row>
    <row r="2572" spans="1:18" s="60" customFormat="1" x14ac:dyDescent="0.25">
      <c r="A2572" s="52"/>
      <c r="C2572" s="21" t="s">
        <v>3144</v>
      </c>
      <c r="D2572" s="19"/>
      <c r="E2572" s="43">
        <v>50.097920000000002</v>
      </c>
      <c r="F2572" s="43">
        <v>1.2999999999999999E-2</v>
      </c>
      <c r="G2572" s="43">
        <v>0.58699201000000001</v>
      </c>
      <c r="I2572" s="12"/>
      <c r="J2572" s="33"/>
      <c r="K2572" s="33">
        <v>0.81530000000000002</v>
      </c>
      <c r="L2572" s="52"/>
      <c r="M2572" s="52"/>
      <c r="N2572" s="21" t="str">
        <f t="shared" si="186"/>
        <v>INVERSIONES MOBILIARIAS URQUIOLA SICAV S.A.</v>
      </c>
      <c r="O2572" s="21"/>
      <c r="P2572" s="39">
        <f t="shared" si="187"/>
        <v>61.447221881516008</v>
      </c>
      <c r="Q2572" s="43">
        <f t="shared" si="188"/>
        <v>1.2999999999999999E-2</v>
      </c>
      <c r="R2572" s="40">
        <f t="shared" si="189"/>
        <v>0.71997057524837482</v>
      </c>
    </row>
    <row r="2573" spans="1:18" s="60" customFormat="1" x14ac:dyDescent="0.25">
      <c r="A2573" s="52"/>
      <c r="C2573" s="21" t="s">
        <v>3145</v>
      </c>
      <c r="D2573" s="19"/>
      <c r="E2573" s="43">
        <v>11.002875</v>
      </c>
      <c r="F2573" s="43">
        <v>3.0000000000000001E-3</v>
      </c>
      <c r="G2573" s="43">
        <v>2.7210000000000002E-5</v>
      </c>
      <c r="I2573" s="12"/>
      <c r="J2573" s="33"/>
      <c r="K2573" s="33">
        <v>0.81530000000000002</v>
      </c>
      <c r="L2573" s="52"/>
      <c r="M2573" s="52"/>
      <c r="N2573" s="21" t="str">
        <f t="shared" si="186"/>
        <v>INVERSIONES MOLUTI, SICAV S.A.</v>
      </c>
      <c r="O2573" s="21"/>
      <c r="P2573" s="39">
        <f t="shared" si="187"/>
        <v>13.49549245676438</v>
      </c>
      <c r="Q2573" s="43">
        <f t="shared" si="188"/>
        <v>3.0000000000000001E-3</v>
      </c>
      <c r="R2573" s="40">
        <f t="shared" si="189"/>
        <v>3.3374218079234639E-5</v>
      </c>
    </row>
    <row r="2574" spans="1:18" s="60" customFormat="1" x14ac:dyDescent="0.25">
      <c r="A2574" s="52"/>
      <c r="C2574" s="21" t="s">
        <v>3146</v>
      </c>
      <c r="D2574" s="19"/>
      <c r="E2574" s="43">
        <v>33.840000000000003</v>
      </c>
      <c r="F2574" s="43">
        <v>2E-3</v>
      </c>
      <c r="G2574" s="43">
        <v>2.6699999999999998E-6</v>
      </c>
      <c r="I2574" s="12"/>
      <c r="J2574" s="33"/>
      <c r="K2574" s="33">
        <v>0.81530000000000002</v>
      </c>
      <c r="L2574" s="52"/>
      <c r="M2574" s="52"/>
      <c r="N2574" s="21" t="str">
        <f t="shared" si="186"/>
        <v>INVERSIONES MOONLIGHT SICAV S.A.</v>
      </c>
      <c r="O2574" s="21"/>
      <c r="P2574" s="39">
        <f t="shared" si="187"/>
        <v>41.50619403900405</v>
      </c>
      <c r="Q2574" s="43">
        <f t="shared" si="188"/>
        <v>2E-3</v>
      </c>
      <c r="R2574" s="40">
        <f t="shared" si="189"/>
        <v>3.274868146694468E-6</v>
      </c>
    </row>
    <row r="2575" spans="1:18" s="60" customFormat="1" x14ac:dyDescent="0.25">
      <c r="A2575" s="52"/>
      <c r="C2575" s="21" t="s">
        <v>3147</v>
      </c>
      <c r="D2575" s="19"/>
      <c r="E2575" s="43">
        <v>32.054000000000002</v>
      </c>
      <c r="F2575" s="43">
        <v>2.1999999999999999E-2</v>
      </c>
      <c r="G2575" s="43">
        <v>0.78219212999999999</v>
      </c>
      <c r="I2575" s="12"/>
      <c r="J2575" s="33"/>
      <c r="K2575" s="33">
        <v>0.81530000000000002</v>
      </c>
      <c r="L2575" s="52"/>
      <c r="M2575" s="52"/>
      <c r="N2575" s="21" t="str">
        <f t="shared" si="186"/>
        <v>INVERSIONES NEON CMA SICAV</v>
      </c>
      <c r="O2575" s="21"/>
      <c r="P2575" s="39">
        <f t="shared" si="187"/>
        <v>39.315589353612168</v>
      </c>
      <c r="Q2575" s="43">
        <f t="shared" si="188"/>
        <v>2.1999999999999999E-2</v>
      </c>
      <c r="R2575" s="40">
        <f t="shared" si="189"/>
        <v>0.95939179443149758</v>
      </c>
    </row>
    <row r="2576" spans="1:18" s="60" customFormat="1" x14ac:dyDescent="0.25">
      <c r="A2576" s="52"/>
      <c r="C2576" s="21" t="s">
        <v>3148</v>
      </c>
      <c r="D2576" s="19"/>
      <c r="E2576" s="43">
        <v>31.44</v>
      </c>
      <c r="F2576" s="43">
        <v>0.153</v>
      </c>
      <c r="G2576" s="43">
        <v>0.73762130000000004</v>
      </c>
      <c r="I2576" s="12"/>
      <c r="J2576" s="33"/>
      <c r="K2576" s="33">
        <v>0.81530000000000002</v>
      </c>
      <c r="L2576" s="52"/>
      <c r="M2576" s="52"/>
      <c r="N2576" s="21" t="str">
        <f t="shared" si="186"/>
        <v>INVERSIONES NOJUBI</v>
      </c>
      <c r="O2576" s="21"/>
      <c r="P2576" s="39">
        <f t="shared" si="187"/>
        <v>38.562492334110146</v>
      </c>
      <c r="Q2576" s="43">
        <f t="shared" si="188"/>
        <v>0.153</v>
      </c>
      <c r="R2576" s="40">
        <f t="shared" si="189"/>
        <v>0.90472378265669084</v>
      </c>
    </row>
    <row r="2577" spans="1:18" s="60" customFormat="1" x14ac:dyDescent="0.25">
      <c r="A2577" s="52"/>
      <c r="C2577" s="21" t="s">
        <v>3149</v>
      </c>
      <c r="D2577" s="19"/>
      <c r="E2577" s="43">
        <v>42.808999999999997</v>
      </c>
      <c r="F2577" s="43">
        <v>8.9999999999999993E-3</v>
      </c>
      <c r="G2577" s="43">
        <v>7.54129E-3</v>
      </c>
      <c r="I2577" s="12"/>
      <c r="J2577" s="33"/>
      <c r="K2577" s="33">
        <v>0.81530000000000002</v>
      </c>
      <c r="L2577" s="52"/>
      <c r="M2577" s="52"/>
      <c r="N2577" s="21" t="str">
        <f t="shared" ref="N2577:N2640" si="190">C2577</f>
        <v>INVERSIONES OLABERR-A SICAV S.A.</v>
      </c>
      <c r="O2577" s="21"/>
      <c r="P2577" s="39">
        <f t="shared" ref="P2577:P2640" si="191">E2577/K2577</f>
        <v>52.50705261866797</v>
      </c>
      <c r="Q2577" s="43">
        <f t="shared" ref="Q2577:Q2640" si="192">F2577</f>
        <v>8.9999999999999993E-3</v>
      </c>
      <c r="R2577" s="40">
        <f t="shared" ref="R2577:R2640" si="193">G2577/K2577</f>
        <v>9.2497117625413953E-3</v>
      </c>
    </row>
    <row r="2578" spans="1:18" s="60" customFormat="1" x14ac:dyDescent="0.25">
      <c r="A2578" s="52"/>
      <c r="C2578" s="21" t="s">
        <v>3150</v>
      </c>
      <c r="D2578" s="19"/>
      <c r="E2578" s="43">
        <v>11.900037599999999</v>
      </c>
      <c r="F2578" s="43">
        <v>0.1</v>
      </c>
      <c r="G2578" s="43">
        <v>5.8272230800000004</v>
      </c>
      <c r="I2578" s="12"/>
      <c r="J2578" s="33"/>
      <c r="K2578" s="33">
        <v>0.81530000000000002</v>
      </c>
      <c r="L2578" s="52"/>
      <c r="M2578" s="52"/>
      <c r="N2578" s="21" t="str">
        <f t="shared" si="190"/>
        <v>INVERSIONES OMNITOT SICAV S.A.</v>
      </c>
      <c r="O2578" s="21"/>
      <c r="P2578" s="39">
        <f t="shared" si="191"/>
        <v>14.595900404758982</v>
      </c>
      <c r="Q2578" s="43">
        <f t="shared" si="192"/>
        <v>0.1</v>
      </c>
      <c r="R2578" s="40">
        <f t="shared" si="193"/>
        <v>7.1473360480804615</v>
      </c>
    </row>
    <row r="2579" spans="1:18" s="60" customFormat="1" x14ac:dyDescent="0.25">
      <c r="A2579" s="52"/>
      <c r="C2579" s="21" t="s">
        <v>3151</v>
      </c>
      <c r="D2579" s="19"/>
      <c r="E2579" s="43">
        <v>33.175890000000003</v>
      </c>
      <c r="F2579" s="43">
        <v>1.7999999999999999E-2</v>
      </c>
      <c r="G2579" s="43">
        <v>2.2815000000000002E-4</v>
      </c>
      <c r="I2579" s="12"/>
      <c r="J2579" s="33"/>
      <c r="K2579" s="33">
        <v>0.81530000000000002</v>
      </c>
      <c r="L2579" s="52"/>
      <c r="M2579" s="52"/>
      <c r="N2579" s="21" t="str">
        <f t="shared" si="190"/>
        <v>INVERSIONES PELOPIDAS SICAV S.A.</v>
      </c>
      <c r="O2579" s="21"/>
      <c r="P2579" s="39">
        <f t="shared" si="191"/>
        <v>40.691634980988596</v>
      </c>
      <c r="Q2579" s="43">
        <f t="shared" si="192"/>
        <v>1.7999999999999999E-2</v>
      </c>
      <c r="R2579" s="40">
        <f t="shared" si="193"/>
        <v>2.7983564332147674E-4</v>
      </c>
    </row>
    <row r="2580" spans="1:18" s="60" customFormat="1" x14ac:dyDescent="0.25">
      <c r="A2580" s="52"/>
      <c r="C2580" s="21" t="s">
        <v>3152</v>
      </c>
      <c r="D2580" s="19"/>
      <c r="E2580" s="43">
        <v>30.72</v>
      </c>
      <c r="F2580" s="43">
        <v>2.3E-2</v>
      </c>
      <c r="G2580" s="43">
        <v>7.0115469999999999E-2</v>
      </c>
      <c r="I2580" s="12"/>
      <c r="J2580" s="33"/>
      <c r="K2580" s="33">
        <v>0.81530000000000002</v>
      </c>
      <c r="L2580" s="52"/>
      <c r="M2580" s="52"/>
      <c r="N2580" s="21" t="str">
        <f t="shared" si="190"/>
        <v>INVERSIONES PITACO SICAV, S.A.</v>
      </c>
      <c r="O2580" s="21"/>
      <c r="P2580" s="39">
        <f t="shared" si="191"/>
        <v>37.679381822641972</v>
      </c>
      <c r="Q2580" s="43">
        <f t="shared" si="192"/>
        <v>2.3E-2</v>
      </c>
      <c r="R2580" s="40">
        <f t="shared" si="193"/>
        <v>8.5999595241015567E-2</v>
      </c>
    </row>
    <row r="2581" spans="1:18" s="60" customFormat="1" x14ac:dyDescent="0.25">
      <c r="A2581" s="52"/>
      <c r="C2581" s="21" t="s">
        <v>3153</v>
      </c>
      <c r="D2581" s="19"/>
      <c r="E2581" s="43">
        <v>67.2</v>
      </c>
      <c r="F2581" s="43">
        <v>1E-3</v>
      </c>
      <c r="G2581" s="43">
        <v>2.113864E-2</v>
      </c>
      <c r="I2581" s="12"/>
      <c r="J2581" s="33"/>
      <c r="K2581" s="33">
        <v>0.81530000000000002</v>
      </c>
      <c r="L2581" s="52"/>
      <c r="M2581" s="52"/>
      <c r="N2581" s="21" t="str">
        <f t="shared" si="190"/>
        <v>INVERSIONES POLIVALENTE SICAV S.A.</v>
      </c>
      <c r="O2581" s="21"/>
      <c r="P2581" s="39">
        <f t="shared" si="191"/>
        <v>82.423647737029313</v>
      </c>
      <c r="Q2581" s="43">
        <f t="shared" si="192"/>
        <v>1E-3</v>
      </c>
      <c r="R2581" s="40">
        <f t="shared" si="193"/>
        <v>2.5927437752974365E-2</v>
      </c>
    </row>
    <row r="2582" spans="1:18" s="60" customFormat="1" x14ac:dyDescent="0.25">
      <c r="A2582" s="52"/>
      <c r="C2582" s="21" t="s">
        <v>3154</v>
      </c>
      <c r="D2582" s="19"/>
      <c r="E2582" s="43">
        <v>99.192400000000006</v>
      </c>
      <c r="F2582" s="43">
        <v>8.0000000000000002E-3</v>
      </c>
      <c r="G2582" s="43">
        <v>6.7094000000000008E-4</v>
      </c>
      <c r="I2582" s="12"/>
      <c r="J2582" s="33"/>
      <c r="K2582" s="33">
        <v>0.81530000000000002</v>
      </c>
      <c r="L2582" s="52"/>
      <c r="M2582" s="52"/>
      <c r="N2582" s="21" t="str">
        <f t="shared" si="190"/>
        <v>INVERSIONES PROGRAMADAS SICAV S.A.</v>
      </c>
      <c r="O2582" s="21"/>
      <c r="P2582" s="39">
        <f t="shared" si="191"/>
        <v>121.66368208021588</v>
      </c>
      <c r="Q2582" s="43">
        <f t="shared" si="192"/>
        <v>8.0000000000000002E-3</v>
      </c>
      <c r="R2582" s="40">
        <f t="shared" si="193"/>
        <v>8.2293634245063179E-4</v>
      </c>
    </row>
    <row r="2583" spans="1:18" s="60" customFormat="1" x14ac:dyDescent="0.25">
      <c r="A2583" s="52"/>
      <c r="C2583" s="21" t="s">
        <v>3155</v>
      </c>
      <c r="D2583" s="19"/>
      <c r="E2583" s="43">
        <v>33.256025000000001</v>
      </c>
      <c r="F2583" s="43">
        <v>1E-3</v>
      </c>
      <c r="G2583" s="43">
        <v>2.8871069999999999E-2</v>
      </c>
      <c r="I2583" s="12"/>
      <c r="J2583" s="33"/>
      <c r="K2583" s="33">
        <v>0.81530000000000002</v>
      </c>
      <c r="L2583" s="52"/>
      <c r="M2583" s="52"/>
      <c r="N2583" s="21" t="str">
        <f t="shared" si="190"/>
        <v>INVERSIONES PUERTO ALEGRE SICAV S.A. (EN LIQUIDACION)</v>
      </c>
      <c r="O2583" s="21"/>
      <c r="P2583" s="39">
        <f t="shared" si="191"/>
        <v>40.789923954372625</v>
      </c>
      <c r="Q2583" s="43">
        <f t="shared" si="192"/>
        <v>1E-3</v>
      </c>
      <c r="R2583" s="40">
        <f t="shared" si="193"/>
        <v>3.5411590825463017E-2</v>
      </c>
    </row>
    <row r="2584" spans="1:18" s="60" customFormat="1" x14ac:dyDescent="0.25">
      <c r="A2584" s="52"/>
      <c r="C2584" s="21" t="s">
        <v>3156</v>
      </c>
      <c r="D2584" s="19"/>
      <c r="E2584" s="43">
        <v>27.840115999999998</v>
      </c>
      <c r="F2584" s="43">
        <v>1.2999999999999999E-2</v>
      </c>
      <c r="G2584" s="43">
        <v>1.2885100000000001E-3</v>
      </c>
      <c r="I2584" s="12"/>
      <c r="J2584" s="33"/>
      <c r="K2584" s="33">
        <v>0.81530000000000002</v>
      </c>
      <c r="L2584" s="52"/>
      <c r="M2584" s="52"/>
      <c r="N2584" s="21" t="str">
        <f t="shared" si="190"/>
        <v>INVERSIONES REPUBLICA 666 SICAV, S.A.</v>
      </c>
      <c r="O2584" s="21"/>
      <c r="P2584" s="39">
        <f t="shared" si="191"/>
        <v>34.147082055685019</v>
      </c>
      <c r="Q2584" s="43">
        <f t="shared" si="192"/>
        <v>1.2999999999999999E-2</v>
      </c>
      <c r="R2584" s="40">
        <f t="shared" si="193"/>
        <v>1.5804121182386851E-3</v>
      </c>
    </row>
    <row r="2585" spans="1:18" s="60" customFormat="1" x14ac:dyDescent="0.25">
      <c r="A2585" s="52"/>
      <c r="C2585" s="21" t="s">
        <v>3157</v>
      </c>
      <c r="D2585" s="19"/>
      <c r="E2585" s="43">
        <v>26.684954999999999</v>
      </c>
      <c r="F2585" s="43">
        <v>2.8000000000000001E-2</v>
      </c>
      <c r="G2585" s="43">
        <v>0.14234963</v>
      </c>
      <c r="I2585" s="12"/>
      <c r="J2585" s="33"/>
      <c r="K2585" s="33">
        <v>0.81530000000000002</v>
      </c>
      <c r="L2585" s="52"/>
      <c r="M2585" s="52"/>
      <c r="N2585" s="21" t="str">
        <f t="shared" si="190"/>
        <v>INVERSIONES RIOCOBO SICAV S.A.</v>
      </c>
      <c r="O2585" s="21"/>
      <c r="P2585" s="39">
        <f t="shared" si="191"/>
        <v>32.730228136882126</v>
      </c>
      <c r="Q2585" s="43">
        <f t="shared" si="192"/>
        <v>2.8000000000000001E-2</v>
      </c>
      <c r="R2585" s="40">
        <f t="shared" si="193"/>
        <v>0.17459785355084018</v>
      </c>
    </row>
    <row r="2586" spans="1:18" s="60" customFormat="1" x14ac:dyDescent="0.25">
      <c r="A2586" s="52"/>
      <c r="C2586" s="21" t="s">
        <v>3158</v>
      </c>
      <c r="D2586" s="19"/>
      <c r="E2586" s="43">
        <v>32.4</v>
      </c>
      <c r="F2586" s="43">
        <v>9.2999999999999999E-2</v>
      </c>
      <c r="G2586" s="43">
        <v>0.43737698999999997</v>
      </c>
      <c r="I2586" s="12"/>
      <c r="J2586" s="33"/>
      <c r="K2586" s="33">
        <v>0.81530000000000002</v>
      </c>
      <c r="L2586" s="52"/>
      <c r="M2586" s="52"/>
      <c r="N2586" s="21" t="str">
        <f t="shared" si="190"/>
        <v>INVERSIONES SEYAL</v>
      </c>
      <c r="O2586" s="21"/>
      <c r="P2586" s="39">
        <f t="shared" si="191"/>
        <v>39.739973016067701</v>
      </c>
      <c r="Q2586" s="43">
        <f t="shared" si="192"/>
        <v>9.2999999999999999E-2</v>
      </c>
      <c r="R2586" s="40">
        <f t="shared" si="193"/>
        <v>0.53646141297681826</v>
      </c>
    </row>
    <row r="2587" spans="1:18" s="60" customFormat="1" x14ac:dyDescent="0.25">
      <c r="A2587" s="52"/>
      <c r="C2587" s="21" t="s">
        <v>3159</v>
      </c>
      <c r="D2587" s="19"/>
      <c r="E2587" s="43">
        <v>57.2</v>
      </c>
      <c r="F2587" s="43">
        <v>2.4E-2</v>
      </c>
      <c r="G2587" s="43">
        <v>0.62224853000000002</v>
      </c>
      <c r="I2587" s="12"/>
      <c r="J2587" s="33"/>
      <c r="K2587" s="33">
        <v>0.81530000000000002</v>
      </c>
      <c r="L2587" s="52"/>
      <c r="M2587" s="52"/>
      <c r="N2587" s="21" t="str">
        <f t="shared" si="190"/>
        <v>INVERSIONES STAR BLEU SICAV</v>
      </c>
      <c r="O2587" s="21"/>
      <c r="P2587" s="39">
        <f t="shared" si="191"/>
        <v>70.158223966638047</v>
      </c>
      <c r="Q2587" s="43">
        <f t="shared" si="192"/>
        <v>2.4E-2</v>
      </c>
      <c r="R2587" s="40">
        <f t="shared" si="193"/>
        <v>0.76321419109530231</v>
      </c>
    </row>
    <row r="2588" spans="1:18" s="60" customFormat="1" x14ac:dyDescent="0.25">
      <c r="A2588" s="52"/>
      <c r="C2588" s="21" t="s">
        <v>3160</v>
      </c>
      <c r="D2588" s="19"/>
      <c r="E2588" s="43">
        <v>39.6</v>
      </c>
      <c r="F2588" s="43">
        <v>3.0000000000000001E-3</v>
      </c>
      <c r="G2588" s="43">
        <v>4.464E-5</v>
      </c>
      <c r="I2588" s="12"/>
      <c r="J2588" s="33"/>
      <c r="K2588" s="33">
        <v>0.81530000000000002</v>
      </c>
      <c r="L2588" s="52"/>
      <c r="M2588" s="52"/>
      <c r="N2588" s="21" t="str">
        <f t="shared" si="190"/>
        <v>INVERSIONES TAMBORE SICAV, S.A.</v>
      </c>
      <c r="O2588" s="21"/>
      <c r="P2588" s="39">
        <f t="shared" si="191"/>
        <v>48.57107813074942</v>
      </c>
      <c r="Q2588" s="43">
        <f t="shared" si="192"/>
        <v>3.0000000000000001E-3</v>
      </c>
      <c r="R2588" s="40">
        <f t="shared" si="193"/>
        <v>5.4752851711026617E-5</v>
      </c>
    </row>
    <row r="2589" spans="1:18" s="60" customFormat="1" x14ac:dyDescent="0.25">
      <c r="A2589" s="52"/>
      <c r="C2589" s="21" t="s">
        <v>3161</v>
      </c>
      <c r="D2589" s="19"/>
      <c r="E2589" s="43">
        <v>30.6</v>
      </c>
      <c r="F2589" s="43">
        <v>1.4E-2</v>
      </c>
      <c r="G2589" s="43">
        <v>0.35545259000000001</v>
      </c>
      <c r="I2589" s="12"/>
      <c r="J2589" s="33"/>
      <c r="K2589" s="33">
        <v>0.81530000000000002</v>
      </c>
      <c r="L2589" s="52"/>
      <c r="M2589" s="52"/>
      <c r="N2589" s="21" t="str">
        <f t="shared" si="190"/>
        <v>INVERSIONES TAMBRE SICAV S.A.</v>
      </c>
      <c r="O2589" s="21"/>
      <c r="P2589" s="39">
        <f t="shared" si="191"/>
        <v>37.532196737397278</v>
      </c>
      <c r="Q2589" s="43">
        <f t="shared" si="192"/>
        <v>1.4E-2</v>
      </c>
      <c r="R2589" s="40">
        <f t="shared" si="193"/>
        <v>0.43597766466331411</v>
      </c>
    </row>
    <row r="2590" spans="1:18" s="60" customFormat="1" x14ac:dyDescent="0.25">
      <c r="A2590" s="52"/>
      <c r="C2590" s="21" t="s">
        <v>3162</v>
      </c>
      <c r="D2590" s="19"/>
      <c r="E2590" s="43">
        <v>129</v>
      </c>
      <c r="F2590" s="43">
        <v>2.5999999999999999E-2</v>
      </c>
      <c r="G2590" s="43">
        <v>2.53158051</v>
      </c>
      <c r="I2590" s="12"/>
      <c r="J2590" s="33"/>
      <c r="K2590" s="33">
        <v>0.81530000000000002</v>
      </c>
      <c r="L2590" s="52"/>
      <c r="M2590" s="52"/>
      <c r="N2590" s="21" t="str">
        <f t="shared" si="190"/>
        <v>INVERSIONES TEIDE SICAV S.A.</v>
      </c>
      <c r="O2590" s="21"/>
      <c r="P2590" s="39">
        <f t="shared" si="191"/>
        <v>158.22396663804733</v>
      </c>
      <c r="Q2590" s="43">
        <f t="shared" si="192"/>
        <v>2.5999999999999999E-2</v>
      </c>
      <c r="R2590" s="40">
        <f t="shared" si="193"/>
        <v>3.1050907764013247</v>
      </c>
    </row>
    <row r="2591" spans="1:18" s="60" customFormat="1" x14ac:dyDescent="0.25">
      <c r="A2591" s="52"/>
      <c r="C2591" s="21" t="s">
        <v>3163</v>
      </c>
      <c r="D2591" s="19"/>
      <c r="E2591" s="43">
        <v>37</v>
      </c>
      <c r="F2591" s="43">
        <v>0.02</v>
      </c>
      <c r="G2591" s="43">
        <v>7.8940839999999998E-2</v>
      </c>
      <c r="I2591" s="12"/>
      <c r="J2591" s="33"/>
      <c r="K2591" s="33">
        <v>0.81530000000000002</v>
      </c>
      <c r="L2591" s="52"/>
      <c r="M2591" s="52"/>
      <c r="N2591" s="21" t="str">
        <f t="shared" si="190"/>
        <v>INVERSIONES VALLE ASON SICAV SA</v>
      </c>
      <c r="O2591" s="21"/>
      <c r="P2591" s="39">
        <f t="shared" si="191"/>
        <v>45.382067950447684</v>
      </c>
      <c r="Q2591" s="43">
        <f t="shared" si="192"/>
        <v>0.02</v>
      </c>
      <c r="R2591" s="40">
        <f t="shared" si="193"/>
        <v>9.6824285539065372E-2</v>
      </c>
    </row>
    <row r="2592" spans="1:18" s="60" customFormat="1" x14ac:dyDescent="0.25">
      <c r="A2592" s="52"/>
      <c r="C2592" s="21" t="s">
        <v>3164</v>
      </c>
      <c r="D2592" s="19"/>
      <c r="E2592" s="43">
        <v>22.44</v>
      </c>
      <c r="F2592" s="43">
        <v>0</v>
      </c>
      <c r="G2592" s="43">
        <v>0</v>
      </c>
      <c r="I2592" s="12"/>
      <c r="J2592" s="33"/>
      <c r="K2592" s="33">
        <v>0.81530000000000002</v>
      </c>
      <c r="L2592" s="52"/>
      <c r="M2592" s="52"/>
      <c r="N2592" s="21" t="str">
        <f t="shared" si="190"/>
        <v>INVERSIONES VALLOBAL SICAV S.A.</v>
      </c>
      <c r="O2592" s="21"/>
      <c r="P2592" s="39">
        <f t="shared" si="191"/>
        <v>27.523610940758005</v>
      </c>
      <c r="Q2592" s="43">
        <f t="shared" si="192"/>
        <v>0</v>
      </c>
      <c r="R2592" s="40">
        <f t="shared" si="193"/>
        <v>0</v>
      </c>
    </row>
    <row r="2593" spans="1:18" s="60" customFormat="1" x14ac:dyDescent="0.25">
      <c r="A2593" s="52"/>
      <c r="C2593" s="21" t="s">
        <v>3165</v>
      </c>
      <c r="D2593" s="19"/>
      <c r="E2593" s="43">
        <v>30.579516000000002</v>
      </c>
      <c r="F2593" s="43">
        <v>1.7999999999999999E-2</v>
      </c>
      <c r="G2593" s="43">
        <v>2.6840000000000001E-5</v>
      </c>
      <c r="I2593" s="12"/>
      <c r="J2593" s="33"/>
      <c r="K2593" s="33">
        <v>0.81530000000000002</v>
      </c>
      <c r="L2593" s="52"/>
      <c r="M2593" s="52"/>
      <c r="N2593" s="21" t="str">
        <f t="shared" si="190"/>
        <v>INVERSIONES VAZPI,SICAV,S.A.</v>
      </c>
      <c r="O2593" s="21"/>
      <c r="P2593" s="39">
        <f t="shared" si="191"/>
        <v>37.507072243346009</v>
      </c>
      <c r="Q2593" s="43">
        <f t="shared" si="192"/>
        <v>1.7999999999999999E-2</v>
      </c>
      <c r="R2593" s="40">
        <f t="shared" si="193"/>
        <v>3.2920397399730158E-5</v>
      </c>
    </row>
    <row r="2594" spans="1:18" s="60" customFormat="1" x14ac:dyDescent="0.25">
      <c r="A2594" s="52"/>
      <c r="C2594" s="21" t="s">
        <v>3166</v>
      </c>
      <c r="D2594" s="19"/>
      <c r="E2594" s="43">
        <v>34.858725</v>
      </c>
      <c r="F2594" s="43">
        <v>1E-3</v>
      </c>
      <c r="G2594" s="43">
        <v>1.403E-5</v>
      </c>
      <c r="I2594" s="12"/>
      <c r="J2594" s="33"/>
      <c r="K2594" s="33">
        <v>0.81530000000000002</v>
      </c>
      <c r="L2594" s="52"/>
      <c r="M2594" s="52"/>
      <c r="N2594" s="21" t="str">
        <f t="shared" si="190"/>
        <v>INVERSIONES VERDES SICAV</v>
      </c>
      <c r="O2594" s="21"/>
      <c r="P2594" s="39">
        <f t="shared" si="191"/>
        <v>42.75570342205323</v>
      </c>
      <c r="Q2594" s="43">
        <f t="shared" si="192"/>
        <v>1E-3</v>
      </c>
      <c r="R2594" s="40">
        <f t="shared" si="193"/>
        <v>1.7208389549858945E-5</v>
      </c>
    </row>
    <row r="2595" spans="1:18" s="60" customFormat="1" x14ac:dyDescent="0.25">
      <c r="A2595" s="52"/>
      <c r="C2595" s="21" t="s">
        <v>3167</v>
      </c>
      <c r="D2595" s="19"/>
      <c r="E2595" s="43">
        <v>28.6</v>
      </c>
      <c r="F2595" s="43">
        <v>4.1000000000000002E-2</v>
      </c>
      <c r="G2595" s="43">
        <v>7.0793586600000005</v>
      </c>
      <c r="I2595" s="12"/>
      <c r="J2595" s="33"/>
      <c r="K2595" s="33">
        <v>0.81530000000000002</v>
      </c>
      <c r="L2595" s="52"/>
      <c r="M2595" s="52"/>
      <c r="N2595" s="21" t="str">
        <f t="shared" si="190"/>
        <v>INVERSIONES VIGUMAR 2015, SICAV, S.A.</v>
      </c>
      <c r="O2595" s="21"/>
      <c r="P2595" s="39">
        <f t="shared" si="191"/>
        <v>35.079111983319024</v>
      </c>
      <c r="Q2595" s="43">
        <f t="shared" si="192"/>
        <v>4.1000000000000002E-2</v>
      </c>
      <c r="R2595" s="40">
        <f t="shared" si="193"/>
        <v>8.683133398748927</v>
      </c>
    </row>
    <row r="2596" spans="1:18" s="60" customFormat="1" x14ac:dyDescent="0.25">
      <c r="A2596" s="52"/>
      <c r="C2596" s="21" t="s">
        <v>3168</v>
      </c>
      <c r="D2596" s="19"/>
      <c r="E2596" s="43">
        <v>4.6706000000000003</v>
      </c>
      <c r="F2596" s="43">
        <v>7.0000000000000001E-3</v>
      </c>
      <c r="G2596" s="43">
        <v>0.12840378999999999</v>
      </c>
      <c r="I2596" s="12"/>
      <c r="J2596" s="33"/>
      <c r="K2596" s="33">
        <v>0.81530000000000002</v>
      </c>
      <c r="L2596" s="52"/>
      <c r="M2596" s="52"/>
      <c r="N2596" s="21" t="str">
        <f t="shared" si="190"/>
        <v>INVERSIONS AGO SICAV S.A.</v>
      </c>
      <c r="O2596" s="21"/>
      <c r="P2596" s="39">
        <f t="shared" si="191"/>
        <v>5.7286888261989457</v>
      </c>
      <c r="Q2596" s="43">
        <f t="shared" si="192"/>
        <v>7.0000000000000001E-3</v>
      </c>
      <c r="R2596" s="40">
        <f t="shared" si="193"/>
        <v>0.15749268980743283</v>
      </c>
    </row>
    <row r="2597" spans="1:18" s="60" customFormat="1" x14ac:dyDescent="0.25">
      <c r="A2597" s="52"/>
      <c r="C2597" s="21" t="s">
        <v>3169</v>
      </c>
      <c r="D2597" s="19"/>
      <c r="E2597" s="43">
        <v>33.416294999999998</v>
      </c>
      <c r="F2597" s="43">
        <v>1.2E-2</v>
      </c>
      <c r="G2597" s="43">
        <v>1.0801E-4</v>
      </c>
      <c r="I2597" s="12"/>
      <c r="J2597" s="33"/>
      <c r="K2597" s="33">
        <v>0.81530000000000002</v>
      </c>
      <c r="L2597" s="52"/>
      <c r="M2597" s="52"/>
      <c r="N2597" s="21" t="str">
        <f t="shared" si="190"/>
        <v>INVERSIONS GARBE,SICAV,S.A.</v>
      </c>
      <c r="O2597" s="21"/>
      <c r="P2597" s="39">
        <f t="shared" si="191"/>
        <v>40.986501901140684</v>
      </c>
      <c r="Q2597" s="43">
        <f t="shared" si="192"/>
        <v>1.2E-2</v>
      </c>
      <c r="R2597" s="40">
        <f t="shared" si="193"/>
        <v>1.3247884214399609E-4</v>
      </c>
    </row>
    <row r="2598" spans="1:18" s="60" customFormat="1" x14ac:dyDescent="0.25">
      <c r="A2598" s="52"/>
      <c r="C2598" s="21" t="s">
        <v>3170</v>
      </c>
      <c r="D2598" s="19"/>
      <c r="E2598" s="43">
        <v>35.6</v>
      </c>
      <c r="F2598" s="43">
        <v>8.0000000000000002E-3</v>
      </c>
      <c r="G2598" s="43">
        <v>7.9229999999999991E-4</v>
      </c>
      <c r="I2598" s="12"/>
      <c r="J2598" s="33"/>
      <c r="K2598" s="33">
        <v>0.81530000000000002</v>
      </c>
      <c r="L2598" s="52"/>
      <c r="M2598" s="52"/>
      <c r="N2598" s="21" t="str">
        <f t="shared" si="190"/>
        <v>INVERSIONS PATRIMONI CAPITAL FH S.A. SICAV</v>
      </c>
      <c r="O2598" s="21"/>
      <c r="P2598" s="39">
        <f t="shared" si="191"/>
        <v>43.664908622592911</v>
      </c>
      <c r="Q2598" s="43">
        <f t="shared" si="192"/>
        <v>8.0000000000000002E-3</v>
      </c>
      <c r="R2598" s="40">
        <f t="shared" si="193"/>
        <v>9.7178952532809995E-4</v>
      </c>
    </row>
    <row r="2599" spans="1:18" s="60" customFormat="1" x14ac:dyDescent="0.25">
      <c r="A2599" s="52"/>
      <c r="C2599" s="21" t="s">
        <v>3171</v>
      </c>
      <c r="D2599" s="19"/>
      <c r="E2599" s="43">
        <v>33.85915</v>
      </c>
      <c r="F2599" s="43">
        <v>6.0000000000000001E-3</v>
      </c>
      <c r="G2599" s="43">
        <v>5.52078311</v>
      </c>
      <c r="I2599" s="12"/>
      <c r="J2599" s="33"/>
      <c r="K2599" s="33">
        <v>0.81530000000000002</v>
      </c>
      <c r="L2599" s="52"/>
      <c r="M2599" s="52"/>
      <c r="N2599" s="21" t="str">
        <f t="shared" si="190"/>
        <v>INVERSIONS POBLE NOU SICAV S.A.</v>
      </c>
      <c r="O2599" s="21"/>
      <c r="P2599" s="39">
        <f t="shared" si="191"/>
        <v>41.529682325524348</v>
      </c>
      <c r="Q2599" s="43">
        <f t="shared" si="192"/>
        <v>6.0000000000000001E-3</v>
      </c>
      <c r="R2599" s="40">
        <f t="shared" si="193"/>
        <v>6.7714744388568624</v>
      </c>
    </row>
    <row r="2600" spans="1:18" s="60" customFormat="1" x14ac:dyDescent="0.25">
      <c r="A2600" s="52"/>
      <c r="C2600" s="21" t="s">
        <v>3172</v>
      </c>
      <c r="D2600" s="19"/>
      <c r="E2600" s="43">
        <v>18.3909825</v>
      </c>
      <c r="F2600" s="43">
        <v>1.4999999999999999E-2</v>
      </c>
      <c r="G2600" s="43">
        <v>7.0140000000000003E-4</v>
      </c>
      <c r="I2600" s="12"/>
      <c r="J2600" s="33"/>
      <c r="K2600" s="33">
        <v>0.81530000000000002</v>
      </c>
      <c r="L2600" s="52"/>
      <c r="M2600" s="52"/>
      <c r="N2600" s="21" t="str">
        <f t="shared" si="190"/>
        <v>INVERSIONS SACONCA SICAV S.A.</v>
      </c>
      <c r="O2600" s="21"/>
      <c r="P2600" s="39">
        <f t="shared" si="191"/>
        <v>22.55731939163498</v>
      </c>
      <c r="Q2600" s="43">
        <f t="shared" si="192"/>
        <v>1.4999999999999999E-2</v>
      </c>
      <c r="R2600" s="40">
        <f t="shared" si="193"/>
        <v>8.6029682325524347E-4</v>
      </c>
    </row>
    <row r="2601" spans="1:18" s="60" customFormat="1" x14ac:dyDescent="0.25">
      <c r="A2601" s="52"/>
      <c r="C2601" s="21" t="s">
        <v>3173</v>
      </c>
      <c r="D2601" s="19"/>
      <c r="E2601" s="43">
        <v>54.4</v>
      </c>
      <c r="F2601" s="43">
        <v>1.4999999999999999E-2</v>
      </c>
      <c r="G2601" s="43">
        <v>3.42261E-3</v>
      </c>
      <c r="I2601" s="12"/>
      <c r="J2601" s="33"/>
      <c r="K2601" s="33">
        <v>0.81530000000000002</v>
      </c>
      <c r="L2601" s="52"/>
      <c r="M2601" s="52"/>
      <c r="N2601" s="21" t="str">
        <f t="shared" si="190"/>
        <v>INVERSORA DE OLARIZU SICAV</v>
      </c>
      <c r="O2601" s="21"/>
      <c r="P2601" s="39">
        <f t="shared" si="191"/>
        <v>66.723905310928487</v>
      </c>
      <c r="Q2601" s="43">
        <f t="shared" si="192"/>
        <v>1.4999999999999999E-2</v>
      </c>
      <c r="R2601" s="40">
        <f t="shared" si="193"/>
        <v>4.1979762050778852E-3</v>
      </c>
    </row>
    <row r="2602" spans="1:18" s="60" customFormat="1" x14ac:dyDescent="0.25">
      <c r="A2602" s="52"/>
      <c r="C2602" s="21" t="s">
        <v>3174</v>
      </c>
      <c r="D2602" s="19"/>
      <c r="E2602" s="43">
        <v>30.376207999999998</v>
      </c>
      <c r="F2602" s="43">
        <v>2.1999999999999999E-2</v>
      </c>
      <c r="G2602" s="43">
        <v>4.9931870000000003E-2</v>
      </c>
      <c r="I2602" s="12"/>
      <c r="J2602" s="33"/>
      <c r="K2602" s="33">
        <v>0.81530000000000002</v>
      </c>
      <c r="L2602" s="52"/>
      <c r="M2602" s="52"/>
      <c r="N2602" s="21" t="str">
        <f t="shared" si="190"/>
        <v>INVERURBASA SICAV S.A.</v>
      </c>
      <c r="O2602" s="21"/>
      <c r="P2602" s="39">
        <f t="shared" si="191"/>
        <v>37.257706365754935</v>
      </c>
      <c r="Q2602" s="43">
        <f t="shared" si="192"/>
        <v>2.1999999999999999E-2</v>
      </c>
      <c r="R2602" s="40">
        <f t="shared" si="193"/>
        <v>6.124355451980866E-2</v>
      </c>
    </row>
    <row r="2603" spans="1:18" s="60" customFormat="1" x14ac:dyDescent="0.25">
      <c r="A2603" s="52"/>
      <c r="C2603" s="21" t="s">
        <v>3175</v>
      </c>
      <c r="D2603" s="19"/>
      <c r="E2603" s="43">
        <v>26</v>
      </c>
      <c r="F2603" s="43">
        <v>1.6E-2</v>
      </c>
      <c r="G2603" s="43">
        <v>0.45474665000000003</v>
      </c>
      <c r="I2603" s="12"/>
      <c r="J2603" s="33"/>
      <c r="K2603" s="33">
        <v>0.81530000000000002</v>
      </c>
      <c r="L2603" s="52"/>
      <c r="M2603" s="52"/>
      <c r="N2603" s="21" t="str">
        <f t="shared" si="190"/>
        <v>INVERVILLADA SICAV S.A.</v>
      </c>
      <c r="O2603" s="21"/>
      <c r="P2603" s="39">
        <f t="shared" si="191"/>
        <v>31.890101803017295</v>
      </c>
      <c r="Q2603" s="43">
        <f t="shared" si="192"/>
        <v>1.6E-2</v>
      </c>
      <c r="R2603" s="40">
        <f t="shared" si="193"/>
        <v>0.55776603704157979</v>
      </c>
    </row>
    <row r="2604" spans="1:18" s="60" customFormat="1" x14ac:dyDescent="0.25">
      <c r="A2604" s="52"/>
      <c r="C2604" s="21" t="s">
        <v>3176</v>
      </c>
      <c r="D2604" s="19"/>
      <c r="E2604" s="43">
        <v>33.082500000000003</v>
      </c>
      <c r="F2604" s="43">
        <v>8.9999999999999993E-3</v>
      </c>
      <c r="G2604" s="43">
        <v>7.2150000000000005E-5</v>
      </c>
      <c r="I2604" s="12"/>
      <c r="J2604" s="33"/>
      <c r="K2604" s="33">
        <v>0.81530000000000002</v>
      </c>
      <c r="L2604" s="52"/>
      <c r="M2604" s="52"/>
      <c r="N2604" s="21" t="str">
        <f t="shared" si="190"/>
        <v>INVERXERESA DE INVERSIONES, SICAV, S.A.</v>
      </c>
      <c r="O2604" s="21"/>
      <c r="P2604" s="39">
        <f t="shared" si="191"/>
        <v>40.577088188396914</v>
      </c>
      <c r="Q2604" s="43">
        <f t="shared" si="192"/>
        <v>8.9999999999999993E-3</v>
      </c>
      <c r="R2604" s="40">
        <f t="shared" si="193"/>
        <v>8.8495032503372998E-5</v>
      </c>
    </row>
    <row r="2605" spans="1:18" s="60" customFormat="1" x14ac:dyDescent="0.25">
      <c r="A2605" s="52"/>
      <c r="C2605" s="21" t="s">
        <v>3177</v>
      </c>
      <c r="D2605" s="19"/>
      <c r="E2605" s="43">
        <v>26.976299999999998</v>
      </c>
      <c r="F2605" s="43">
        <v>0.01</v>
      </c>
      <c r="G2605" s="43">
        <v>6.1541100000000001E-2</v>
      </c>
      <c r="I2605" s="12"/>
      <c r="J2605" s="33"/>
      <c r="K2605" s="33">
        <v>0.81530000000000002</v>
      </c>
      <c r="L2605" s="52"/>
      <c r="M2605" s="52"/>
      <c r="N2605" s="21" t="str">
        <f t="shared" si="190"/>
        <v>INVESCA CARTERA, SICAV,S.A.</v>
      </c>
      <c r="O2605" s="21"/>
      <c r="P2605" s="39">
        <f t="shared" si="191"/>
        <v>33.087575125720591</v>
      </c>
      <c r="Q2605" s="43">
        <f t="shared" si="192"/>
        <v>0.01</v>
      </c>
      <c r="R2605" s="40">
        <f t="shared" si="193"/>
        <v>7.5482767079602595E-2</v>
      </c>
    </row>
    <row r="2606" spans="1:18" s="60" customFormat="1" x14ac:dyDescent="0.25">
      <c r="A2606" s="52"/>
      <c r="C2606" s="21" t="s">
        <v>3178</v>
      </c>
      <c r="D2606" s="19"/>
      <c r="E2606" s="43">
        <v>31.252649999999999</v>
      </c>
      <c r="F2606" s="43">
        <v>1.0999999999999999E-2</v>
      </c>
      <c r="G2606" s="43">
        <v>0.79371656000000002</v>
      </c>
      <c r="I2606" s="12"/>
      <c r="J2606" s="33"/>
      <c r="K2606" s="33">
        <v>0.81530000000000002</v>
      </c>
      <c r="L2606" s="52"/>
      <c r="M2606" s="52"/>
      <c r="N2606" s="21" t="str">
        <f t="shared" si="190"/>
        <v>INVEST VALOR, S.I.C.A.V., S.A.</v>
      </c>
      <c r="O2606" s="21"/>
      <c r="P2606" s="39">
        <f t="shared" si="191"/>
        <v>38.332699619771859</v>
      </c>
      <c r="Q2606" s="43">
        <f t="shared" si="192"/>
        <v>1.0999999999999999E-2</v>
      </c>
      <c r="R2606" s="40">
        <f t="shared" si="193"/>
        <v>0.97352699619771865</v>
      </c>
    </row>
    <row r="2607" spans="1:18" s="60" customFormat="1" x14ac:dyDescent="0.25">
      <c r="A2607" s="52"/>
      <c r="C2607" s="21" t="s">
        <v>3179</v>
      </c>
      <c r="D2607" s="19"/>
      <c r="E2607" s="43">
        <v>29.84</v>
      </c>
      <c r="F2607" s="43">
        <v>5.0000000000000001E-3</v>
      </c>
      <c r="G2607" s="43">
        <v>3.6189999999999997E-5</v>
      </c>
      <c r="I2607" s="12"/>
      <c r="J2607" s="33"/>
      <c r="K2607" s="33">
        <v>0.81530000000000002</v>
      </c>
      <c r="L2607" s="52"/>
      <c r="M2607" s="52"/>
      <c r="N2607" s="21" t="str">
        <f t="shared" si="190"/>
        <v>INVESTALBERT, SICAV, S.A.</v>
      </c>
      <c r="O2607" s="21"/>
      <c r="P2607" s="39">
        <f t="shared" si="191"/>
        <v>36.600024530847541</v>
      </c>
      <c r="Q2607" s="43">
        <f t="shared" si="192"/>
        <v>5.0000000000000001E-3</v>
      </c>
      <c r="R2607" s="40">
        <f t="shared" si="193"/>
        <v>4.4388568625045991E-5</v>
      </c>
    </row>
    <row r="2608" spans="1:18" s="60" customFormat="1" x14ac:dyDescent="0.25">
      <c r="A2608" s="52"/>
      <c r="C2608" s="21" t="s">
        <v>3180</v>
      </c>
      <c r="D2608" s="19"/>
      <c r="E2608" s="43">
        <v>28.138500000000001</v>
      </c>
      <c r="F2608" s="43">
        <v>1.4999999999999999E-2</v>
      </c>
      <c r="G2608" s="43">
        <v>0.12700138</v>
      </c>
      <c r="I2608" s="12"/>
      <c r="J2608" s="33"/>
      <c r="K2608" s="33">
        <v>0.81530000000000002</v>
      </c>
      <c r="L2608" s="52"/>
      <c r="M2608" s="52"/>
      <c r="N2608" s="21" t="str">
        <f t="shared" si="190"/>
        <v>INVESTIGACI-N, DESARROLLO E IMPLANTACI-N, SICAV, S.A.</v>
      </c>
      <c r="O2608" s="21"/>
      <c r="P2608" s="39">
        <f t="shared" si="191"/>
        <v>34.513062676315464</v>
      </c>
      <c r="Q2608" s="43">
        <f t="shared" si="192"/>
        <v>1.4999999999999999E-2</v>
      </c>
      <c r="R2608" s="40">
        <f t="shared" si="193"/>
        <v>0.15577257451244939</v>
      </c>
    </row>
    <row r="2609" spans="1:18" s="60" customFormat="1" x14ac:dyDescent="0.25">
      <c r="A2609" s="52"/>
      <c r="C2609" s="21" t="s">
        <v>3181</v>
      </c>
      <c r="D2609" s="19"/>
      <c r="E2609" s="43">
        <v>36.781965</v>
      </c>
      <c r="F2609" s="43">
        <v>6.2E-2</v>
      </c>
      <c r="G2609" s="43">
        <v>3.6794586000000002</v>
      </c>
      <c r="I2609" s="12"/>
      <c r="J2609" s="33"/>
      <c r="K2609" s="33">
        <v>0.81530000000000002</v>
      </c>
      <c r="L2609" s="52"/>
      <c r="M2609" s="52"/>
      <c r="N2609" s="21" t="str">
        <f t="shared" si="190"/>
        <v>INVESTKEY GLOBAL SICAV, S.A.</v>
      </c>
      <c r="O2609" s="21"/>
      <c r="P2609" s="39">
        <f t="shared" si="191"/>
        <v>45.11463878326996</v>
      </c>
      <c r="Q2609" s="43">
        <f t="shared" si="192"/>
        <v>6.2E-2</v>
      </c>
      <c r="R2609" s="40">
        <f t="shared" si="193"/>
        <v>4.5130118974610571</v>
      </c>
    </row>
    <row r="2610" spans="1:18" s="60" customFormat="1" x14ac:dyDescent="0.25">
      <c r="A2610" s="52"/>
      <c r="C2610" s="21" t="s">
        <v>3182</v>
      </c>
      <c r="D2610" s="19"/>
      <c r="E2610" s="43">
        <v>17.795933999999999</v>
      </c>
      <c r="F2610" s="43">
        <v>7.0000000000000001E-3</v>
      </c>
      <c r="G2610" s="43">
        <v>3.3575609999999999E-2</v>
      </c>
      <c r="I2610" s="12"/>
      <c r="J2610" s="33"/>
      <c r="K2610" s="33">
        <v>0.81530000000000002</v>
      </c>
      <c r="L2610" s="52"/>
      <c r="M2610" s="52"/>
      <c r="N2610" s="21" t="str">
        <f t="shared" si="190"/>
        <v>IRADIER INVERSIONES SICAV S.A.</v>
      </c>
      <c r="O2610" s="21"/>
      <c r="P2610" s="39">
        <f t="shared" si="191"/>
        <v>21.827467189991413</v>
      </c>
      <c r="Q2610" s="43">
        <f t="shared" si="192"/>
        <v>7.0000000000000001E-3</v>
      </c>
      <c r="R2610" s="40">
        <f t="shared" si="193"/>
        <v>4.118190849993867E-2</v>
      </c>
    </row>
    <row r="2611" spans="1:18" s="60" customFormat="1" x14ac:dyDescent="0.25">
      <c r="A2611" s="52"/>
      <c r="C2611" s="21" t="s">
        <v>3183</v>
      </c>
      <c r="D2611" s="19"/>
      <c r="E2611" s="43">
        <v>35</v>
      </c>
      <c r="F2611" s="43">
        <v>8.6999999999999994E-2</v>
      </c>
      <c r="G2611" s="43">
        <v>1.6368499999999998E-3</v>
      </c>
      <c r="I2611" s="12"/>
      <c r="J2611" s="33"/>
      <c r="K2611" s="33">
        <v>0.81530000000000002</v>
      </c>
      <c r="L2611" s="52"/>
      <c r="M2611" s="52"/>
      <c r="N2611" s="21" t="str">
        <f t="shared" si="190"/>
        <v>IRON ONE SICAV S.A.</v>
      </c>
      <c r="O2611" s="21"/>
      <c r="P2611" s="39">
        <f t="shared" si="191"/>
        <v>42.92898319636943</v>
      </c>
      <c r="Q2611" s="43">
        <f t="shared" si="192"/>
        <v>8.6999999999999994E-2</v>
      </c>
      <c r="R2611" s="40">
        <f t="shared" si="193"/>
        <v>2.0076658898564941E-3</v>
      </c>
    </row>
    <row r="2612" spans="1:18" s="60" customFormat="1" x14ac:dyDescent="0.25">
      <c r="A2612" s="52"/>
      <c r="C2612" s="21" t="s">
        <v>3184</v>
      </c>
      <c r="D2612" s="19"/>
      <c r="E2612" s="43">
        <v>34.151000000000003</v>
      </c>
      <c r="F2612" s="43">
        <v>1.2E-2</v>
      </c>
      <c r="G2612" s="43">
        <v>1.1332399999999999E-2</v>
      </c>
      <c r="I2612" s="12"/>
      <c r="J2612" s="33"/>
      <c r="K2612" s="33">
        <v>0.81530000000000002</v>
      </c>
      <c r="L2612" s="52"/>
      <c r="M2612" s="52"/>
      <c r="N2612" s="21" t="str">
        <f t="shared" si="190"/>
        <v>IRU DE INVERSIONES SICAV S.A.</v>
      </c>
      <c r="O2612" s="21"/>
      <c r="P2612" s="39">
        <f t="shared" si="191"/>
        <v>41.887648718263222</v>
      </c>
      <c r="Q2612" s="43">
        <f t="shared" si="192"/>
        <v>1.2E-2</v>
      </c>
      <c r="R2612" s="40">
        <f t="shared" si="193"/>
        <v>1.3899668833558199E-2</v>
      </c>
    </row>
    <row r="2613" spans="1:18" s="60" customFormat="1" x14ac:dyDescent="0.25">
      <c r="A2613" s="52"/>
      <c r="C2613" s="21" t="s">
        <v>3185</v>
      </c>
      <c r="D2613" s="19"/>
      <c r="E2613" s="43">
        <v>36.781965</v>
      </c>
      <c r="F2613" s="43">
        <v>5.0000000000000001E-3</v>
      </c>
      <c r="G2613" s="43">
        <v>7.2750000000000007E-5</v>
      </c>
      <c r="I2613" s="12"/>
      <c r="J2613" s="33"/>
      <c r="K2613" s="33">
        <v>0.81530000000000002</v>
      </c>
      <c r="L2613" s="52"/>
      <c r="M2613" s="52"/>
      <c r="N2613" s="21" t="str">
        <f t="shared" si="190"/>
        <v>IRUR GESTION, SICAV, S,A.</v>
      </c>
      <c r="O2613" s="21"/>
      <c r="P2613" s="39">
        <f t="shared" si="191"/>
        <v>45.11463878326996</v>
      </c>
      <c r="Q2613" s="43">
        <f t="shared" si="192"/>
        <v>5.0000000000000001E-3</v>
      </c>
      <c r="R2613" s="40">
        <f t="shared" si="193"/>
        <v>8.923095792959647E-5</v>
      </c>
    </row>
    <row r="2614" spans="1:18" s="60" customFormat="1" x14ac:dyDescent="0.25">
      <c r="A2614" s="52"/>
      <c r="C2614" s="21" t="s">
        <v>3186</v>
      </c>
      <c r="D2614" s="19"/>
      <c r="E2614" s="43">
        <v>49.224600000000002</v>
      </c>
      <c r="F2614" s="43">
        <v>3.6999999999999998E-2</v>
      </c>
      <c r="G2614" s="43">
        <v>3.0981963100000001</v>
      </c>
      <c r="I2614" s="12"/>
      <c r="J2614" s="33"/>
      <c r="K2614" s="33">
        <v>0.81530000000000002</v>
      </c>
      <c r="L2614" s="52"/>
      <c r="M2614" s="52"/>
      <c r="N2614" s="21" t="str">
        <f t="shared" si="190"/>
        <v>IRVING INVEST SICAV</v>
      </c>
      <c r="O2614" s="21"/>
      <c r="P2614" s="39">
        <f t="shared" si="191"/>
        <v>60.376057892800198</v>
      </c>
      <c r="Q2614" s="43">
        <f t="shared" si="192"/>
        <v>3.6999999999999998E-2</v>
      </c>
      <c r="R2614" s="40">
        <f t="shared" si="193"/>
        <v>3.8000690666012509</v>
      </c>
    </row>
    <row r="2615" spans="1:18" s="60" customFormat="1" x14ac:dyDescent="0.25">
      <c r="A2615" s="52"/>
      <c r="C2615" s="21" t="s">
        <v>3187</v>
      </c>
      <c r="D2615" s="19"/>
      <c r="E2615" s="43">
        <v>138.69455550000001</v>
      </c>
      <c r="F2615" s="43">
        <v>1E-3</v>
      </c>
      <c r="G2615" s="43">
        <v>4.1828999999999998E-3</v>
      </c>
      <c r="I2615" s="12"/>
      <c r="J2615" s="33"/>
      <c r="K2615" s="33">
        <v>0.81530000000000002</v>
      </c>
      <c r="L2615" s="52"/>
      <c r="M2615" s="52"/>
      <c r="N2615" s="21" t="str">
        <f t="shared" si="190"/>
        <v>ISC FRESH WATER INVESTMENT SOCIMI, S.A.</v>
      </c>
      <c r="O2615" s="21"/>
      <c r="P2615" s="39">
        <f t="shared" si="191"/>
        <v>170.11474978535509</v>
      </c>
      <c r="Q2615" s="43">
        <f t="shared" si="192"/>
        <v>1E-3</v>
      </c>
      <c r="R2615" s="40">
        <f t="shared" si="193"/>
        <v>5.1305041089169624E-3</v>
      </c>
    </row>
    <row r="2616" spans="1:18" s="60" customFormat="1" x14ac:dyDescent="0.25">
      <c r="A2616" s="52"/>
      <c r="C2616" s="21" t="s">
        <v>3188</v>
      </c>
      <c r="D2616" s="19"/>
      <c r="E2616" s="43">
        <v>26.64</v>
      </c>
      <c r="F2616" s="43">
        <v>3.0000000000000001E-3</v>
      </c>
      <c r="G2616" s="43">
        <v>3.1780000000000004E-5</v>
      </c>
      <c r="I2616" s="12"/>
      <c r="J2616" s="33"/>
      <c r="K2616" s="33">
        <v>0.81530000000000002</v>
      </c>
      <c r="L2616" s="52"/>
      <c r="M2616" s="52"/>
      <c r="N2616" s="21" t="str">
        <f t="shared" si="190"/>
        <v>ISILDUR INVERSIONES SICAV S.A.</v>
      </c>
      <c r="O2616" s="21"/>
      <c r="P2616" s="39">
        <f t="shared" si="191"/>
        <v>32.675088924322338</v>
      </c>
      <c r="Q2616" s="43">
        <f t="shared" si="192"/>
        <v>3.0000000000000001E-3</v>
      </c>
      <c r="R2616" s="40">
        <f t="shared" si="193"/>
        <v>3.8979516742303448E-5</v>
      </c>
    </row>
    <row r="2617" spans="1:18" s="60" customFormat="1" x14ac:dyDescent="0.25">
      <c r="A2617" s="52"/>
      <c r="C2617" s="21" t="s">
        <v>3189</v>
      </c>
      <c r="D2617" s="19"/>
      <c r="E2617" s="43">
        <v>22.56</v>
      </c>
      <c r="F2617" s="43">
        <v>8.8999999999999996E-2</v>
      </c>
      <c r="G2617" s="43">
        <v>2.4492644599999998</v>
      </c>
      <c r="I2617" s="12"/>
      <c r="J2617" s="33"/>
      <c r="K2617" s="33">
        <v>0.81530000000000002</v>
      </c>
      <c r="L2617" s="52"/>
      <c r="M2617" s="52"/>
      <c r="N2617" s="21" t="str">
        <f t="shared" si="190"/>
        <v>ISLA DE ARNIELLES SICAV,S.A.</v>
      </c>
      <c r="O2617" s="21"/>
      <c r="P2617" s="39">
        <f t="shared" si="191"/>
        <v>27.670796026002694</v>
      </c>
      <c r="Q2617" s="43">
        <f t="shared" si="192"/>
        <v>8.8999999999999996E-2</v>
      </c>
      <c r="R2617" s="40">
        <f t="shared" si="193"/>
        <v>3.0041266527658528</v>
      </c>
    </row>
    <row r="2618" spans="1:18" s="60" customFormat="1" x14ac:dyDescent="0.25">
      <c r="A2618" s="52"/>
      <c r="C2618" s="21" t="s">
        <v>3190</v>
      </c>
      <c r="D2618" s="19"/>
      <c r="E2618" s="43">
        <v>30.48</v>
      </c>
      <c r="F2618" s="43">
        <v>0.01</v>
      </c>
      <c r="G2618" s="43">
        <v>0.40573168999999998</v>
      </c>
      <c r="I2618" s="12"/>
      <c r="J2618" s="33"/>
      <c r="K2618" s="33">
        <v>0.81530000000000002</v>
      </c>
      <c r="L2618" s="52"/>
      <c r="M2618" s="52"/>
      <c r="N2618" s="21" t="str">
        <f t="shared" si="190"/>
        <v>ISLE OF WIGHT SICAV S.A.</v>
      </c>
      <c r="O2618" s="21"/>
      <c r="P2618" s="39">
        <f t="shared" si="191"/>
        <v>37.385011652152585</v>
      </c>
      <c r="Q2618" s="43">
        <f t="shared" si="192"/>
        <v>0.01</v>
      </c>
      <c r="R2618" s="40">
        <f t="shared" si="193"/>
        <v>0.49764711149270202</v>
      </c>
    </row>
    <row r="2619" spans="1:18" s="60" customFormat="1" x14ac:dyDescent="0.25">
      <c r="A2619" s="52"/>
      <c r="C2619" s="21" t="s">
        <v>3191</v>
      </c>
      <c r="D2619" s="19"/>
      <c r="E2619" s="43">
        <v>33.9</v>
      </c>
      <c r="F2619" s="43">
        <v>8.9999999999999993E-3</v>
      </c>
      <c r="G2619" s="43">
        <v>4.9750000000000003E-5</v>
      </c>
      <c r="I2619" s="12"/>
      <c r="J2619" s="33"/>
      <c r="K2619" s="33">
        <v>0.81530000000000002</v>
      </c>
      <c r="L2619" s="52"/>
      <c r="M2619" s="52"/>
      <c r="N2619" s="21" t="str">
        <f t="shared" si="190"/>
        <v>ISTIíA SICAV SA</v>
      </c>
      <c r="O2619" s="21"/>
      <c r="P2619" s="39">
        <f t="shared" si="191"/>
        <v>41.579786581626394</v>
      </c>
      <c r="Q2619" s="43">
        <f t="shared" si="192"/>
        <v>8.9999999999999993E-3</v>
      </c>
      <c r="R2619" s="40">
        <f t="shared" si="193"/>
        <v>6.1020483257696557E-5</v>
      </c>
    </row>
    <row r="2620" spans="1:18" s="60" customFormat="1" x14ac:dyDescent="0.25">
      <c r="A2620" s="52"/>
      <c r="C2620" s="21" t="s">
        <v>3192</v>
      </c>
      <c r="D2620" s="19"/>
      <c r="E2620" s="43">
        <v>25.68</v>
      </c>
      <c r="F2620" s="43">
        <v>1.9E-2</v>
      </c>
      <c r="G2620" s="43">
        <v>1.7922999999999998E-4</v>
      </c>
      <c r="I2620" s="12"/>
      <c r="J2620" s="33"/>
      <c r="K2620" s="33">
        <v>0.81530000000000002</v>
      </c>
      <c r="L2620" s="52"/>
      <c r="M2620" s="52"/>
      <c r="N2620" s="21" t="str">
        <f t="shared" si="190"/>
        <v>ITAPUA INVERSIONES DE CAPITAL SICAV S.A.</v>
      </c>
      <c r="O2620" s="21"/>
      <c r="P2620" s="39">
        <f t="shared" si="191"/>
        <v>31.497608242364773</v>
      </c>
      <c r="Q2620" s="43">
        <f t="shared" si="192"/>
        <v>1.9E-2</v>
      </c>
      <c r="R2620" s="40">
        <f t="shared" si="193"/>
        <v>2.1983319023672265E-4</v>
      </c>
    </row>
    <row r="2621" spans="1:18" s="60" customFormat="1" x14ac:dyDescent="0.25">
      <c r="A2621" s="52"/>
      <c r="C2621" s="21" t="s">
        <v>3193</v>
      </c>
      <c r="D2621" s="19"/>
      <c r="E2621" s="43">
        <v>30.954999999999998</v>
      </c>
      <c r="F2621" s="43">
        <v>2.1000000000000001E-2</v>
      </c>
      <c r="G2621" s="43">
        <v>0.69010961999999998</v>
      </c>
      <c r="I2621" s="12"/>
      <c r="J2621" s="33"/>
      <c r="K2621" s="33">
        <v>0.81530000000000002</v>
      </c>
      <c r="L2621" s="52"/>
      <c r="M2621" s="52"/>
      <c r="N2621" s="21" t="str">
        <f t="shared" si="190"/>
        <v>ITH BOLSA SICAV, S.A.</v>
      </c>
      <c r="O2621" s="21"/>
      <c r="P2621" s="39">
        <f t="shared" si="191"/>
        <v>37.967619281246165</v>
      </c>
      <c r="Q2621" s="43">
        <f t="shared" si="192"/>
        <v>2.1000000000000001E-2</v>
      </c>
      <c r="R2621" s="40">
        <f t="shared" si="193"/>
        <v>0.84644869373236842</v>
      </c>
    </row>
    <row r="2622" spans="1:18" s="60" customFormat="1" x14ac:dyDescent="0.25">
      <c r="A2622" s="52"/>
      <c r="C2622" s="21" t="s">
        <v>3194</v>
      </c>
      <c r="D2622" s="19"/>
      <c r="E2622" s="43">
        <v>25.2</v>
      </c>
      <c r="F2622" s="43">
        <v>9.2999999999999999E-2</v>
      </c>
      <c r="G2622" s="43">
        <v>9.5657000000000001E-4</v>
      </c>
      <c r="I2622" s="12"/>
      <c r="J2622" s="33"/>
      <c r="K2622" s="33">
        <v>0.81530000000000002</v>
      </c>
      <c r="L2622" s="52"/>
      <c r="M2622" s="52"/>
      <c r="N2622" s="21" t="str">
        <f t="shared" si="190"/>
        <v>IVERNESSIS INVERSIONES SICAV S.A.</v>
      </c>
      <c r="O2622" s="21"/>
      <c r="P2622" s="39">
        <f t="shared" si="191"/>
        <v>30.908867901385992</v>
      </c>
      <c r="Q2622" s="43">
        <f t="shared" si="192"/>
        <v>9.2999999999999999E-2</v>
      </c>
      <c r="R2622" s="40">
        <f t="shared" si="193"/>
        <v>1.1732736416043175E-3</v>
      </c>
    </row>
    <row r="2623" spans="1:18" s="60" customFormat="1" x14ac:dyDescent="0.25">
      <c r="A2623" s="52"/>
      <c r="C2623" s="21" t="s">
        <v>3195</v>
      </c>
      <c r="D2623" s="19"/>
      <c r="E2623" s="43">
        <v>30.543500000000002</v>
      </c>
      <c r="F2623" s="43">
        <v>1.7999999999999999E-2</v>
      </c>
      <c r="G2623" s="43">
        <v>9.7209E-4</v>
      </c>
      <c r="I2623" s="12"/>
      <c r="J2623" s="33"/>
      <c r="K2623" s="33">
        <v>0.81530000000000002</v>
      </c>
      <c r="L2623" s="52"/>
      <c r="M2623" s="52"/>
      <c r="N2623" s="21" t="str">
        <f t="shared" si="190"/>
        <v>IXEYA 2010, SICAV, S.A.</v>
      </c>
      <c r="O2623" s="21"/>
      <c r="P2623" s="39">
        <f t="shared" si="191"/>
        <v>37.462897093094568</v>
      </c>
      <c r="Q2623" s="43">
        <f t="shared" si="192"/>
        <v>1.7999999999999999E-2</v>
      </c>
      <c r="R2623" s="40">
        <f t="shared" si="193"/>
        <v>1.1923095792959646E-3</v>
      </c>
    </row>
    <row r="2624" spans="1:18" s="60" customFormat="1" x14ac:dyDescent="0.25">
      <c r="A2624" s="52"/>
      <c r="C2624" s="21" t="s">
        <v>3196</v>
      </c>
      <c r="D2624" s="19"/>
      <c r="E2624" s="43">
        <v>27.52</v>
      </c>
      <c r="F2624" s="43">
        <v>1E-3</v>
      </c>
      <c r="G2624" s="43">
        <v>3.6399999999999997E-5</v>
      </c>
      <c r="I2624" s="12"/>
      <c r="J2624" s="33"/>
      <c r="K2624" s="33">
        <v>0.81530000000000002</v>
      </c>
      <c r="L2624" s="52"/>
      <c r="M2624" s="52"/>
      <c r="N2624" s="21" t="str">
        <f t="shared" si="190"/>
        <v>IZAGA DE  INVERSIONES  SICAV</v>
      </c>
      <c r="O2624" s="21"/>
      <c r="P2624" s="39">
        <f t="shared" si="191"/>
        <v>33.754446216116769</v>
      </c>
      <c r="Q2624" s="43">
        <f t="shared" si="192"/>
        <v>1E-3</v>
      </c>
      <c r="R2624" s="40">
        <f t="shared" si="193"/>
        <v>4.4646142524224206E-5</v>
      </c>
    </row>
    <row r="2625" spans="1:18" s="60" customFormat="1" x14ac:dyDescent="0.25">
      <c r="A2625" s="52"/>
      <c r="C2625" s="21" t="s">
        <v>3197</v>
      </c>
      <c r="D2625" s="19"/>
      <c r="E2625" s="43">
        <v>162.82736313999999</v>
      </c>
      <c r="F2625" s="43">
        <v>4.5540000000000003</v>
      </c>
      <c r="G2625" s="43">
        <v>11.639891650000001</v>
      </c>
      <c r="I2625" s="12"/>
      <c r="J2625" s="33"/>
      <c r="K2625" s="33">
        <v>0.81530000000000002</v>
      </c>
      <c r="L2625" s="52"/>
      <c r="M2625" s="52"/>
      <c r="N2625" s="21" t="str">
        <f t="shared" si="190"/>
        <v>IZERTIS, S.A.</v>
      </c>
      <c r="O2625" s="21"/>
      <c r="P2625" s="39">
        <f t="shared" si="191"/>
        <v>199.71466103274867</v>
      </c>
      <c r="Q2625" s="43">
        <f t="shared" si="192"/>
        <v>4.5540000000000003</v>
      </c>
      <c r="R2625" s="40">
        <f t="shared" si="193"/>
        <v>14.276820372868883</v>
      </c>
    </row>
    <row r="2626" spans="1:18" s="60" customFormat="1" x14ac:dyDescent="0.25">
      <c r="A2626" s="52"/>
      <c r="C2626" s="21" t="s">
        <v>3198</v>
      </c>
      <c r="D2626" s="19"/>
      <c r="E2626" s="43">
        <v>36.696599999999997</v>
      </c>
      <c r="F2626" s="43">
        <v>1.2999999999999999E-2</v>
      </c>
      <c r="G2626" s="43">
        <v>0.13792423000000001</v>
      </c>
      <c r="I2626" s="12"/>
      <c r="J2626" s="33"/>
      <c r="K2626" s="33">
        <v>0.81530000000000002</v>
      </c>
      <c r="L2626" s="52"/>
      <c r="M2626" s="52"/>
      <c r="N2626" s="21" t="str">
        <f t="shared" si="190"/>
        <v>JABA I INVERSIONES INMOBILIARIAS SOCIMI, S.A.</v>
      </c>
      <c r="O2626" s="21"/>
      <c r="P2626" s="39">
        <f t="shared" si="191"/>
        <v>45.009934993254014</v>
      </c>
      <c r="Q2626" s="43">
        <f t="shared" si="192"/>
        <v>1.2999999999999999E-2</v>
      </c>
      <c r="R2626" s="40">
        <f t="shared" si="193"/>
        <v>0.16916991291549124</v>
      </c>
    </row>
    <row r="2627" spans="1:18" s="60" customFormat="1" x14ac:dyDescent="0.25">
      <c r="A2627" s="52"/>
      <c r="C2627" s="21" t="s">
        <v>3199</v>
      </c>
      <c r="D2627" s="19"/>
      <c r="E2627" s="43">
        <v>24.48</v>
      </c>
      <c r="F2627" s="43">
        <v>3.2000000000000001E-2</v>
      </c>
      <c r="G2627" s="43">
        <v>3.5750000000000002E-5</v>
      </c>
      <c r="I2627" s="12"/>
      <c r="J2627" s="33"/>
      <c r="K2627" s="33">
        <v>0.81530000000000002</v>
      </c>
      <c r="L2627" s="52"/>
      <c r="M2627" s="52"/>
      <c r="N2627" s="21" t="str">
        <f t="shared" si="190"/>
        <v>JAL 66 INVERSIONES SICAV, S.A.</v>
      </c>
      <c r="O2627" s="21"/>
      <c r="P2627" s="39">
        <f t="shared" si="191"/>
        <v>30.025757389917821</v>
      </c>
      <c r="Q2627" s="43">
        <f t="shared" si="192"/>
        <v>3.2000000000000001E-2</v>
      </c>
      <c r="R2627" s="40">
        <f t="shared" si="193"/>
        <v>4.3848889979148779E-5</v>
      </c>
    </row>
    <row r="2628" spans="1:18" s="60" customFormat="1" x14ac:dyDescent="0.25">
      <c r="A2628" s="52"/>
      <c r="C2628" s="21" t="s">
        <v>3200</v>
      </c>
      <c r="D2628" s="19"/>
      <c r="E2628" s="43">
        <v>24.72</v>
      </c>
      <c r="F2628" s="43">
        <v>1.0999999999999999E-2</v>
      </c>
      <c r="G2628" s="43">
        <v>9.0192919999999996E-2</v>
      </c>
      <c r="I2628" s="12"/>
      <c r="J2628" s="33"/>
      <c r="K2628" s="33">
        <v>0.81530000000000002</v>
      </c>
      <c r="L2628" s="52"/>
      <c r="M2628" s="52"/>
      <c r="N2628" s="21" t="str">
        <f t="shared" si="190"/>
        <v>JANDRO INVERSIONES FINANCIERAS    SICAV S.A.</v>
      </c>
      <c r="O2628" s="21"/>
      <c r="P2628" s="39">
        <f t="shared" si="191"/>
        <v>30.320127560407208</v>
      </c>
      <c r="Q2628" s="43">
        <f t="shared" si="192"/>
        <v>1.0999999999999999E-2</v>
      </c>
      <c r="R2628" s="40">
        <f t="shared" si="193"/>
        <v>0.11062543848889979</v>
      </c>
    </row>
    <row r="2629" spans="1:18" s="60" customFormat="1" x14ac:dyDescent="0.25">
      <c r="A2629" s="52"/>
      <c r="C2629" s="21" t="s">
        <v>3201</v>
      </c>
      <c r="D2629" s="19"/>
      <c r="E2629" s="43">
        <v>27.25</v>
      </c>
      <c r="F2629" s="43">
        <v>1.4E-2</v>
      </c>
      <c r="G2629" s="43">
        <v>0.47238816</v>
      </c>
      <c r="I2629" s="12"/>
      <c r="J2629" s="33"/>
      <c r="K2629" s="33">
        <v>0.81530000000000002</v>
      </c>
      <c r="L2629" s="52"/>
      <c r="M2629" s="52"/>
      <c r="N2629" s="21" t="str">
        <f t="shared" si="190"/>
        <v>JAOKARI INVERSIONS SICAV S.A.</v>
      </c>
      <c r="O2629" s="21"/>
      <c r="P2629" s="39">
        <f t="shared" si="191"/>
        <v>33.4232797743162</v>
      </c>
      <c r="Q2629" s="43">
        <f t="shared" si="192"/>
        <v>1.4E-2</v>
      </c>
      <c r="R2629" s="40">
        <f t="shared" si="193"/>
        <v>0.57940409665153925</v>
      </c>
    </row>
    <row r="2630" spans="1:18" s="60" customFormat="1" x14ac:dyDescent="0.25">
      <c r="A2630" s="52"/>
      <c r="C2630" s="21" t="s">
        <v>3202</v>
      </c>
      <c r="D2630" s="19"/>
      <c r="E2630" s="43">
        <v>154.5</v>
      </c>
      <c r="F2630" s="43">
        <v>1.4999999999999999E-2</v>
      </c>
      <c r="G2630" s="43">
        <v>1.14088155</v>
      </c>
      <c r="I2630" s="12"/>
      <c r="J2630" s="33"/>
      <c r="K2630" s="33">
        <v>0.81530000000000002</v>
      </c>
      <c r="L2630" s="52"/>
      <c r="M2630" s="52"/>
      <c r="N2630" s="21" t="str">
        <f t="shared" si="190"/>
        <v>JARAMIEL SICAV, S.A.</v>
      </c>
      <c r="O2630" s="21"/>
      <c r="P2630" s="39">
        <f t="shared" si="191"/>
        <v>189.50079725254508</v>
      </c>
      <c r="Q2630" s="43">
        <f t="shared" si="192"/>
        <v>1.4999999999999999E-2</v>
      </c>
      <c r="R2630" s="40">
        <f t="shared" si="193"/>
        <v>1.3993395682570833</v>
      </c>
    </row>
    <row r="2631" spans="1:18" s="60" customFormat="1" x14ac:dyDescent="0.25">
      <c r="A2631" s="52"/>
      <c r="C2631" s="21" t="s">
        <v>3203</v>
      </c>
      <c r="D2631" s="19"/>
      <c r="E2631" s="43">
        <v>14.123793750000001</v>
      </c>
      <c r="F2631" s="43">
        <v>5.0000000000000001E-3</v>
      </c>
      <c r="G2631" s="43">
        <v>0.2474577</v>
      </c>
      <c r="I2631" s="12"/>
      <c r="J2631" s="33"/>
      <c r="K2631" s="33">
        <v>0.81530000000000002</v>
      </c>
      <c r="L2631" s="52"/>
      <c r="M2631" s="52"/>
      <c r="N2631" s="21" t="str">
        <f t="shared" si="190"/>
        <v>JARBA 2000, SICAV, S.A.</v>
      </c>
      <c r="O2631" s="21"/>
      <c r="P2631" s="39">
        <f t="shared" si="191"/>
        <v>17.323431558935361</v>
      </c>
      <c r="Q2631" s="43">
        <f t="shared" si="192"/>
        <v>5.0000000000000001E-3</v>
      </c>
      <c r="R2631" s="40">
        <f t="shared" si="193"/>
        <v>0.30351735557463511</v>
      </c>
    </row>
    <row r="2632" spans="1:18" s="60" customFormat="1" x14ac:dyDescent="0.25">
      <c r="A2632" s="52"/>
      <c r="C2632" s="21" t="s">
        <v>3204</v>
      </c>
      <c r="D2632" s="19"/>
      <c r="E2632" s="43">
        <v>27.36</v>
      </c>
      <c r="F2632" s="43">
        <v>1.0999999999999999E-2</v>
      </c>
      <c r="G2632" s="43">
        <v>1.2120000000000001E-4</v>
      </c>
      <c r="I2632" s="12"/>
      <c r="J2632" s="33"/>
      <c r="K2632" s="33">
        <v>0.81530000000000002</v>
      </c>
      <c r="L2632" s="52"/>
      <c r="M2632" s="52"/>
      <c r="N2632" s="21" t="str">
        <f t="shared" si="190"/>
        <v>JAUNE VERT INVESTMENTS  SICAV S.A.</v>
      </c>
      <c r="O2632" s="21"/>
      <c r="P2632" s="39">
        <f t="shared" si="191"/>
        <v>33.558199435790506</v>
      </c>
      <c r="Q2632" s="43">
        <f t="shared" si="192"/>
        <v>1.0999999999999999E-2</v>
      </c>
      <c r="R2632" s="40">
        <f t="shared" si="193"/>
        <v>1.4865693609714215E-4</v>
      </c>
    </row>
    <row r="2633" spans="1:18" s="60" customFormat="1" x14ac:dyDescent="0.25">
      <c r="A2633" s="52"/>
      <c r="C2633" s="21" t="s">
        <v>3205</v>
      </c>
      <c r="D2633" s="19"/>
      <c r="E2633" s="43">
        <v>26.16</v>
      </c>
      <c r="F2633" s="43">
        <v>5.0000000000000001E-3</v>
      </c>
      <c r="G2633" s="43">
        <v>5.6100000000000005E-6</v>
      </c>
      <c r="I2633" s="12"/>
      <c r="J2633" s="33"/>
      <c r="K2633" s="33">
        <v>0.81530000000000002</v>
      </c>
      <c r="L2633" s="52"/>
      <c r="M2633" s="52"/>
      <c r="N2633" s="21" t="str">
        <f t="shared" si="190"/>
        <v>JAYCAR INVERSIONES FINANCIERAS  SICAV, S.A.</v>
      </c>
      <c r="O2633" s="21"/>
      <c r="P2633" s="39">
        <f t="shared" si="191"/>
        <v>32.08634858334355</v>
      </c>
      <c r="Q2633" s="43">
        <f t="shared" si="192"/>
        <v>5.0000000000000001E-3</v>
      </c>
      <c r="R2633" s="40">
        <f t="shared" si="193"/>
        <v>6.8809027351895015E-6</v>
      </c>
    </row>
    <row r="2634" spans="1:18" s="60" customFormat="1" x14ac:dyDescent="0.25">
      <c r="A2634" s="52"/>
      <c r="C2634" s="21" t="s">
        <v>3206</v>
      </c>
      <c r="D2634" s="19"/>
      <c r="E2634" s="43">
        <v>22.32</v>
      </c>
      <c r="F2634" s="43">
        <v>1.6E-2</v>
      </c>
      <c r="G2634" s="43">
        <v>1.4799999999999999E-4</v>
      </c>
      <c r="I2634" s="12"/>
      <c r="J2634" s="33"/>
      <c r="K2634" s="33">
        <v>0.81530000000000002</v>
      </c>
      <c r="L2634" s="52"/>
      <c r="M2634" s="52"/>
      <c r="N2634" s="21" t="str">
        <f t="shared" si="190"/>
        <v>JEBASA CAPITAL 2016, SICAV S.A.</v>
      </c>
      <c r="O2634" s="21"/>
      <c r="P2634" s="39">
        <f t="shared" si="191"/>
        <v>27.376425855513308</v>
      </c>
      <c r="Q2634" s="43">
        <f t="shared" si="192"/>
        <v>1.6E-2</v>
      </c>
      <c r="R2634" s="40">
        <f t="shared" si="193"/>
        <v>1.8152827180179074E-4</v>
      </c>
    </row>
    <row r="2635" spans="1:18" s="60" customFormat="1" x14ac:dyDescent="0.25">
      <c r="A2635" s="52"/>
      <c r="C2635" s="21" t="s">
        <v>3207</v>
      </c>
      <c r="D2635" s="19"/>
      <c r="E2635" s="43">
        <v>29.805485999999998</v>
      </c>
      <c r="F2635" s="43">
        <v>1.4999999999999999E-2</v>
      </c>
      <c r="G2635" s="43">
        <v>1.9308000000000001E-4</v>
      </c>
      <c r="I2635" s="12"/>
      <c r="J2635" s="33"/>
      <c r="K2635" s="33">
        <v>0.81530000000000002</v>
      </c>
      <c r="L2635" s="52"/>
      <c r="M2635" s="52"/>
      <c r="N2635" s="21" t="str">
        <f t="shared" si="190"/>
        <v>JEDI INVERSIONES,SICAV,S.A.</v>
      </c>
      <c r="O2635" s="21"/>
      <c r="P2635" s="39">
        <f t="shared" si="191"/>
        <v>36.557691647246408</v>
      </c>
      <c r="Q2635" s="43">
        <f t="shared" si="192"/>
        <v>1.4999999999999999E-2</v>
      </c>
      <c r="R2635" s="40">
        <f t="shared" si="193"/>
        <v>2.3682080215871459E-4</v>
      </c>
    </row>
    <row r="2636" spans="1:18" s="60" customFormat="1" x14ac:dyDescent="0.25">
      <c r="A2636" s="52"/>
      <c r="C2636" s="21" t="s">
        <v>3208</v>
      </c>
      <c r="D2636" s="19"/>
      <c r="E2636" s="43">
        <v>30.72</v>
      </c>
      <c r="F2636" s="43">
        <v>0.121</v>
      </c>
      <c r="G2636" s="43">
        <v>3.6361700000000002E-3</v>
      </c>
      <c r="I2636" s="12"/>
      <c r="J2636" s="33"/>
      <c r="K2636" s="33">
        <v>0.81530000000000002</v>
      </c>
      <c r="L2636" s="52"/>
      <c r="M2636" s="52"/>
      <c r="N2636" s="21" t="str">
        <f t="shared" si="190"/>
        <v>JEMPER AHORRO SICAV, S.A.</v>
      </c>
      <c r="O2636" s="21"/>
      <c r="P2636" s="39">
        <f t="shared" si="191"/>
        <v>37.679381822641972</v>
      </c>
      <c r="Q2636" s="43">
        <f t="shared" si="192"/>
        <v>0.121</v>
      </c>
      <c r="R2636" s="40">
        <f t="shared" si="193"/>
        <v>4.4599165951183612E-3</v>
      </c>
    </row>
    <row r="2637" spans="1:18" s="60" customFormat="1" x14ac:dyDescent="0.25">
      <c r="A2637" s="52"/>
      <c r="C2637" s="21" t="s">
        <v>3209</v>
      </c>
      <c r="D2637" s="19"/>
      <c r="E2637" s="43">
        <v>47.04</v>
      </c>
      <c r="F2637" s="43">
        <v>1.6E-2</v>
      </c>
      <c r="G2637" s="43">
        <v>2.9844000000000002E-4</v>
      </c>
      <c r="I2637" s="12"/>
      <c r="J2637" s="33"/>
      <c r="K2637" s="33">
        <v>0.81530000000000002</v>
      </c>
      <c r="L2637" s="52"/>
      <c r="M2637" s="52"/>
      <c r="N2637" s="21" t="str">
        <f t="shared" si="190"/>
        <v>JENKINGS INVERSIONES SICAV S.A.</v>
      </c>
      <c r="O2637" s="21"/>
      <c r="P2637" s="39">
        <f t="shared" si="191"/>
        <v>57.696553415920519</v>
      </c>
      <c r="Q2637" s="43">
        <f t="shared" si="192"/>
        <v>1.6E-2</v>
      </c>
      <c r="R2637" s="40">
        <f t="shared" si="193"/>
        <v>3.6604930700355698E-4</v>
      </c>
    </row>
    <row r="2638" spans="1:18" s="60" customFormat="1" x14ac:dyDescent="0.25">
      <c r="A2638" s="52"/>
      <c r="C2638" s="21" t="s">
        <v>3210</v>
      </c>
      <c r="D2638" s="19"/>
      <c r="E2638" s="43">
        <v>39.9</v>
      </c>
      <c r="F2638" s="43">
        <v>0</v>
      </c>
      <c r="G2638" s="43">
        <v>0</v>
      </c>
      <c r="I2638" s="12"/>
      <c r="J2638" s="33"/>
      <c r="K2638" s="33">
        <v>0.81530000000000002</v>
      </c>
      <c r="L2638" s="52"/>
      <c r="M2638" s="52"/>
      <c r="N2638" s="21" t="str">
        <f t="shared" si="190"/>
        <v>JESMALUZ INVERSIONES FINANCIERAS SICAV S.A.</v>
      </c>
      <c r="O2638" s="21"/>
      <c r="P2638" s="39">
        <f t="shared" si="191"/>
        <v>48.93904084386115</v>
      </c>
      <c r="Q2638" s="43">
        <f t="shared" si="192"/>
        <v>0</v>
      </c>
      <c r="R2638" s="40">
        <f t="shared" si="193"/>
        <v>0</v>
      </c>
    </row>
    <row r="2639" spans="1:18" s="60" customFormat="1" x14ac:dyDescent="0.25">
      <c r="A2639" s="52"/>
      <c r="C2639" s="21" t="s">
        <v>3211</v>
      </c>
      <c r="D2639" s="19"/>
      <c r="E2639" s="43">
        <v>40.067500000000003</v>
      </c>
      <c r="F2639" s="43">
        <v>5.0000000000000001E-3</v>
      </c>
      <c r="G2639" s="43">
        <v>3.9827600000000001E-3</v>
      </c>
      <c r="I2639" s="12"/>
      <c r="J2639" s="33"/>
      <c r="K2639" s="33">
        <v>0.81530000000000002</v>
      </c>
      <c r="L2639" s="52"/>
      <c r="M2639" s="52"/>
      <c r="N2639" s="21" t="str">
        <f t="shared" si="190"/>
        <v>JFM 2001 CARTERA SICAV S.A.</v>
      </c>
      <c r="O2639" s="21"/>
      <c r="P2639" s="39">
        <f t="shared" si="191"/>
        <v>49.144486692015214</v>
      </c>
      <c r="Q2639" s="43">
        <f t="shared" si="192"/>
        <v>5.0000000000000001E-3</v>
      </c>
      <c r="R2639" s="40">
        <f t="shared" si="193"/>
        <v>4.8850239175763522E-3</v>
      </c>
    </row>
    <row r="2640" spans="1:18" s="60" customFormat="1" x14ac:dyDescent="0.25">
      <c r="A2640" s="52"/>
      <c r="C2640" s="21" t="s">
        <v>3212</v>
      </c>
      <c r="D2640" s="19"/>
      <c r="E2640" s="43">
        <v>15.385984000000001</v>
      </c>
      <c r="F2640" s="43">
        <v>0.129</v>
      </c>
      <c r="G2640" s="43">
        <v>0.59304177000000002</v>
      </c>
      <c r="I2640" s="12"/>
      <c r="J2640" s="33"/>
      <c r="K2640" s="33">
        <v>0.81530000000000002</v>
      </c>
      <c r="L2640" s="52"/>
      <c r="M2640" s="52"/>
      <c r="N2640" s="21" t="str">
        <f t="shared" si="190"/>
        <v>JGB 2005 SICAV S.A.</v>
      </c>
      <c r="O2640" s="21"/>
      <c r="P2640" s="39">
        <f t="shared" si="191"/>
        <v>18.871561388445972</v>
      </c>
      <c r="Q2640" s="43">
        <f t="shared" si="192"/>
        <v>0.129</v>
      </c>
      <c r="R2640" s="40">
        <f t="shared" si="193"/>
        <v>0.72739086225929106</v>
      </c>
    </row>
    <row r="2641" spans="1:18" s="60" customFormat="1" x14ac:dyDescent="0.25">
      <c r="A2641" s="52"/>
      <c r="C2641" s="21" t="s">
        <v>3213</v>
      </c>
      <c r="D2641" s="19"/>
      <c r="E2641" s="43">
        <v>59.2</v>
      </c>
      <c r="F2641" s="43">
        <v>9.8000000000000004E-2</v>
      </c>
      <c r="G2641" s="43">
        <v>5.27792482</v>
      </c>
      <c r="I2641" s="12"/>
      <c r="J2641" s="33"/>
      <c r="K2641" s="33">
        <v>0.81530000000000002</v>
      </c>
      <c r="L2641" s="52"/>
      <c r="M2641" s="52"/>
      <c r="N2641" s="21" t="str">
        <f t="shared" ref="N2641:N2704" si="194">C2641</f>
        <v>JIMINY CRICKET SICAV S.A.</v>
      </c>
      <c r="O2641" s="21"/>
      <c r="P2641" s="39">
        <f t="shared" ref="P2641:P2704" si="195">E2641/K2641</f>
        <v>72.611308720716309</v>
      </c>
      <c r="Q2641" s="43">
        <f t="shared" ref="Q2641:Q2704" si="196">F2641</f>
        <v>9.8000000000000004E-2</v>
      </c>
      <c r="R2641" s="40">
        <f t="shared" ref="R2641:R2704" si="197">G2641/K2641</f>
        <v>6.4735984545566048</v>
      </c>
    </row>
    <row r="2642" spans="1:18" s="60" customFormat="1" x14ac:dyDescent="0.25">
      <c r="A2642" s="52"/>
      <c r="C2642" s="21" t="s">
        <v>3214</v>
      </c>
      <c r="D2642" s="19"/>
      <c r="E2642" s="43">
        <v>25.92</v>
      </c>
      <c r="F2642" s="43">
        <v>0.01</v>
      </c>
      <c r="G2642" s="43">
        <v>1.048E-4</v>
      </c>
      <c r="I2642" s="12"/>
      <c r="J2642" s="33"/>
      <c r="K2642" s="33">
        <v>0.81530000000000002</v>
      </c>
      <c r="L2642" s="52"/>
      <c r="M2642" s="52"/>
      <c r="N2642" s="21" t="str">
        <f t="shared" si="194"/>
        <v>JIP. L INVERSIONES  SICAV S.A.</v>
      </c>
      <c r="O2642" s="21"/>
      <c r="P2642" s="39">
        <f t="shared" si="195"/>
        <v>31.791978412854164</v>
      </c>
      <c r="Q2642" s="43">
        <f t="shared" si="196"/>
        <v>0.01</v>
      </c>
      <c r="R2642" s="40">
        <f t="shared" si="197"/>
        <v>1.2854164111370049E-4</v>
      </c>
    </row>
    <row r="2643" spans="1:18" s="60" customFormat="1" x14ac:dyDescent="0.25">
      <c r="A2643" s="52"/>
      <c r="C2643" s="21" t="s">
        <v>3215</v>
      </c>
      <c r="D2643" s="19"/>
      <c r="E2643" s="43">
        <v>19.488399999999999</v>
      </c>
      <c r="F2643" s="43">
        <v>0.125</v>
      </c>
      <c r="G2643" s="43">
        <v>4.2611493499999993</v>
      </c>
      <c r="I2643" s="12"/>
      <c r="J2643" s="33"/>
      <c r="K2643" s="33">
        <v>0.81530000000000002</v>
      </c>
      <c r="L2643" s="52"/>
      <c r="M2643" s="52"/>
      <c r="N2643" s="21" t="str">
        <f t="shared" si="194"/>
        <v>JM KAPITAL KAIROS, SICAV, S.A.</v>
      </c>
      <c r="O2643" s="21"/>
      <c r="P2643" s="39">
        <f t="shared" si="195"/>
        <v>23.903348460689315</v>
      </c>
      <c r="Q2643" s="43">
        <f t="shared" si="196"/>
        <v>0.125</v>
      </c>
      <c r="R2643" s="40">
        <f t="shared" si="197"/>
        <v>5.226480252667729</v>
      </c>
    </row>
    <row r="2644" spans="1:18" s="60" customFormat="1" x14ac:dyDescent="0.25">
      <c r="A2644" s="52"/>
      <c r="C2644" s="21" t="s">
        <v>3216</v>
      </c>
      <c r="D2644" s="19"/>
      <c r="E2644" s="43">
        <v>24.72</v>
      </c>
      <c r="F2644" s="43">
        <v>1.7999999999999999E-2</v>
      </c>
      <c r="G2644" s="43">
        <v>1.7324000000000002E-4</v>
      </c>
      <c r="I2644" s="12"/>
      <c r="J2644" s="33"/>
      <c r="K2644" s="33">
        <v>0.81530000000000002</v>
      </c>
      <c r="L2644" s="52"/>
      <c r="M2644" s="52"/>
      <c r="N2644" s="21" t="str">
        <f t="shared" si="194"/>
        <v>JOESLAIT,  SICAV S.A.</v>
      </c>
      <c r="O2644" s="21"/>
      <c r="P2644" s="39">
        <f t="shared" si="195"/>
        <v>30.320127560407208</v>
      </c>
      <c r="Q2644" s="43">
        <f t="shared" si="196"/>
        <v>1.7999999999999999E-2</v>
      </c>
      <c r="R2644" s="40">
        <f t="shared" si="197"/>
        <v>2.1248620139825833E-4</v>
      </c>
    </row>
    <row r="2645" spans="1:18" s="60" customFormat="1" x14ac:dyDescent="0.25">
      <c r="A2645" s="52"/>
      <c r="C2645" s="21" t="s">
        <v>3217</v>
      </c>
      <c r="D2645" s="19"/>
      <c r="E2645" s="43">
        <v>25.733499999999999</v>
      </c>
      <c r="F2645" s="43">
        <v>0.14299999999999999</v>
      </c>
      <c r="G2645" s="43">
        <v>6.9479899999999994E-3</v>
      </c>
      <c r="I2645" s="12"/>
      <c r="J2645" s="33"/>
      <c r="K2645" s="33">
        <v>0.81530000000000002</v>
      </c>
      <c r="L2645" s="52"/>
      <c r="M2645" s="52"/>
      <c r="N2645" s="21" t="str">
        <f t="shared" si="194"/>
        <v>JOMARJANA  INVERSIONES 2006 SICAV</v>
      </c>
      <c r="O2645" s="21"/>
      <c r="P2645" s="39">
        <f t="shared" si="195"/>
        <v>31.563228259536366</v>
      </c>
      <c r="Q2645" s="43">
        <f t="shared" si="196"/>
        <v>0.14299999999999999</v>
      </c>
      <c r="R2645" s="40">
        <f t="shared" si="197"/>
        <v>8.5220041702440807E-3</v>
      </c>
    </row>
    <row r="2646" spans="1:18" s="60" customFormat="1" x14ac:dyDescent="0.25">
      <c r="A2646" s="52"/>
      <c r="C2646" s="21" t="s">
        <v>3218</v>
      </c>
      <c r="D2646" s="19"/>
      <c r="E2646" s="43">
        <v>35.200000000000003</v>
      </c>
      <c r="F2646" s="43">
        <v>1.0999999999999999E-2</v>
      </c>
      <c r="G2646" s="43">
        <v>8.9469000000000007E-4</v>
      </c>
      <c r="I2646" s="12"/>
      <c r="J2646" s="33"/>
      <c r="K2646" s="33">
        <v>0.81530000000000002</v>
      </c>
      <c r="L2646" s="52"/>
      <c r="M2646" s="52"/>
      <c r="N2646" s="21" t="str">
        <f t="shared" si="194"/>
        <v>JOTA CONDE INVERSION SICAV</v>
      </c>
      <c r="O2646" s="21"/>
      <c r="P2646" s="39">
        <f t="shared" si="195"/>
        <v>43.174291671777262</v>
      </c>
      <c r="Q2646" s="43">
        <f t="shared" si="196"/>
        <v>1.0999999999999999E-2</v>
      </c>
      <c r="R2646" s="40">
        <f t="shared" si="197"/>
        <v>1.0973751993131364E-3</v>
      </c>
    </row>
    <row r="2647" spans="1:18" s="60" customFormat="1" x14ac:dyDescent="0.25">
      <c r="A2647" s="52"/>
      <c r="C2647" s="21" t="s">
        <v>3219</v>
      </c>
      <c r="D2647" s="19"/>
      <c r="E2647" s="43">
        <v>30</v>
      </c>
      <c r="F2647" s="43">
        <v>1.0999999999999999E-2</v>
      </c>
      <c r="G2647" s="43">
        <v>0.34586077000000004</v>
      </c>
      <c r="I2647" s="12"/>
      <c r="J2647" s="33"/>
      <c r="K2647" s="33">
        <v>0.81530000000000002</v>
      </c>
      <c r="L2647" s="52"/>
      <c r="M2647" s="52"/>
      <c r="N2647" s="21" t="str">
        <f t="shared" si="194"/>
        <v>JRAT 15 INVERSIONES SICAV S.A.</v>
      </c>
      <c r="O2647" s="21"/>
      <c r="P2647" s="39">
        <f t="shared" si="195"/>
        <v>36.796271311173797</v>
      </c>
      <c r="Q2647" s="43">
        <f t="shared" si="196"/>
        <v>1.0999999999999999E-2</v>
      </c>
      <c r="R2647" s="40">
        <f t="shared" si="197"/>
        <v>0.42421289096038273</v>
      </c>
    </row>
    <row r="2648" spans="1:18" s="60" customFormat="1" x14ac:dyDescent="0.25">
      <c r="A2648" s="52"/>
      <c r="C2648" s="21" t="s">
        <v>3220</v>
      </c>
      <c r="D2648" s="19"/>
      <c r="E2648" s="43">
        <v>58</v>
      </c>
      <c r="F2648" s="43">
        <v>0</v>
      </c>
      <c r="G2648" s="43">
        <v>0</v>
      </c>
      <c r="I2648" s="12"/>
      <c r="J2648" s="33"/>
      <c r="K2648" s="33">
        <v>0.81530000000000002</v>
      </c>
      <c r="L2648" s="52"/>
      <c r="M2648" s="52"/>
      <c r="N2648" s="21" t="str">
        <f t="shared" si="194"/>
        <v>JSS REAL ESTATE SOCIMI, S.A.</v>
      </c>
      <c r="O2648" s="21"/>
      <c r="P2648" s="39">
        <f t="shared" si="195"/>
        <v>71.139457868269346</v>
      </c>
      <c r="Q2648" s="43">
        <f t="shared" si="196"/>
        <v>0</v>
      </c>
      <c r="R2648" s="40">
        <f t="shared" si="197"/>
        <v>0</v>
      </c>
    </row>
    <row r="2649" spans="1:18" s="60" customFormat="1" x14ac:dyDescent="0.25">
      <c r="A2649" s="52"/>
      <c r="C2649" s="21" t="s">
        <v>3221</v>
      </c>
      <c r="D2649" s="19"/>
      <c r="E2649" s="43">
        <v>19.649999999999999</v>
      </c>
      <c r="F2649" s="43">
        <v>0.182</v>
      </c>
      <c r="G2649" s="43">
        <v>1.0243790000000001E-2</v>
      </c>
      <c r="I2649" s="12"/>
      <c r="J2649" s="33"/>
      <c r="K2649" s="33">
        <v>0.81530000000000002</v>
      </c>
      <c r="L2649" s="52"/>
      <c r="M2649" s="52"/>
      <c r="N2649" s="21" t="str">
        <f t="shared" si="194"/>
        <v>JUFERUCA SICAV S.A.</v>
      </c>
      <c r="O2649" s="21"/>
      <c r="P2649" s="39">
        <f t="shared" si="195"/>
        <v>24.101557708818838</v>
      </c>
      <c r="Q2649" s="43">
        <f t="shared" si="196"/>
        <v>0.182</v>
      </c>
      <c r="R2649" s="40">
        <f t="shared" si="197"/>
        <v>1.2564442536489636E-2</v>
      </c>
    </row>
    <row r="2650" spans="1:18" s="60" customFormat="1" x14ac:dyDescent="0.25">
      <c r="A2650" s="52"/>
      <c r="C2650" s="21" t="s">
        <v>3222</v>
      </c>
      <c r="D2650" s="19"/>
      <c r="E2650" s="43">
        <v>32.64</v>
      </c>
      <c r="F2650" s="43">
        <v>1.7000000000000001E-2</v>
      </c>
      <c r="G2650" s="43">
        <v>2.0122E-4</v>
      </c>
      <c r="I2650" s="12"/>
      <c r="J2650" s="33"/>
      <c r="K2650" s="33">
        <v>0.81530000000000002</v>
      </c>
      <c r="L2650" s="52"/>
      <c r="M2650" s="52"/>
      <c r="N2650" s="21" t="str">
        <f t="shared" si="194"/>
        <v>JULIANA  CAPITAL,  SICAV, S.A.</v>
      </c>
      <c r="O2650" s="21"/>
      <c r="P2650" s="39">
        <f t="shared" si="195"/>
        <v>40.034343186557095</v>
      </c>
      <c r="Q2650" s="43">
        <f t="shared" si="196"/>
        <v>1.7000000000000001E-2</v>
      </c>
      <c r="R2650" s="40">
        <f t="shared" si="197"/>
        <v>2.4680485710781305E-4</v>
      </c>
    </row>
    <row r="2651" spans="1:18" s="60" customFormat="1" x14ac:dyDescent="0.25">
      <c r="A2651" s="52"/>
      <c r="C2651" s="21" t="s">
        <v>3223</v>
      </c>
      <c r="D2651" s="19"/>
      <c r="E2651" s="43">
        <v>51.2864</v>
      </c>
      <c r="F2651" s="43">
        <v>1.4E-2</v>
      </c>
      <c r="G2651" s="43">
        <v>3.52031E-3</v>
      </c>
      <c r="I2651" s="12"/>
      <c r="J2651" s="33"/>
      <c r="K2651" s="33">
        <v>0.81530000000000002</v>
      </c>
      <c r="L2651" s="52"/>
      <c r="M2651" s="52"/>
      <c r="N2651" s="21" t="str">
        <f t="shared" si="194"/>
        <v>JUMARLU INVERSIONES SICAV S.A.</v>
      </c>
      <c r="O2651" s="21"/>
      <c r="P2651" s="39">
        <f t="shared" si="195"/>
        <v>62.904942965779469</v>
      </c>
      <c r="Q2651" s="43">
        <f t="shared" si="196"/>
        <v>1.4E-2</v>
      </c>
      <c r="R2651" s="40">
        <f t="shared" si="197"/>
        <v>4.317809395314608E-3</v>
      </c>
    </row>
    <row r="2652" spans="1:18" s="60" customFormat="1" x14ac:dyDescent="0.25">
      <c r="A2652" s="52"/>
      <c r="C2652" s="21" t="s">
        <v>3224</v>
      </c>
      <c r="D2652" s="19"/>
      <c r="E2652" s="43">
        <v>30.48</v>
      </c>
      <c r="F2652" s="43">
        <v>1.2E-2</v>
      </c>
      <c r="G2652" s="43">
        <v>1.3599E-4</v>
      </c>
      <c r="I2652" s="12"/>
      <c r="J2652" s="33"/>
      <c r="K2652" s="33">
        <v>0.81530000000000002</v>
      </c>
      <c r="L2652" s="52"/>
      <c r="M2652" s="52"/>
      <c r="N2652" s="21" t="str">
        <f t="shared" si="194"/>
        <v>JUNELI INVESTMENT SICAV, S.A.</v>
      </c>
      <c r="O2652" s="21"/>
      <c r="P2652" s="39">
        <f t="shared" si="195"/>
        <v>37.385011652152585</v>
      </c>
      <c r="Q2652" s="43">
        <f t="shared" si="196"/>
        <v>1.2E-2</v>
      </c>
      <c r="R2652" s="40">
        <f t="shared" si="197"/>
        <v>1.6679749785355083E-4</v>
      </c>
    </row>
    <row r="2653" spans="1:18" s="60" customFormat="1" x14ac:dyDescent="0.25">
      <c r="A2653" s="52"/>
      <c r="C2653" s="21" t="s">
        <v>3225</v>
      </c>
      <c r="D2653" s="19"/>
      <c r="E2653" s="43">
        <v>49.6</v>
      </c>
      <c r="F2653" s="43">
        <v>1E-3</v>
      </c>
      <c r="G2653" s="43">
        <v>3.8272840000000001</v>
      </c>
      <c r="I2653" s="12"/>
      <c r="J2653" s="33"/>
      <c r="K2653" s="33">
        <v>0.81530000000000002</v>
      </c>
      <c r="L2653" s="52"/>
      <c r="M2653" s="52"/>
      <c r="N2653" s="21" t="str">
        <f t="shared" si="194"/>
        <v>JUNGLELAND VALUE,  S.I.L., S.A.</v>
      </c>
      <c r="O2653" s="21"/>
      <c r="P2653" s="39">
        <f t="shared" si="195"/>
        <v>60.836501901140686</v>
      </c>
      <c r="Q2653" s="43">
        <f t="shared" si="196"/>
        <v>1E-3</v>
      </c>
      <c r="R2653" s="40">
        <f t="shared" si="197"/>
        <v>4.6943260149638171</v>
      </c>
    </row>
    <row r="2654" spans="1:18" s="60" customFormat="1" x14ac:dyDescent="0.25">
      <c r="A2654" s="52"/>
      <c r="C2654" s="21" t="s">
        <v>3226</v>
      </c>
      <c r="D2654" s="19"/>
      <c r="E2654" s="43">
        <v>60</v>
      </c>
      <c r="F2654" s="43">
        <v>2.5999999999999999E-2</v>
      </c>
      <c r="G2654" s="43">
        <v>20.021034780000001</v>
      </c>
      <c r="I2654" s="12"/>
      <c r="J2654" s="33"/>
      <c r="K2654" s="33">
        <v>0.81530000000000002</v>
      </c>
      <c r="L2654" s="52"/>
      <c r="M2654" s="52"/>
      <c r="N2654" s="21" t="str">
        <f t="shared" si="194"/>
        <v>JUNIPERUS SABINA INVERSIONES,S.A.</v>
      </c>
      <c r="O2654" s="21"/>
      <c r="P2654" s="39">
        <f t="shared" si="195"/>
        <v>73.592542622347594</v>
      </c>
      <c r="Q2654" s="43">
        <f t="shared" si="196"/>
        <v>2.5999999999999999E-2</v>
      </c>
      <c r="R2654" s="40">
        <f t="shared" si="197"/>
        <v>24.556647589844228</v>
      </c>
    </row>
    <row r="2655" spans="1:18" s="60" customFormat="1" x14ac:dyDescent="0.25">
      <c r="A2655" s="52"/>
      <c r="C2655" s="21" t="s">
        <v>3227</v>
      </c>
      <c r="D2655" s="19"/>
      <c r="E2655" s="43">
        <v>30.208357500000002</v>
      </c>
      <c r="F2655" s="43">
        <v>4.0000000000000001E-3</v>
      </c>
      <c r="G2655" s="43">
        <v>2.834E-5</v>
      </c>
      <c r="I2655" s="12"/>
      <c r="J2655" s="33"/>
      <c r="K2655" s="33">
        <v>0.81530000000000002</v>
      </c>
      <c r="L2655" s="52"/>
      <c r="M2655" s="52"/>
      <c r="N2655" s="21" t="str">
        <f t="shared" si="194"/>
        <v>JUNLAS INVERSIONES 99, SICAV, S.A.</v>
      </c>
      <c r="O2655" s="21"/>
      <c r="P2655" s="39">
        <f t="shared" si="195"/>
        <v>37.051830614497732</v>
      </c>
      <c r="Q2655" s="43">
        <f t="shared" si="196"/>
        <v>4.0000000000000001E-3</v>
      </c>
      <c r="R2655" s="40">
        <f t="shared" si="197"/>
        <v>3.476021096528885E-5</v>
      </c>
    </row>
    <row r="2656" spans="1:18" s="60" customFormat="1" x14ac:dyDescent="0.25">
      <c r="A2656" s="52"/>
      <c r="C2656" s="21" t="s">
        <v>3228</v>
      </c>
      <c r="D2656" s="19"/>
      <c r="E2656" s="43">
        <v>46.4</v>
      </c>
      <c r="F2656" s="43">
        <v>3.0000000000000001E-3</v>
      </c>
      <c r="G2656" s="43">
        <v>3.3609999999999998E-5</v>
      </c>
      <c r="I2656" s="12"/>
      <c r="J2656" s="33"/>
      <c r="K2656" s="33">
        <v>0.81530000000000002</v>
      </c>
      <c r="L2656" s="52"/>
      <c r="M2656" s="52"/>
      <c r="N2656" s="21" t="str">
        <f t="shared" si="194"/>
        <v>JUPITER INVERSIONES SICAV S.A.</v>
      </c>
      <c r="O2656" s="21"/>
      <c r="P2656" s="39">
        <f t="shared" si="195"/>
        <v>56.911566294615476</v>
      </c>
      <c r="Q2656" s="43">
        <f t="shared" si="196"/>
        <v>3.0000000000000001E-3</v>
      </c>
      <c r="R2656" s="40">
        <f t="shared" si="197"/>
        <v>4.1224089292285043E-5</v>
      </c>
    </row>
    <row r="2657" spans="1:18" s="60" customFormat="1" x14ac:dyDescent="0.25">
      <c r="A2657" s="52"/>
      <c r="C2657" s="21" t="s">
        <v>3229</v>
      </c>
      <c r="D2657" s="19"/>
      <c r="E2657" s="43">
        <v>26.684954999999999</v>
      </c>
      <c r="F2657" s="43">
        <v>1.4999999999999999E-2</v>
      </c>
      <c r="G2657" s="43">
        <v>0.10164466999999999</v>
      </c>
      <c r="I2657" s="12"/>
      <c r="J2657" s="33"/>
      <c r="K2657" s="33">
        <v>0.81530000000000002</v>
      </c>
      <c r="L2657" s="52"/>
      <c r="M2657" s="52"/>
      <c r="N2657" s="21" t="str">
        <f t="shared" si="194"/>
        <v>JUREBA INVERSIONES, SICAV, S.A.</v>
      </c>
      <c r="O2657" s="21"/>
      <c r="P2657" s="39">
        <f t="shared" si="195"/>
        <v>32.730228136882126</v>
      </c>
      <c r="Q2657" s="43">
        <f t="shared" si="196"/>
        <v>1.4999999999999999E-2</v>
      </c>
      <c r="R2657" s="40">
        <f t="shared" si="197"/>
        <v>0.1246714951551576</v>
      </c>
    </row>
    <row r="2658" spans="1:18" s="60" customFormat="1" x14ac:dyDescent="0.25">
      <c r="A2658" s="52"/>
      <c r="C2658" s="21" t="s">
        <v>3230</v>
      </c>
      <c r="D2658" s="19"/>
      <c r="E2658" s="43">
        <v>27.406158600000001</v>
      </c>
      <c r="F2658" s="43">
        <v>1.6E-2</v>
      </c>
      <c r="G2658" s="43">
        <v>1.2189E-4</v>
      </c>
      <c r="I2658" s="12"/>
      <c r="J2658" s="33"/>
      <c r="K2658" s="33">
        <v>0.81530000000000002</v>
      </c>
      <c r="L2658" s="52"/>
      <c r="M2658" s="52"/>
      <c r="N2658" s="21" t="str">
        <f t="shared" si="194"/>
        <v>JUROIC 2 FINANCIERA SICAV,S.A.</v>
      </c>
      <c r="O2658" s="21"/>
      <c r="P2658" s="39">
        <f t="shared" si="195"/>
        <v>33.614814914755307</v>
      </c>
      <c r="Q2658" s="43">
        <f t="shared" si="196"/>
        <v>1.6E-2</v>
      </c>
      <c r="R2658" s="40">
        <f t="shared" si="197"/>
        <v>1.4950325033729914E-4</v>
      </c>
    </row>
    <row r="2659" spans="1:18" s="60" customFormat="1" x14ac:dyDescent="0.25">
      <c r="A2659" s="52"/>
      <c r="C2659" s="21" t="s">
        <v>3231</v>
      </c>
      <c r="D2659" s="19"/>
      <c r="E2659" s="43">
        <v>32.700000000000003</v>
      </c>
      <c r="F2659" s="43">
        <v>2E-3</v>
      </c>
      <c r="G2659" s="43">
        <v>2.0510000000000002E-5</v>
      </c>
      <c r="I2659" s="12"/>
      <c r="J2659" s="33"/>
      <c r="K2659" s="33">
        <v>0.81530000000000002</v>
      </c>
      <c r="L2659" s="52"/>
      <c r="M2659" s="52"/>
      <c r="N2659" s="21" t="str">
        <f t="shared" si="194"/>
        <v>JUROIC INVERSIONES SICAV, S.A.</v>
      </c>
      <c r="O2659" s="21"/>
      <c r="P2659" s="39">
        <f t="shared" si="195"/>
        <v>40.107935729179445</v>
      </c>
      <c r="Q2659" s="43">
        <f t="shared" si="196"/>
        <v>2E-3</v>
      </c>
      <c r="R2659" s="40">
        <f t="shared" si="197"/>
        <v>2.5156384153072489E-5</v>
      </c>
    </row>
    <row r="2660" spans="1:18" s="60" customFormat="1" x14ac:dyDescent="0.25">
      <c r="A2660" s="52"/>
      <c r="C2660" s="21" t="s">
        <v>3232</v>
      </c>
      <c r="D2660" s="19"/>
      <c r="E2660" s="43">
        <v>33.36</v>
      </c>
      <c r="F2660" s="43">
        <v>0.01</v>
      </c>
      <c r="G2660" s="43">
        <v>1.262E-4</v>
      </c>
      <c r="I2660" s="12"/>
      <c r="J2660" s="33"/>
      <c r="K2660" s="33">
        <v>0.81530000000000002</v>
      </c>
      <c r="L2660" s="52"/>
      <c r="M2660" s="52"/>
      <c r="N2660" s="21" t="str">
        <f t="shared" si="194"/>
        <v>KAI WEST INVESTMENT  SICAV S.A.</v>
      </c>
      <c r="O2660" s="21"/>
      <c r="P2660" s="39">
        <f t="shared" si="195"/>
        <v>40.917453698025263</v>
      </c>
      <c r="Q2660" s="43">
        <f t="shared" si="196"/>
        <v>0.01</v>
      </c>
      <c r="R2660" s="40">
        <f t="shared" si="197"/>
        <v>1.547896479823378E-4</v>
      </c>
    </row>
    <row r="2661" spans="1:18" s="60" customFormat="1" x14ac:dyDescent="0.25">
      <c r="A2661" s="52"/>
      <c r="C2661" s="21" t="s">
        <v>3233</v>
      </c>
      <c r="D2661" s="19"/>
      <c r="E2661" s="43">
        <v>33.119999999999997</v>
      </c>
      <c r="F2661" s="43">
        <v>5.0000000000000001E-3</v>
      </c>
      <c r="G2661" s="43">
        <v>6.5909999999999997E-5</v>
      </c>
      <c r="I2661" s="12"/>
      <c r="J2661" s="33"/>
      <c r="K2661" s="33">
        <v>0.81530000000000002</v>
      </c>
      <c r="L2661" s="52"/>
      <c r="M2661" s="52"/>
      <c r="N2661" s="21" t="str">
        <f t="shared" si="194"/>
        <v>KAIONDO 2010 SICAV, S.A.</v>
      </c>
      <c r="O2661" s="21"/>
      <c r="P2661" s="39">
        <f t="shared" si="195"/>
        <v>40.623083527535869</v>
      </c>
      <c r="Q2661" s="43">
        <f t="shared" si="196"/>
        <v>5.0000000000000001E-3</v>
      </c>
      <c r="R2661" s="40">
        <f t="shared" si="197"/>
        <v>8.084140807064884E-5</v>
      </c>
    </row>
    <row r="2662" spans="1:18" s="60" customFormat="1" x14ac:dyDescent="0.25">
      <c r="A2662" s="52"/>
      <c r="C2662" s="21" t="s">
        <v>3234</v>
      </c>
      <c r="D2662" s="19"/>
      <c r="E2662" s="43">
        <v>24.48</v>
      </c>
      <c r="F2662" s="43">
        <v>2.7E-2</v>
      </c>
      <c r="G2662" s="43">
        <v>0.87049003000000003</v>
      </c>
      <c r="I2662" s="12"/>
      <c r="J2662" s="33"/>
      <c r="K2662" s="33">
        <v>0.81530000000000002</v>
      </c>
      <c r="L2662" s="52"/>
      <c r="M2662" s="52"/>
      <c r="N2662" s="21" t="str">
        <f t="shared" si="194"/>
        <v>KAIZEN CAPITAL SICAV S.A.</v>
      </c>
      <c r="O2662" s="21"/>
      <c r="P2662" s="39">
        <f t="shared" si="195"/>
        <v>30.025757389917821</v>
      </c>
      <c r="Q2662" s="43">
        <f t="shared" si="196"/>
        <v>2.7E-2</v>
      </c>
      <c r="R2662" s="40">
        <f t="shared" si="197"/>
        <v>1.0676929105850608</v>
      </c>
    </row>
    <row r="2663" spans="1:18" s="60" customFormat="1" x14ac:dyDescent="0.25">
      <c r="A2663" s="52"/>
      <c r="C2663" s="21" t="s">
        <v>3235</v>
      </c>
      <c r="D2663" s="19"/>
      <c r="E2663" s="43">
        <v>57.5</v>
      </c>
      <c r="F2663" s="43">
        <v>1.2999999999999999E-2</v>
      </c>
      <c r="G2663" s="43">
        <v>0.29140843</v>
      </c>
      <c r="I2663" s="12"/>
      <c r="J2663" s="33"/>
      <c r="K2663" s="33">
        <v>0.81530000000000002</v>
      </c>
      <c r="L2663" s="52"/>
      <c r="M2663" s="52"/>
      <c r="N2663" s="21" t="str">
        <f t="shared" si="194"/>
        <v>KALDI CAPITAL SICAV, S.A.</v>
      </c>
      <c r="O2663" s="21"/>
      <c r="P2663" s="39">
        <f t="shared" si="195"/>
        <v>70.526186679749785</v>
      </c>
      <c r="Q2663" s="43">
        <f t="shared" si="196"/>
        <v>1.2999999999999999E-2</v>
      </c>
      <c r="R2663" s="40">
        <f t="shared" si="197"/>
        <v>0.35742478842143993</v>
      </c>
    </row>
    <row r="2664" spans="1:18" s="60" customFormat="1" x14ac:dyDescent="0.25">
      <c r="A2664" s="52"/>
      <c r="C2664" s="21" t="s">
        <v>3236</v>
      </c>
      <c r="D2664" s="19"/>
      <c r="E2664" s="43">
        <v>96</v>
      </c>
      <c r="F2664" s="43">
        <v>4.1000000000000002E-2</v>
      </c>
      <c r="G2664" s="43">
        <v>32.430367350000004</v>
      </c>
      <c r="I2664" s="12"/>
      <c r="J2664" s="33"/>
      <c r="K2664" s="33">
        <v>0.81530000000000002</v>
      </c>
      <c r="L2664" s="52"/>
      <c r="M2664" s="52"/>
      <c r="N2664" s="21" t="str">
        <f t="shared" si="194"/>
        <v>KALYANI SICAV</v>
      </c>
      <c r="O2664" s="21"/>
      <c r="P2664" s="39">
        <f t="shared" si="195"/>
        <v>117.74806819575616</v>
      </c>
      <c r="Q2664" s="43">
        <f t="shared" si="196"/>
        <v>4.1000000000000002E-2</v>
      </c>
      <c r="R2664" s="40">
        <f t="shared" si="197"/>
        <v>39.777219857721086</v>
      </c>
    </row>
    <row r="2665" spans="1:18" s="60" customFormat="1" x14ac:dyDescent="0.25">
      <c r="A2665" s="52"/>
      <c r="C2665" s="21" t="s">
        <v>3237</v>
      </c>
      <c r="D2665" s="19"/>
      <c r="E2665" s="43">
        <v>35.76</v>
      </c>
      <c r="F2665" s="43">
        <v>1.6E-2</v>
      </c>
      <c r="G2665" s="43">
        <v>2.3373E-4</v>
      </c>
      <c r="I2665" s="12"/>
      <c r="J2665" s="33"/>
      <c r="K2665" s="33">
        <v>0.81530000000000002</v>
      </c>
      <c r="L2665" s="52"/>
      <c r="M2665" s="52"/>
      <c r="N2665" s="21" t="str">
        <f t="shared" si="194"/>
        <v>KANKEL 2013 SICAV, S.A.</v>
      </c>
      <c r="O2665" s="21"/>
      <c r="P2665" s="39">
        <f t="shared" si="195"/>
        <v>43.861155402919167</v>
      </c>
      <c r="Q2665" s="43">
        <f t="shared" si="196"/>
        <v>1.6E-2</v>
      </c>
      <c r="R2665" s="40">
        <f t="shared" si="197"/>
        <v>2.8667974978535508E-4</v>
      </c>
    </row>
    <row r="2666" spans="1:18" s="60" customFormat="1" x14ac:dyDescent="0.25">
      <c r="A2666" s="52"/>
      <c r="C2666" s="21" t="s">
        <v>3238</v>
      </c>
      <c r="D2666" s="19"/>
      <c r="E2666" s="43">
        <v>38.159999999999997</v>
      </c>
      <c r="F2666" s="43">
        <v>8.9999999999999993E-3</v>
      </c>
      <c r="G2666" s="43">
        <v>0.29619523999999997</v>
      </c>
      <c r="I2666" s="12"/>
      <c r="J2666" s="33"/>
      <c r="K2666" s="33">
        <v>0.81530000000000002</v>
      </c>
      <c r="L2666" s="52"/>
      <c r="M2666" s="52"/>
      <c r="N2666" s="21" t="str">
        <f t="shared" si="194"/>
        <v>KAPLAN MANAGEMENT SCO SICAV</v>
      </c>
      <c r="O2666" s="21"/>
      <c r="P2666" s="39">
        <f t="shared" si="195"/>
        <v>46.804857107813071</v>
      </c>
      <c r="Q2666" s="43">
        <f t="shared" si="196"/>
        <v>8.9999999999999993E-3</v>
      </c>
      <c r="R2666" s="40">
        <f t="shared" si="197"/>
        <v>0.3632960137372746</v>
      </c>
    </row>
    <row r="2667" spans="1:18" s="60" customFormat="1" x14ac:dyDescent="0.25">
      <c r="A2667" s="52"/>
      <c r="C2667" s="21" t="s">
        <v>3239</v>
      </c>
      <c r="D2667" s="19"/>
      <c r="E2667" s="43">
        <v>28.214099999999998</v>
      </c>
      <c r="F2667" s="43">
        <v>8.9999999999999993E-3</v>
      </c>
      <c r="G2667" s="43">
        <v>0.39632265999999999</v>
      </c>
      <c r="I2667" s="12"/>
      <c r="J2667" s="33"/>
      <c r="K2667" s="33">
        <v>0.81530000000000002</v>
      </c>
      <c r="L2667" s="52"/>
      <c r="M2667" s="52"/>
      <c r="N2667" s="21" t="str">
        <f t="shared" si="194"/>
        <v>KARENZA INVERSIONES, SICAV, S.A.</v>
      </c>
      <c r="O2667" s="21"/>
      <c r="P2667" s="39">
        <f t="shared" si="195"/>
        <v>34.605789280019621</v>
      </c>
      <c r="Q2667" s="43">
        <f t="shared" si="196"/>
        <v>8.9999999999999993E-3</v>
      </c>
      <c r="R2667" s="40">
        <f t="shared" si="197"/>
        <v>0.48610653747086957</v>
      </c>
    </row>
    <row r="2668" spans="1:18" s="60" customFormat="1" x14ac:dyDescent="0.25">
      <c r="A2668" s="52"/>
      <c r="C2668" s="21" t="s">
        <v>3240</v>
      </c>
      <c r="D2668" s="19"/>
      <c r="E2668" s="43">
        <v>30.3156</v>
      </c>
      <c r="F2668" s="43">
        <v>3.1E-2</v>
      </c>
      <c r="G2668" s="43">
        <v>4.7835999999999999E-4</v>
      </c>
      <c r="I2668" s="12"/>
      <c r="J2668" s="33"/>
      <c r="K2668" s="33">
        <v>0.81530000000000002</v>
      </c>
      <c r="L2668" s="52"/>
      <c r="M2668" s="52"/>
      <c r="N2668" s="21" t="str">
        <f t="shared" si="194"/>
        <v>KAROL JPK CARTERA SICAV</v>
      </c>
      <c r="O2668" s="21"/>
      <c r="P2668" s="39">
        <f t="shared" si="195"/>
        <v>37.183368085367348</v>
      </c>
      <c r="Q2668" s="43">
        <f t="shared" si="196"/>
        <v>3.1E-2</v>
      </c>
      <c r="R2668" s="40">
        <f t="shared" si="197"/>
        <v>5.8672881148043668E-4</v>
      </c>
    </row>
    <row r="2669" spans="1:18" s="60" customFormat="1" x14ac:dyDescent="0.25">
      <c r="A2669" s="52"/>
      <c r="C2669" s="21" t="s">
        <v>3241</v>
      </c>
      <c r="D2669" s="19"/>
      <c r="E2669" s="43">
        <v>30.524999999999999</v>
      </c>
      <c r="F2669" s="43">
        <v>2.1999999999999999E-2</v>
      </c>
      <c r="G2669" s="43">
        <v>1.7007656</v>
      </c>
      <c r="I2669" s="12"/>
      <c r="J2669" s="33"/>
      <c r="K2669" s="33">
        <v>0.81530000000000002</v>
      </c>
      <c r="L2669" s="52"/>
      <c r="M2669" s="52"/>
      <c r="N2669" s="21" t="str">
        <f t="shared" si="194"/>
        <v>KASILDA INVERSIONES SICAV S.A.</v>
      </c>
      <c r="O2669" s="21"/>
      <c r="P2669" s="39">
        <f t="shared" si="195"/>
        <v>37.44020605911934</v>
      </c>
      <c r="Q2669" s="43">
        <f t="shared" si="196"/>
        <v>2.1999999999999999E-2</v>
      </c>
      <c r="R2669" s="40">
        <f t="shared" si="197"/>
        <v>2.0860610818103766</v>
      </c>
    </row>
    <row r="2670" spans="1:18" s="60" customFormat="1" x14ac:dyDescent="0.25">
      <c r="A2670" s="52"/>
      <c r="C2670" s="21" t="s">
        <v>3242</v>
      </c>
      <c r="D2670" s="19"/>
      <c r="E2670" s="43">
        <v>32.4</v>
      </c>
      <c r="F2670" s="43">
        <v>5.0000000000000001E-3</v>
      </c>
      <c r="G2670" s="43">
        <v>0.53836332999999992</v>
      </c>
      <c r="I2670" s="12"/>
      <c r="J2670" s="33"/>
      <c r="K2670" s="33">
        <v>0.81530000000000002</v>
      </c>
      <c r="L2670" s="52"/>
      <c r="M2670" s="52"/>
      <c r="N2670" s="21" t="str">
        <f t="shared" si="194"/>
        <v>KB 1327 INVERSIONES SICAV S.A.</v>
      </c>
      <c r="O2670" s="21"/>
      <c r="P2670" s="39">
        <f t="shared" si="195"/>
        <v>39.739973016067701</v>
      </c>
      <c r="Q2670" s="43">
        <f t="shared" si="196"/>
        <v>5.0000000000000001E-3</v>
      </c>
      <c r="R2670" s="40">
        <f t="shared" si="197"/>
        <v>0.66032543848889969</v>
      </c>
    </row>
    <row r="2671" spans="1:18" s="60" customFormat="1" x14ac:dyDescent="0.25">
      <c r="A2671" s="52"/>
      <c r="C2671" s="21" t="s">
        <v>3243</v>
      </c>
      <c r="D2671" s="19"/>
      <c r="E2671" s="43">
        <v>88.32</v>
      </c>
      <c r="F2671" s="43">
        <v>1.2E-2</v>
      </c>
      <c r="G2671" s="43">
        <v>1.0803800000000001E-3</v>
      </c>
      <c r="I2671" s="12"/>
      <c r="J2671" s="33"/>
      <c r="K2671" s="33">
        <v>0.81530000000000002</v>
      </c>
      <c r="L2671" s="52"/>
      <c r="M2671" s="52"/>
      <c r="N2671" s="21" t="str">
        <f t="shared" si="194"/>
        <v>KEEPER INVERSIONES SICAV S.A.</v>
      </c>
      <c r="O2671" s="21"/>
      <c r="P2671" s="39">
        <f t="shared" si="195"/>
        <v>108.32822274009565</v>
      </c>
      <c r="Q2671" s="43">
        <f t="shared" si="196"/>
        <v>1.2E-2</v>
      </c>
      <c r="R2671" s="40">
        <f t="shared" si="197"/>
        <v>1.3251318533055319E-3</v>
      </c>
    </row>
    <row r="2672" spans="1:18" s="60" customFormat="1" x14ac:dyDescent="0.25">
      <c r="A2672" s="52"/>
      <c r="C2672" s="21" t="s">
        <v>3244</v>
      </c>
      <c r="D2672" s="19"/>
      <c r="E2672" s="43">
        <v>25.92</v>
      </c>
      <c r="F2672" s="43">
        <v>2.1000000000000001E-2</v>
      </c>
      <c r="G2672" s="43">
        <v>9.981999999999999E-5</v>
      </c>
      <c r="I2672" s="12"/>
      <c r="J2672" s="33"/>
      <c r="K2672" s="33">
        <v>0.81530000000000002</v>
      </c>
      <c r="L2672" s="52"/>
      <c r="M2672" s="52"/>
      <c r="N2672" s="21" t="str">
        <f t="shared" si="194"/>
        <v>KENIA 60 SICAV S.A.</v>
      </c>
      <c r="O2672" s="21"/>
      <c r="P2672" s="39">
        <f t="shared" si="195"/>
        <v>31.791978412854164</v>
      </c>
      <c r="Q2672" s="43">
        <f t="shared" si="196"/>
        <v>2.1000000000000001E-2</v>
      </c>
      <c r="R2672" s="40">
        <f t="shared" si="197"/>
        <v>1.2243346007604562E-4</v>
      </c>
    </row>
    <row r="2673" spans="1:18" s="60" customFormat="1" x14ac:dyDescent="0.25">
      <c r="A2673" s="52"/>
      <c r="C2673" s="21" t="s">
        <v>3245</v>
      </c>
      <c r="D2673" s="19"/>
      <c r="E2673" s="43">
        <v>58.4</v>
      </c>
      <c r="F2673" s="43">
        <v>2.1999999999999999E-2</v>
      </c>
      <c r="G2673" s="43">
        <v>1.76255038</v>
      </c>
      <c r="I2673" s="12"/>
      <c r="J2673" s="33"/>
      <c r="K2673" s="33">
        <v>0.81530000000000002</v>
      </c>
      <c r="L2673" s="52"/>
      <c r="M2673" s="52"/>
      <c r="N2673" s="21" t="str">
        <f t="shared" si="194"/>
        <v>KENITA INVESTMENT, SICAV, S.A.</v>
      </c>
      <c r="O2673" s="21"/>
      <c r="P2673" s="39">
        <f t="shared" si="195"/>
        <v>71.630074819084996</v>
      </c>
      <c r="Q2673" s="43">
        <f t="shared" si="196"/>
        <v>2.1999999999999999E-2</v>
      </c>
      <c r="R2673" s="40">
        <f t="shared" si="197"/>
        <v>2.161842732736416</v>
      </c>
    </row>
    <row r="2674" spans="1:18" s="60" customFormat="1" x14ac:dyDescent="0.25">
      <c r="A2674" s="52"/>
      <c r="C2674" s="21" t="s">
        <v>3246</v>
      </c>
      <c r="D2674" s="19"/>
      <c r="E2674" s="43">
        <v>141.4</v>
      </c>
      <c r="F2674" s="43">
        <v>0.23499999999999999</v>
      </c>
      <c r="G2674" s="43">
        <v>20.836515089999999</v>
      </c>
      <c r="I2674" s="12"/>
      <c r="J2674" s="33"/>
      <c r="K2674" s="33">
        <v>0.81530000000000002</v>
      </c>
      <c r="L2674" s="52"/>
      <c r="M2674" s="52"/>
      <c r="N2674" s="21" t="str">
        <f t="shared" si="194"/>
        <v>KERSIO CAPITAL SICAV S.A.</v>
      </c>
      <c r="O2674" s="21"/>
      <c r="P2674" s="39">
        <f t="shared" si="195"/>
        <v>173.43309211333252</v>
      </c>
      <c r="Q2674" s="43">
        <f t="shared" si="196"/>
        <v>0.23499999999999999</v>
      </c>
      <c r="R2674" s="40">
        <f t="shared" si="197"/>
        <v>25.556868747700232</v>
      </c>
    </row>
    <row r="2675" spans="1:18" s="60" customFormat="1" x14ac:dyDescent="0.25">
      <c r="A2675" s="52"/>
      <c r="C2675" s="21" t="s">
        <v>3247</v>
      </c>
      <c r="D2675" s="19"/>
      <c r="E2675" s="43">
        <v>30.96</v>
      </c>
      <c r="F2675" s="43">
        <v>1.4999999999999999E-2</v>
      </c>
      <c r="G2675" s="43">
        <v>6.5390000000000001E-4</v>
      </c>
      <c r="I2675" s="12"/>
      <c r="J2675" s="33"/>
      <c r="K2675" s="33">
        <v>0.81530000000000002</v>
      </c>
      <c r="L2675" s="52"/>
      <c r="M2675" s="52"/>
      <c r="N2675" s="21" t="str">
        <f t="shared" si="194"/>
        <v>KEVATIC INVEST SICAV S.A.</v>
      </c>
      <c r="O2675" s="21"/>
      <c r="P2675" s="39">
        <f t="shared" si="195"/>
        <v>37.973751993131366</v>
      </c>
      <c r="Q2675" s="43">
        <f t="shared" si="196"/>
        <v>1.4999999999999999E-2</v>
      </c>
      <c r="R2675" s="40">
        <f t="shared" si="197"/>
        <v>8.0203606034588498E-4</v>
      </c>
    </row>
    <row r="2676" spans="1:18" s="60" customFormat="1" x14ac:dyDescent="0.25">
      <c r="A2676" s="52"/>
      <c r="C2676" s="21" t="s">
        <v>3248</v>
      </c>
      <c r="D2676" s="19"/>
      <c r="E2676" s="43">
        <v>16.399999999999999</v>
      </c>
      <c r="F2676" s="43">
        <v>1.6E-2</v>
      </c>
      <c r="G2676" s="43">
        <v>9.9664249999999996E-2</v>
      </c>
      <c r="I2676" s="12"/>
      <c r="J2676" s="33"/>
      <c r="K2676" s="33">
        <v>0.81530000000000002</v>
      </c>
      <c r="L2676" s="52"/>
      <c r="M2676" s="52"/>
      <c r="N2676" s="21" t="str">
        <f t="shared" si="194"/>
        <v>KEVOS INVERSIONES SICAV SA</v>
      </c>
      <c r="O2676" s="21"/>
      <c r="P2676" s="39">
        <f t="shared" si="195"/>
        <v>20.115294983441675</v>
      </c>
      <c r="Q2676" s="43">
        <f t="shared" si="196"/>
        <v>1.6E-2</v>
      </c>
      <c r="R2676" s="40">
        <f t="shared" si="197"/>
        <v>0.12224242610082177</v>
      </c>
    </row>
    <row r="2677" spans="1:18" s="60" customFormat="1" x14ac:dyDescent="0.25">
      <c r="A2677" s="52"/>
      <c r="C2677" s="21" t="s">
        <v>3249</v>
      </c>
      <c r="D2677" s="19"/>
      <c r="E2677" s="43">
        <v>40.4</v>
      </c>
      <c r="F2677" s="43">
        <v>1.4E-2</v>
      </c>
      <c r="G2677" s="43">
        <v>0.14992262000000001</v>
      </c>
      <c r="I2677" s="12"/>
      <c r="J2677" s="33"/>
      <c r="K2677" s="33">
        <v>0.81530000000000002</v>
      </c>
      <c r="L2677" s="52"/>
      <c r="M2677" s="52"/>
      <c r="N2677" s="21" t="str">
        <f t="shared" si="194"/>
        <v>KEY 98 SICAV S.A.</v>
      </c>
      <c r="O2677" s="21"/>
      <c r="P2677" s="39">
        <f t="shared" si="195"/>
        <v>49.552312032380712</v>
      </c>
      <c r="Q2677" s="43">
        <f t="shared" si="196"/>
        <v>1.4E-2</v>
      </c>
      <c r="R2677" s="40">
        <f t="shared" si="197"/>
        <v>0.18388644670673371</v>
      </c>
    </row>
    <row r="2678" spans="1:18" s="60" customFormat="1" x14ac:dyDescent="0.25">
      <c r="A2678" s="52"/>
      <c r="C2678" s="21" t="s">
        <v>3250</v>
      </c>
      <c r="D2678" s="19"/>
      <c r="E2678" s="43">
        <v>54</v>
      </c>
      <c r="F2678" s="43">
        <v>0.222</v>
      </c>
      <c r="G2678" s="43">
        <v>9.4880210000000006E-2</v>
      </c>
      <c r="I2678" s="12"/>
      <c r="J2678" s="33"/>
      <c r="K2678" s="33">
        <v>0.81530000000000002</v>
      </c>
      <c r="L2678" s="52"/>
      <c r="M2678" s="52"/>
      <c r="N2678" s="21" t="str">
        <f t="shared" si="194"/>
        <v>KEY RATE INVERSIONES, SICAV, S.A.</v>
      </c>
      <c r="O2678" s="21"/>
      <c r="P2678" s="39">
        <f t="shared" si="195"/>
        <v>66.233288360112837</v>
      </c>
      <c r="Q2678" s="43">
        <f t="shared" si="196"/>
        <v>0.222</v>
      </c>
      <c r="R2678" s="40">
        <f t="shared" si="197"/>
        <v>0.11637459830737153</v>
      </c>
    </row>
    <row r="2679" spans="1:18" s="60" customFormat="1" x14ac:dyDescent="0.25">
      <c r="A2679" s="52"/>
      <c r="C2679" s="21" t="s">
        <v>3251</v>
      </c>
      <c r="D2679" s="19"/>
      <c r="E2679" s="43">
        <v>25.064</v>
      </c>
      <c r="F2679" s="43">
        <v>2.7E-2</v>
      </c>
      <c r="G2679" s="43">
        <v>2.9598E-4</v>
      </c>
      <c r="I2679" s="12"/>
      <c r="J2679" s="33"/>
      <c r="K2679" s="33">
        <v>0.81530000000000002</v>
      </c>
      <c r="L2679" s="52"/>
      <c r="M2679" s="52"/>
      <c r="N2679" s="21" t="str">
        <f t="shared" si="194"/>
        <v>KEZAM INVERSIONES SICAV,S.A.</v>
      </c>
      <c r="O2679" s="21"/>
      <c r="P2679" s="39">
        <f t="shared" si="195"/>
        <v>30.742058138108671</v>
      </c>
      <c r="Q2679" s="43">
        <f t="shared" si="196"/>
        <v>2.7E-2</v>
      </c>
      <c r="R2679" s="40">
        <f t="shared" si="197"/>
        <v>3.6303201275604069E-4</v>
      </c>
    </row>
    <row r="2680" spans="1:18" s="60" customFormat="1" x14ac:dyDescent="0.25">
      <c r="A2680" s="52"/>
      <c r="C2680" s="21" t="s">
        <v>3252</v>
      </c>
      <c r="D2680" s="19"/>
      <c r="E2680" s="43">
        <v>43.29</v>
      </c>
      <c r="F2680" s="43">
        <v>0.01</v>
      </c>
      <c r="G2680" s="43">
        <v>2.6108171699999998</v>
      </c>
      <c r="I2680" s="12"/>
      <c r="J2680" s="33"/>
      <c r="K2680" s="33">
        <v>0.81530000000000002</v>
      </c>
      <c r="L2680" s="52"/>
      <c r="M2680" s="52"/>
      <c r="N2680" s="21" t="str">
        <f t="shared" si="194"/>
        <v>KGINVES100 SICAV</v>
      </c>
      <c r="O2680" s="21"/>
      <c r="P2680" s="39">
        <f t="shared" si="195"/>
        <v>53.097019502023791</v>
      </c>
      <c r="Q2680" s="43">
        <f t="shared" si="196"/>
        <v>0.01</v>
      </c>
      <c r="R2680" s="40">
        <f t="shared" si="197"/>
        <v>3.2022778977063653</v>
      </c>
    </row>
    <row r="2681" spans="1:18" s="60" customFormat="1" x14ac:dyDescent="0.25">
      <c r="A2681" s="52"/>
      <c r="C2681" s="21" t="s">
        <v>3253</v>
      </c>
      <c r="D2681" s="19"/>
      <c r="E2681" s="43">
        <v>29.464079999999999</v>
      </c>
      <c r="F2681" s="43">
        <v>2.1000000000000001E-2</v>
      </c>
      <c r="G2681" s="43">
        <v>0.16356848999999998</v>
      </c>
      <c r="I2681" s="12"/>
      <c r="J2681" s="33"/>
      <c r="K2681" s="33">
        <v>0.81530000000000002</v>
      </c>
      <c r="L2681" s="52"/>
      <c r="M2681" s="52"/>
      <c r="N2681" s="21" t="str">
        <f t="shared" si="194"/>
        <v>KGINVES103 SICAV</v>
      </c>
      <c r="O2681" s="21"/>
      <c r="P2681" s="39">
        <f t="shared" si="195"/>
        <v>36.138942720470993</v>
      </c>
      <c r="Q2681" s="43">
        <f t="shared" si="196"/>
        <v>2.1000000000000001E-2</v>
      </c>
      <c r="R2681" s="40">
        <f t="shared" si="197"/>
        <v>0.20062368453330059</v>
      </c>
    </row>
    <row r="2682" spans="1:18" s="60" customFormat="1" x14ac:dyDescent="0.25">
      <c r="A2682" s="52"/>
      <c r="C2682" s="21" t="s">
        <v>3254</v>
      </c>
      <c r="D2682" s="19"/>
      <c r="E2682" s="43">
        <v>34.715662999999999</v>
      </c>
      <c r="F2682" s="43">
        <v>1.4999999999999999E-2</v>
      </c>
      <c r="G2682" s="43">
        <v>0.65668230000000005</v>
      </c>
      <c r="I2682" s="12"/>
      <c r="J2682" s="33"/>
      <c r="K2682" s="33">
        <v>0.81530000000000002</v>
      </c>
      <c r="L2682" s="52"/>
      <c r="M2682" s="52"/>
      <c r="N2682" s="21" t="str">
        <f t="shared" si="194"/>
        <v>KGINVES105 SICAV</v>
      </c>
      <c r="O2682" s="21"/>
      <c r="P2682" s="39">
        <f t="shared" si="195"/>
        <v>42.580231816509261</v>
      </c>
      <c r="Q2682" s="43">
        <f t="shared" si="196"/>
        <v>1.4999999999999999E-2</v>
      </c>
      <c r="R2682" s="40">
        <f t="shared" si="197"/>
        <v>0.80544866920152092</v>
      </c>
    </row>
    <row r="2683" spans="1:18" s="60" customFormat="1" x14ac:dyDescent="0.25">
      <c r="A2683" s="52"/>
      <c r="C2683" s="21" t="s">
        <v>3255</v>
      </c>
      <c r="D2683" s="19"/>
      <c r="E2683" s="43">
        <v>23.873183999999998</v>
      </c>
      <c r="F2683" s="43">
        <v>2.9000000000000001E-2</v>
      </c>
      <c r="G2683" s="43">
        <v>0.31534487</v>
      </c>
      <c r="I2683" s="12"/>
      <c r="J2683" s="33"/>
      <c r="K2683" s="33">
        <v>0.81530000000000002</v>
      </c>
      <c r="L2683" s="52"/>
      <c r="M2683" s="52"/>
      <c r="N2683" s="21" t="str">
        <f t="shared" si="194"/>
        <v>KGINVES107 SICAV</v>
      </c>
      <c r="O2683" s="21"/>
      <c r="P2683" s="39">
        <f t="shared" si="195"/>
        <v>29.281471850852444</v>
      </c>
      <c r="Q2683" s="43">
        <f t="shared" si="196"/>
        <v>2.9000000000000001E-2</v>
      </c>
      <c r="R2683" s="40">
        <f t="shared" si="197"/>
        <v>0.3867838464368944</v>
      </c>
    </row>
    <row r="2684" spans="1:18" s="60" customFormat="1" x14ac:dyDescent="0.25">
      <c r="A2684" s="52"/>
      <c r="C2684" s="21" t="s">
        <v>3256</v>
      </c>
      <c r="D2684" s="19"/>
      <c r="E2684" s="43">
        <v>36.418419999999998</v>
      </c>
      <c r="F2684" s="43">
        <v>8.0000000000000002E-3</v>
      </c>
      <c r="G2684" s="43">
        <v>0.60644415000000007</v>
      </c>
      <c r="I2684" s="12"/>
      <c r="J2684" s="33"/>
      <c r="K2684" s="33">
        <v>0.81530000000000002</v>
      </c>
      <c r="L2684" s="52"/>
      <c r="M2684" s="52"/>
      <c r="N2684" s="21" t="str">
        <f t="shared" si="194"/>
        <v>KGINVES5 SICAV</v>
      </c>
      <c r="O2684" s="21"/>
      <c r="P2684" s="39">
        <f t="shared" si="195"/>
        <v>44.668735434809271</v>
      </c>
      <c r="Q2684" s="43">
        <f t="shared" si="196"/>
        <v>8.0000000000000002E-3</v>
      </c>
      <c r="R2684" s="40">
        <f t="shared" si="197"/>
        <v>0.74382944928247274</v>
      </c>
    </row>
    <row r="2685" spans="1:18" s="60" customFormat="1" x14ac:dyDescent="0.25">
      <c r="A2685" s="52"/>
      <c r="C2685" s="21" t="s">
        <v>3257</v>
      </c>
      <c r="D2685" s="19"/>
      <c r="E2685" s="43">
        <v>31.68</v>
      </c>
      <c r="F2685" s="43">
        <v>3.0000000000000001E-3</v>
      </c>
      <c r="G2685" s="43">
        <v>2.8086000000000002E-4</v>
      </c>
      <c r="I2685" s="12"/>
      <c r="J2685" s="33"/>
      <c r="K2685" s="33">
        <v>0.81530000000000002</v>
      </c>
      <c r="L2685" s="52"/>
      <c r="M2685" s="52"/>
      <c r="N2685" s="21" t="str">
        <f t="shared" si="194"/>
        <v>KILUVA 2015 SICAV S.A.</v>
      </c>
      <c r="O2685" s="21"/>
      <c r="P2685" s="39">
        <f t="shared" si="195"/>
        <v>38.856862504599533</v>
      </c>
      <c r="Q2685" s="43">
        <f t="shared" si="196"/>
        <v>3.0000000000000001E-3</v>
      </c>
      <c r="R2685" s="40">
        <f t="shared" si="197"/>
        <v>3.4448669201520916E-4</v>
      </c>
    </row>
    <row r="2686" spans="1:18" s="60" customFormat="1" x14ac:dyDescent="0.25">
      <c r="A2686" s="52"/>
      <c r="C2686" s="21" t="s">
        <v>3258</v>
      </c>
      <c r="D2686" s="19"/>
      <c r="E2686" s="43">
        <v>23.76</v>
      </c>
      <c r="F2686" s="43">
        <v>1.7000000000000001E-2</v>
      </c>
      <c r="G2686" s="43">
        <v>3.2907235099999999</v>
      </c>
      <c r="I2686" s="12"/>
      <c r="J2686" s="33"/>
      <c r="K2686" s="33">
        <v>0.81530000000000002</v>
      </c>
      <c r="L2686" s="52"/>
      <c r="M2686" s="52"/>
      <c r="N2686" s="21" t="str">
        <f t="shared" si="194"/>
        <v>KIRINADIO   SICAV S.A.</v>
      </c>
      <c r="O2686" s="21"/>
      <c r="P2686" s="39">
        <f t="shared" si="195"/>
        <v>29.14264687844965</v>
      </c>
      <c r="Q2686" s="43">
        <f t="shared" si="196"/>
        <v>1.7000000000000001E-2</v>
      </c>
      <c r="R2686" s="40">
        <f t="shared" si="197"/>
        <v>4.0362118361339379</v>
      </c>
    </row>
    <row r="2687" spans="1:18" s="60" customFormat="1" x14ac:dyDescent="0.25">
      <c r="A2687" s="52"/>
      <c r="C2687" s="21" t="s">
        <v>3259</v>
      </c>
      <c r="D2687" s="19"/>
      <c r="E2687" s="43">
        <v>52.4</v>
      </c>
      <c r="F2687" s="43">
        <v>0.115</v>
      </c>
      <c r="G2687" s="43">
        <v>1.4640219999999999E-2</v>
      </c>
      <c r="I2687" s="12"/>
      <c r="J2687" s="33"/>
      <c r="K2687" s="33">
        <v>0.81530000000000002</v>
      </c>
      <c r="L2687" s="52"/>
      <c r="M2687" s="52"/>
      <c r="N2687" s="21" t="str">
        <f t="shared" si="194"/>
        <v>KLANDUR SICAV S.A.</v>
      </c>
      <c r="O2687" s="21"/>
      <c r="P2687" s="39">
        <f t="shared" si="195"/>
        <v>64.270820556850239</v>
      </c>
      <c r="Q2687" s="43">
        <f t="shared" si="196"/>
        <v>0.115</v>
      </c>
      <c r="R2687" s="40">
        <f t="shared" si="197"/>
        <v>1.7956850239175762E-2</v>
      </c>
    </row>
    <row r="2688" spans="1:18" s="60" customFormat="1" x14ac:dyDescent="0.25">
      <c r="A2688" s="52"/>
      <c r="C2688" s="21" t="s">
        <v>3260</v>
      </c>
      <c r="D2688" s="19"/>
      <c r="E2688" s="43">
        <v>43.513305000000003</v>
      </c>
      <c r="F2688" s="43">
        <v>0.17199999999999999</v>
      </c>
      <c r="G2688" s="43">
        <v>5.2015989999999999</v>
      </c>
      <c r="I2688" s="12"/>
      <c r="J2688" s="33"/>
      <c r="K2688" s="33">
        <v>0.81530000000000002</v>
      </c>
      <c r="L2688" s="52"/>
      <c r="M2688" s="52"/>
      <c r="N2688" s="21" t="str">
        <f t="shared" si="194"/>
        <v>KOALA CAPITAL SICAV S.A.</v>
      </c>
      <c r="O2688" s="21"/>
      <c r="P2688" s="39">
        <f t="shared" si="195"/>
        <v>53.370912547528519</v>
      </c>
      <c r="Q2688" s="43">
        <f t="shared" si="196"/>
        <v>0.17199999999999999</v>
      </c>
      <c r="R2688" s="40">
        <f t="shared" si="197"/>
        <v>6.379981601864344</v>
      </c>
    </row>
    <row r="2689" spans="1:18" s="60" customFormat="1" x14ac:dyDescent="0.25">
      <c r="A2689" s="52"/>
      <c r="C2689" s="21" t="s">
        <v>3261</v>
      </c>
      <c r="D2689" s="19"/>
      <c r="E2689" s="43">
        <v>32.64</v>
      </c>
      <c r="F2689" s="43">
        <v>3.7999999999999999E-2</v>
      </c>
      <c r="G2689" s="43">
        <v>6.3133650499999998</v>
      </c>
      <c r="I2689" s="12"/>
      <c r="J2689" s="33"/>
      <c r="K2689" s="33">
        <v>0.81530000000000002</v>
      </c>
      <c r="L2689" s="52"/>
      <c r="M2689" s="52"/>
      <c r="N2689" s="21" t="str">
        <f t="shared" si="194"/>
        <v>KOKORO WORLD TRENDS  SICAV,S.A.</v>
      </c>
      <c r="O2689" s="21"/>
      <c r="P2689" s="39">
        <f t="shared" si="195"/>
        <v>40.034343186557095</v>
      </c>
      <c r="Q2689" s="43">
        <f t="shared" si="196"/>
        <v>3.7999999999999999E-2</v>
      </c>
      <c r="R2689" s="40">
        <f t="shared" si="197"/>
        <v>7.7436097755427449</v>
      </c>
    </row>
    <row r="2690" spans="1:18" s="60" customFormat="1" x14ac:dyDescent="0.25">
      <c r="A2690" s="52"/>
      <c r="C2690" s="21" t="s">
        <v>3262</v>
      </c>
      <c r="D2690" s="19"/>
      <c r="E2690" s="43">
        <v>47.1</v>
      </c>
      <c r="F2690" s="43">
        <v>1.9E-2</v>
      </c>
      <c r="G2690" s="43">
        <v>3.3500300000000004E-2</v>
      </c>
      <c r="I2690" s="12"/>
      <c r="J2690" s="33"/>
      <c r="K2690" s="33">
        <v>0.81530000000000002</v>
      </c>
      <c r="L2690" s="52"/>
      <c r="M2690" s="52"/>
      <c r="N2690" s="21" t="str">
        <f t="shared" si="194"/>
        <v>KONOPLAZA INVERSIONES SICAV S.A.</v>
      </c>
      <c r="O2690" s="21"/>
      <c r="P2690" s="39">
        <f t="shared" si="195"/>
        <v>57.770145958542869</v>
      </c>
      <c r="Q2690" s="43">
        <f t="shared" si="196"/>
        <v>1.9E-2</v>
      </c>
      <c r="R2690" s="40">
        <f t="shared" si="197"/>
        <v>4.1089537593523857E-2</v>
      </c>
    </row>
    <row r="2691" spans="1:18" s="60" customFormat="1" x14ac:dyDescent="0.25">
      <c r="A2691" s="52"/>
      <c r="C2691" s="21" t="s">
        <v>3263</v>
      </c>
      <c r="D2691" s="19"/>
      <c r="E2691" s="43">
        <v>33.67</v>
      </c>
      <c r="F2691" s="43">
        <v>5.0000000000000001E-3</v>
      </c>
      <c r="G2691" s="43">
        <v>6.7819999999999998E-5</v>
      </c>
      <c r="I2691" s="12"/>
      <c r="J2691" s="33"/>
      <c r="K2691" s="33">
        <v>0.81530000000000002</v>
      </c>
      <c r="L2691" s="52"/>
      <c r="M2691" s="52"/>
      <c r="N2691" s="21" t="str">
        <f t="shared" si="194"/>
        <v>KOOPMANS INVERSIONES SICAV S.A.</v>
      </c>
      <c r="O2691" s="21"/>
      <c r="P2691" s="39">
        <f t="shared" si="195"/>
        <v>41.297681834907394</v>
      </c>
      <c r="Q2691" s="43">
        <f t="shared" si="196"/>
        <v>5.0000000000000001E-3</v>
      </c>
      <c r="R2691" s="40">
        <f t="shared" si="197"/>
        <v>8.3184104010793571E-5</v>
      </c>
    </row>
    <row r="2692" spans="1:18" s="60" customFormat="1" x14ac:dyDescent="0.25">
      <c r="A2692" s="52"/>
      <c r="C2692" s="21" t="s">
        <v>3264</v>
      </c>
      <c r="D2692" s="19"/>
      <c r="E2692" s="43">
        <v>28.8</v>
      </c>
      <c r="F2692" s="43">
        <v>1.4E-2</v>
      </c>
      <c r="G2692" s="43">
        <v>1.2143332</v>
      </c>
      <c r="I2692" s="12"/>
      <c r="J2692" s="33"/>
      <c r="K2692" s="33">
        <v>0.81530000000000002</v>
      </c>
      <c r="L2692" s="52"/>
      <c r="M2692" s="52"/>
      <c r="N2692" s="21" t="str">
        <f t="shared" si="194"/>
        <v>KORINTO FINANCIERA SICAV S.A.</v>
      </c>
      <c r="O2692" s="21"/>
      <c r="P2692" s="39">
        <f t="shared" si="195"/>
        <v>35.324420458726848</v>
      </c>
      <c r="Q2692" s="43">
        <f t="shared" si="196"/>
        <v>1.4E-2</v>
      </c>
      <c r="R2692" s="40">
        <f t="shared" si="197"/>
        <v>1.4894311296455292</v>
      </c>
    </row>
    <row r="2693" spans="1:18" s="60" customFormat="1" x14ac:dyDescent="0.25">
      <c r="A2693" s="52"/>
      <c r="C2693" s="21" t="s">
        <v>3265</v>
      </c>
      <c r="D2693" s="19"/>
      <c r="E2693" s="43">
        <v>23.9202975</v>
      </c>
      <c r="F2693" s="43">
        <v>4.0000000000000001E-3</v>
      </c>
      <c r="G2693" s="43">
        <v>7.1366499999999999E-2</v>
      </c>
      <c r="I2693" s="12"/>
      <c r="J2693" s="33"/>
      <c r="K2693" s="33">
        <v>0.81530000000000002</v>
      </c>
      <c r="L2693" s="52"/>
      <c r="M2693" s="52"/>
      <c r="N2693" s="21" t="str">
        <f t="shared" si="194"/>
        <v>KRAKATOA INVERSIONS,SICAV,S.A.</v>
      </c>
      <c r="O2693" s="21"/>
      <c r="P2693" s="39">
        <f t="shared" si="195"/>
        <v>29.339258555133078</v>
      </c>
      <c r="Q2693" s="43">
        <f t="shared" si="196"/>
        <v>4.0000000000000001E-3</v>
      </c>
      <c r="R2693" s="40">
        <f t="shared" si="197"/>
        <v>8.7534036550962827E-2</v>
      </c>
    </row>
    <row r="2694" spans="1:18" s="60" customFormat="1" x14ac:dyDescent="0.25">
      <c r="A2694" s="52"/>
      <c r="C2694" s="21" t="s">
        <v>3266</v>
      </c>
      <c r="D2694" s="19"/>
      <c r="E2694" s="43">
        <v>14.911</v>
      </c>
      <c r="F2694" s="43">
        <v>0.08</v>
      </c>
      <c r="G2694" s="43">
        <v>1.76191524</v>
      </c>
      <c r="I2694" s="12"/>
      <c r="J2694" s="33"/>
      <c r="K2694" s="33">
        <v>0.81530000000000002</v>
      </c>
      <c r="L2694" s="52"/>
      <c r="M2694" s="52"/>
      <c r="N2694" s="21" t="str">
        <f t="shared" si="194"/>
        <v>KRUGER SELECCION SICAV S.A.</v>
      </c>
      <c r="O2694" s="21"/>
      <c r="P2694" s="39">
        <f t="shared" si="195"/>
        <v>18.288973384030417</v>
      </c>
      <c r="Q2694" s="43">
        <f t="shared" si="196"/>
        <v>0.08</v>
      </c>
      <c r="R2694" s="40">
        <f t="shared" si="197"/>
        <v>2.1610637066110634</v>
      </c>
    </row>
    <row r="2695" spans="1:18" s="60" customFormat="1" x14ac:dyDescent="0.25">
      <c r="A2695" s="52"/>
      <c r="C2695" s="21" t="s">
        <v>3267</v>
      </c>
      <c r="D2695" s="19"/>
      <c r="E2695" s="43">
        <v>42.8</v>
      </c>
      <c r="F2695" s="43">
        <v>1.2999999999999999E-2</v>
      </c>
      <c r="G2695" s="43">
        <v>1.5685209999999998E-2</v>
      </c>
      <c r="I2695" s="12"/>
      <c r="J2695" s="33"/>
      <c r="K2695" s="33">
        <v>0.81530000000000002</v>
      </c>
      <c r="L2695" s="52"/>
      <c r="M2695" s="52"/>
      <c r="N2695" s="21" t="str">
        <f t="shared" si="194"/>
        <v>LA ALAMEDA DEL SOL XXI SICAV S.A.</v>
      </c>
      <c r="O2695" s="21"/>
      <c r="P2695" s="39">
        <f t="shared" si="195"/>
        <v>52.496013737274616</v>
      </c>
      <c r="Q2695" s="43">
        <f t="shared" si="196"/>
        <v>1.2999999999999999E-2</v>
      </c>
      <c r="R2695" s="40">
        <f t="shared" si="197"/>
        <v>1.9238574757757879E-2</v>
      </c>
    </row>
    <row r="2696" spans="1:18" s="60" customFormat="1" x14ac:dyDescent="0.25">
      <c r="A2696" s="52"/>
      <c r="C2696" s="21" t="s">
        <v>3268</v>
      </c>
      <c r="D2696" s="19"/>
      <c r="E2696" s="43">
        <v>23.04</v>
      </c>
      <c r="F2696" s="43">
        <v>1.0999999999999999E-2</v>
      </c>
      <c r="G2696" s="43">
        <v>2.4009626600000002</v>
      </c>
      <c r="I2696" s="12"/>
      <c r="J2696" s="33"/>
      <c r="K2696" s="33">
        <v>0.81530000000000002</v>
      </c>
      <c r="L2696" s="52"/>
      <c r="M2696" s="52"/>
      <c r="N2696" s="21" t="str">
        <f t="shared" si="194"/>
        <v>LA CARCAVA INVERSIONES SICAV S.A.</v>
      </c>
      <c r="O2696" s="21"/>
      <c r="P2696" s="39">
        <f t="shared" si="195"/>
        <v>28.259536366981479</v>
      </c>
      <c r="Q2696" s="43">
        <f t="shared" si="196"/>
        <v>1.0999999999999999E-2</v>
      </c>
      <c r="R2696" s="40">
        <f t="shared" si="197"/>
        <v>2.9448824481785847</v>
      </c>
    </row>
    <row r="2697" spans="1:18" s="60" customFormat="1" x14ac:dyDescent="0.25">
      <c r="A2697" s="52"/>
      <c r="C2697" s="21" t="s">
        <v>3269</v>
      </c>
      <c r="D2697" s="19"/>
      <c r="E2697" s="43">
        <v>23.76</v>
      </c>
      <c r="F2697" s="43">
        <v>1.7999999999999999E-2</v>
      </c>
      <c r="G2697" s="43">
        <v>2.57866814</v>
      </c>
      <c r="I2697" s="12"/>
      <c r="J2697" s="33"/>
      <c r="K2697" s="33">
        <v>0.81530000000000002</v>
      </c>
      <c r="L2697" s="52"/>
      <c r="M2697" s="52"/>
      <c r="N2697" s="21" t="str">
        <f t="shared" si="194"/>
        <v>LA FAMA CAPITAL SICAV S.A.</v>
      </c>
      <c r="O2697" s="21"/>
      <c r="P2697" s="39">
        <f t="shared" si="195"/>
        <v>29.14264687844965</v>
      </c>
      <c r="Q2697" s="43">
        <f t="shared" si="196"/>
        <v>1.7999999999999999E-2</v>
      </c>
      <c r="R2697" s="40">
        <f t="shared" si="197"/>
        <v>3.1628457500306633</v>
      </c>
    </row>
    <row r="2698" spans="1:18" s="60" customFormat="1" x14ac:dyDescent="0.25">
      <c r="A2698" s="52"/>
      <c r="C2698" s="21" t="s">
        <v>3270</v>
      </c>
      <c r="D2698" s="19"/>
      <c r="E2698" s="43">
        <v>158.07635580000002</v>
      </c>
      <c r="F2698" s="43">
        <v>2.5000000000000001E-2</v>
      </c>
      <c r="G2698" s="43">
        <v>8.015688E-2</v>
      </c>
      <c r="I2698" s="12"/>
      <c r="J2698" s="33"/>
      <c r="K2698" s="33">
        <v>0.81530000000000002</v>
      </c>
      <c r="L2698" s="52"/>
      <c r="M2698" s="52"/>
      <c r="N2698" s="21" t="str">
        <f t="shared" si="194"/>
        <v>LA FINCA GLOBAL ASSETS SOCIMI, S.A.</v>
      </c>
      <c r="O2698" s="21"/>
      <c r="P2698" s="39">
        <f t="shared" si="195"/>
        <v>193.88734919661476</v>
      </c>
      <c r="Q2698" s="43">
        <f t="shared" si="196"/>
        <v>2.5000000000000001E-2</v>
      </c>
      <c r="R2698" s="40">
        <f t="shared" si="197"/>
        <v>9.8315810131240036E-2</v>
      </c>
    </row>
    <row r="2699" spans="1:18" s="60" customFormat="1" x14ac:dyDescent="0.25">
      <c r="A2699" s="52"/>
      <c r="C2699" s="21" t="s">
        <v>3271</v>
      </c>
      <c r="D2699" s="19"/>
      <c r="E2699" s="43">
        <v>77.2</v>
      </c>
      <c r="F2699" s="43">
        <v>0.20100000000000001</v>
      </c>
      <c r="G2699" s="43">
        <v>0.10431673</v>
      </c>
      <c r="I2699" s="12"/>
      <c r="J2699" s="33"/>
      <c r="K2699" s="33">
        <v>0.81530000000000002</v>
      </c>
      <c r="L2699" s="52"/>
      <c r="M2699" s="52"/>
      <c r="N2699" s="21" t="str">
        <f t="shared" si="194"/>
        <v>LAGO ERIE SICAV</v>
      </c>
      <c r="O2699" s="21"/>
      <c r="P2699" s="39">
        <f t="shared" si="195"/>
        <v>94.689071507420579</v>
      </c>
      <c r="Q2699" s="43">
        <f t="shared" si="196"/>
        <v>0.20100000000000001</v>
      </c>
      <c r="R2699" s="40">
        <f t="shared" si="197"/>
        <v>0.12794888997914877</v>
      </c>
    </row>
    <row r="2700" spans="1:18" s="60" customFormat="1" x14ac:dyDescent="0.25">
      <c r="A2700" s="52"/>
      <c r="C2700" s="21" t="s">
        <v>3272</v>
      </c>
      <c r="D2700" s="19"/>
      <c r="E2700" s="43">
        <v>44.234520000000003</v>
      </c>
      <c r="F2700" s="43">
        <v>1.9E-2</v>
      </c>
      <c r="G2700" s="43">
        <v>2.0385666499999999</v>
      </c>
      <c r="I2700" s="12"/>
      <c r="J2700" s="33"/>
      <c r="K2700" s="33">
        <v>0.81530000000000002</v>
      </c>
      <c r="L2700" s="52"/>
      <c r="M2700" s="52"/>
      <c r="N2700" s="21" t="str">
        <f t="shared" si="194"/>
        <v>LAGUN INVERSIONES SICAV</v>
      </c>
      <c r="O2700" s="21"/>
      <c r="P2700" s="39">
        <f t="shared" si="195"/>
        <v>54.255513307984792</v>
      </c>
      <c r="Q2700" s="43">
        <f t="shared" si="196"/>
        <v>1.9E-2</v>
      </c>
      <c r="R2700" s="40">
        <f t="shared" si="197"/>
        <v>2.5003883846436894</v>
      </c>
    </row>
    <row r="2701" spans="1:18" s="60" customFormat="1" x14ac:dyDescent="0.25">
      <c r="A2701" s="52"/>
      <c r="C2701" s="21" t="s">
        <v>3273</v>
      </c>
      <c r="D2701" s="19"/>
      <c r="E2701" s="43">
        <v>25.92</v>
      </c>
      <c r="F2701" s="43">
        <v>0.17599999999999999</v>
      </c>
      <c r="G2701" s="43">
        <v>7.4067419999999995E-2</v>
      </c>
      <c r="I2701" s="12"/>
      <c r="J2701" s="33"/>
      <c r="K2701" s="33">
        <v>0.81530000000000002</v>
      </c>
      <c r="L2701" s="52"/>
      <c r="M2701" s="52"/>
      <c r="N2701" s="21" t="str">
        <f t="shared" si="194"/>
        <v>LAMISARO SICAV S.A.</v>
      </c>
      <c r="O2701" s="21"/>
      <c r="P2701" s="39">
        <f t="shared" si="195"/>
        <v>31.791978412854164</v>
      </c>
      <c r="Q2701" s="43">
        <f t="shared" si="196"/>
        <v>0.17599999999999999</v>
      </c>
      <c r="R2701" s="40">
        <f t="shared" si="197"/>
        <v>9.0846829387955338E-2</v>
      </c>
    </row>
    <row r="2702" spans="1:18" s="60" customFormat="1" x14ac:dyDescent="0.25">
      <c r="A2702" s="52"/>
      <c r="C2702" s="21" t="s">
        <v>3274</v>
      </c>
      <c r="D2702" s="19"/>
      <c r="E2702" s="43">
        <v>24.24</v>
      </c>
      <c r="F2702" s="43">
        <v>6.6000000000000003E-2</v>
      </c>
      <c r="G2702" s="43">
        <v>20.579879050000002</v>
      </c>
      <c r="I2702" s="12"/>
      <c r="J2702" s="33"/>
      <c r="K2702" s="33">
        <v>0.81530000000000002</v>
      </c>
      <c r="L2702" s="52"/>
      <c r="M2702" s="52"/>
      <c r="N2702" s="21" t="str">
        <f t="shared" si="194"/>
        <v>LANDSTONE CAPITAL SICAV S.A.</v>
      </c>
      <c r="O2702" s="21"/>
      <c r="P2702" s="39">
        <f t="shared" si="195"/>
        <v>29.731387219428427</v>
      </c>
      <c r="Q2702" s="43">
        <f t="shared" si="196"/>
        <v>6.6000000000000003E-2</v>
      </c>
      <c r="R2702" s="40">
        <f t="shared" si="197"/>
        <v>25.242093769164725</v>
      </c>
    </row>
    <row r="2703" spans="1:18" s="60" customFormat="1" x14ac:dyDescent="0.25">
      <c r="A2703" s="52"/>
      <c r="C2703" s="21" t="s">
        <v>3275</v>
      </c>
      <c r="D2703" s="19"/>
      <c r="E2703" s="43">
        <v>27.36</v>
      </c>
      <c r="F2703" s="43">
        <v>1.4E-2</v>
      </c>
      <c r="G2703" s="43">
        <v>0.30152315999999996</v>
      </c>
      <c r="I2703" s="12"/>
      <c r="J2703" s="33"/>
      <c r="K2703" s="33">
        <v>0.81530000000000002</v>
      </c>
      <c r="L2703" s="52"/>
      <c r="M2703" s="52"/>
      <c r="N2703" s="21" t="str">
        <f t="shared" si="194"/>
        <v>LANTANA XXI SICAV S.A.</v>
      </c>
      <c r="O2703" s="21"/>
      <c r="P2703" s="39">
        <f t="shared" si="195"/>
        <v>33.558199435790506</v>
      </c>
      <c r="Q2703" s="43">
        <f t="shared" si="196"/>
        <v>1.4E-2</v>
      </c>
      <c r="R2703" s="40">
        <f t="shared" si="197"/>
        <v>0.36983093339874884</v>
      </c>
    </row>
    <row r="2704" spans="1:18" s="60" customFormat="1" x14ac:dyDescent="0.25">
      <c r="A2704" s="52"/>
      <c r="C2704" s="21" t="s">
        <v>3276</v>
      </c>
      <c r="D2704" s="19"/>
      <c r="E2704" s="43">
        <v>26.4</v>
      </c>
      <c r="F2704" s="43">
        <v>0.02</v>
      </c>
      <c r="G2704" s="43">
        <v>6.0680089999999999E-2</v>
      </c>
      <c r="I2704" s="12"/>
      <c r="J2704" s="33"/>
      <c r="K2704" s="33">
        <v>0.81530000000000002</v>
      </c>
      <c r="L2704" s="52"/>
      <c r="M2704" s="52"/>
      <c r="N2704" s="21" t="str">
        <f t="shared" si="194"/>
        <v>LARDERENSE DE  INVERSIONES  SICAV S.A.</v>
      </c>
      <c r="O2704" s="21"/>
      <c r="P2704" s="39">
        <f t="shared" si="195"/>
        <v>32.380718753832944</v>
      </c>
      <c r="Q2704" s="43">
        <f t="shared" si="196"/>
        <v>0.02</v>
      </c>
      <c r="R2704" s="40">
        <f t="shared" si="197"/>
        <v>7.4426701827548139E-2</v>
      </c>
    </row>
    <row r="2705" spans="1:18" s="60" customFormat="1" x14ac:dyDescent="0.25">
      <c r="A2705" s="52"/>
      <c r="C2705" s="21" t="s">
        <v>3277</v>
      </c>
      <c r="D2705" s="19"/>
      <c r="E2705" s="43">
        <v>32.4</v>
      </c>
      <c r="F2705" s="43">
        <v>0.02</v>
      </c>
      <c r="G2705" s="43">
        <v>2.6624999999999999E-4</v>
      </c>
      <c r="I2705" s="12"/>
      <c r="J2705" s="33"/>
      <c r="K2705" s="33">
        <v>0.81530000000000002</v>
      </c>
      <c r="L2705" s="52"/>
      <c r="M2705" s="52"/>
      <c r="N2705" s="21" t="str">
        <f t="shared" ref="N2705:N2768" si="198">C2705</f>
        <v>LAS CALLEJAS 2000, SICAV S.A.</v>
      </c>
      <c r="O2705" s="21"/>
      <c r="P2705" s="39">
        <f t="shared" ref="P2705:P2768" si="199">E2705/K2705</f>
        <v>39.739973016067701</v>
      </c>
      <c r="Q2705" s="43">
        <f t="shared" ref="Q2705:Q2768" si="200">F2705</f>
        <v>0.02</v>
      </c>
      <c r="R2705" s="40">
        <f t="shared" ref="R2705:R2768" si="201">G2705/K2705</f>
        <v>3.2656690788666746E-4</v>
      </c>
    </row>
    <row r="2706" spans="1:18" s="60" customFormat="1" x14ac:dyDescent="0.25">
      <c r="A2706" s="52"/>
      <c r="C2706" s="21" t="s">
        <v>3278</v>
      </c>
      <c r="D2706" s="19"/>
      <c r="E2706" s="43">
        <v>25.68</v>
      </c>
      <c r="F2706" s="43">
        <v>2.8000000000000001E-2</v>
      </c>
      <c r="G2706" s="43">
        <v>2.7266000000000004E-4</v>
      </c>
      <c r="I2706" s="12"/>
      <c r="J2706" s="33"/>
      <c r="K2706" s="33">
        <v>0.81530000000000002</v>
      </c>
      <c r="L2706" s="52"/>
      <c r="M2706" s="52"/>
      <c r="N2706" s="21" t="str">
        <f t="shared" si="198"/>
        <v>LAS GIRALTAS DE INVERSIONES SICAV S.A.</v>
      </c>
      <c r="O2706" s="21"/>
      <c r="P2706" s="39">
        <f t="shared" si="199"/>
        <v>31.497608242364773</v>
      </c>
      <c r="Q2706" s="43">
        <f t="shared" si="200"/>
        <v>2.8000000000000001E-2</v>
      </c>
      <c r="R2706" s="40">
        <f t="shared" si="201"/>
        <v>3.3442904452348832E-4</v>
      </c>
    </row>
    <row r="2707" spans="1:18" s="60" customFormat="1" x14ac:dyDescent="0.25">
      <c r="A2707" s="52"/>
      <c r="C2707" s="21" t="s">
        <v>3279</v>
      </c>
      <c r="D2707" s="19"/>
      <c r="E2707" s="43">
        <v>26.73</v>
      </c>
      <c r="F2707" s="43">
        <v>0.20200000000000001</v>
      </c>
      <c r="G2707" s="43">
        <v>3.3995900000000003E-2</v>
      </c>
      <c r="I2707" s="12"/>
      <c r="J2707" s="33"/>
      <c r="K2707" s="33">
        <v>0.81530000000000002</v>
      </c>
      <c r="L2707" s="52"/>
      <c r="M2707" s="52"/>
      <c r="N2707" s="21" t="str">
        <f t="shared" si="198"/>
        <v>LAUREL 4 SICAV, S.A.</v>
      </c>
      <c r="O2707" s="21"/>
      <c r="P2707" s="39">
        <f t="shared" si="199"/>
        <v>32.785477738255857</v>
      </c>
      <c r="Q2707" s="43">
        <f t="shared" si="200"/>
        <v>0.20200000000000001</v>
      </c>
      <c r="R2707" s="40">
        <f t="shared" si="201"/>
        <v>4.1697411995584452E-2</v>
      </c>
    </row>
    <row r="2708" spans="1:18" s="60" customFormat="1" x14ac:dyDescent="0.25">
      <c r="A2708" s="52"/>
      <c r="C2708" s="21" t="s">
        <v>3280</v>
      </c>
      <c r="D2708" s="19"/>
      <c r="E2708" s="43">
        <v>58.05</v>
      </c>
      <c r="F2708" s="43">
        <v>0.14899999999999999</v>
      </c>
      <c r="G2708" s="43">
        <v>7.5507899999999999E-3</v>
      </c>
      <c r="I2708" s="12"/>
      <c r="J2708" s="33"/>
      <c r="K2708" s="33">
        <v>0.81530000000000002</v>
      </c>
      <c r="L2708" s="52"/>
      <c r="M2708" s="52"/>
      <c r="N2708" s="21" t="str">
        <f t="shared" si="198"/>
        <v>LAVER INVESTMENT</v>
      </c>
      <c r="O2708" s="21"/>
      <c r="P2708" s="39">
        <f t="shared" si="199"/>
        <v>71.200784987121295</v>
      </c>
      <c r="Q2708" s="43">
        <f t="shared" si="200"/>
        <v>0.14899999999999999</v>
      </c>
      <c r="R2708" s="40">
        <f t="shared" si="201"/>
        <v>9.261363915123267E-3</v>
      </c>
    </row>
    <row r="2709" spans="1:18" s="60" customFormat="1" x14ac:dyDescent="0.25">
      <c r="A2709" s="52"/>
      <c r="C2709" s="21" t="s">
        <v>3281</v>
      </c>
      <c r="D2709" s="19"/>
      <c r="E2709" s="43">
        <v>31.2</v>
      </c>
      <c r="F2709" s="43">
        <v>0.152</v>
      </c>
      <c r="G2709" s="43">
        <v>9.8402839999999991E-2</v>
      </c>
      <c r="I2709" s="12"/>
      <c r="J2709" s="33"/>
      <c r="K2709" s="33">
        <v>0.81530000000000002</v>
      </c>
      <c r="L2709" s="52"/>
      <c r="M2709" s="52"/>
      <c r="N2709" s="21" t="str">
        <f t="shared" si="198"/>
        <v>LAYARD INVESTMENT SICAV SA</v>
      </c>
      <c r="O2709" s="21"/>
      <c r="P2709" s="39">
        <f t="shared" si="199"/>
        <v>38.268122163620752</v>
      </c>
      <c r="Q2709" s="43">
        <f t="shared" si="200"/>
        <v>0.152</v>
      </c>
      <c r="R2709" s="40">
        <f t="shared" si="201"/>
        <v>0.12069525328100085</v>
      </c>
    </row>
    <row r="2710" spans="1:18" s="60" customFormat="1" x14ac:dyDescent="0.25">
      <c r="A2710" s="52"/>
      <c r="C2710" s="21" t="s">
        <v>3282</v>
      </c>
      <c r="D2710" s="19"/>
      <c r="E2710" s="43">
        <v>32.880000000000003</v>
      </c>
      <c r="F2710" s="43">
        <v>2E-3</v>
      </c>
      <c r="G2710" s="43">
        <v>8.0389999999999994E-5</v>
      </c>
      <c r="I2710" s="12"/>
      <c r="J2710" s="33"/>
      <c r="K2710" s="33">
        <v>0.81530000000000002</v>
      </c>
      <c r="L2710" s="52"/>
      <c r="M2710" s="52"/>
      <c r="N2710" s="21" t="str">
        <f t="shared" si="198"/>
        <v>LAYSSIS GLOBAL INVESTMENT SICAV, S.A.</v>
      </c>
      <c r="O2710" s="21"/>
      <c r="P2710" s="39">
        <f t="shared" si="199"/>
        <v>40.328713357046489</v>
      </c>
      <c r="Q2710" s="43">
        <f t="shared" si="200"/>
        <v>2E-3</v>
      </c>
      <c r="R2710" s="40">
        <f t="shared" si="201"/>
        <v>9.8601741690175382E-5</v>
      </c>
    </row>
    <row r="2711" spans="1:18" s="60" customFormat="1" x14ac:dyDescent="0.25">
      <c r="A2711" s="52"/>
      <c r="C2711" s="21" t="s">
        <v>3283</v>
      </c>
      <c r="D2711" s="19"/>
      <c r="E2711" s="43">
        <v>45.917355000000001</v>
      </c>
      <c r="F2711" s="43">
        <v>1.4999999999999999E-2</v>
      </c>
      <c r="G2711" s="43">
        <v>2.0058000000000001E-4</v>
      </c>
      <c r="I2711" s="12"/>
      <c r="J2711" s="33"/>
      <c r="K2711" s="33">
        <v>0.81530000000000002</v>
      </c>
      <c r="L2711" s="52"/>
      <c r="M2711" s="52"/>
      <c r="N2711" s="21" t="str">
        <f t="shared" si="198"/>
        <v>LEAMAR INVERSIONES,SICAV,S.A.</v>
      </c>
      <c r="O2711" s="21"/>
      <c r="P2711" s="39">
        <f t="shared" si="199"/>
        <v>56.319581749049426</v>
      </c>
      <c r="Q2711" s="43">
        <f t="shared" si="200"/>
        <v>1.4999999999999999E-2</v>
      </c>
      <c r="R2711" s="40">
        <f t="shared" si="201"/>
        <v>2.4601986998650801E-4</v>
      </c>
    </row>
    <row r="2712" spans="1:18" s="60" customFormat="1" x14ac:dyDescent="0.25">
      <c r="A2712" s="52"/>
      <c r="C2712" s="21" t="s">
        <v>3284</v>
      </c>
      <c r="D2712" s="19"/>
      <c r="E2712" s="43">
        <v>45.333410399999998</v>
      </c>
      <c r="F2712" s="43">
        <v>7.0000000000000001E-3</v>
      </c>
      <c r="G2712" s="43">
        <v>4.5216400000000004E-3</v>
      </c>
      <c r="I2712" s="12"/>
      <c r="J2712" s="33"/>
      <c r="K2712" s="33">
        <v>0.81530000000000002</v>
      </c>
      <c r="L2712" s="52"/>
      <c r="M2712" s="52"/>
      <c r="N2712" s="21" t="str">
        <f t="shared" si="198"/>
        <v>LECANTAL, SICAV</v>
      </c>
      <c r="O2712" s="21"/>
      <c r="P2712" s="39">
        <f t="shared" si="199"/>
        <v>55.603348951306266</v>
      </c>
      <c r="Q2712" s="43">
        <f t="shared" si="200"/>
        <v>7.0000000000000001E-3</v>
      </c>
      <c r="R2712" s="40">
        <f t="shared" si="201"/>
        <v>5.5459830737151971E-3</v>
      </c>
    </row>
    <row r="2713" spans="1:18" s="60" customFormat="1" x14ac:dyDescent="0.25">
      <c r="A2713" s="52"/>
      <c r="C2713" s="21" t="s">
        <v>3285</v>
      </c>
      <c r="D2713" s="19"/>
      <c r="E2713" s="43">
        <v>32.467500000000001</v>
      </c>
      <c r="F2713" s="43">
        <v>0.115</v>
      </c>
      <c r="G2713" s="43">
        <v>4.4120720000000002E-2</v>
      </c>
      <c r="I2713" s="12"/>
      <c r="J2713" s="33"/>
      <c r="K2713" s="33">
        <v>0.81530000000000002</v>
      </c>
      <c r="L2713" s="52"/>
      <c r="M2713" s="52"/>
      <c r="N2713" s="21" t="str">
        <f t="shared" si="198"/>
        <v>LEGADI DE INVERSIONES SICAV</v>
      </c>
      <c r="O2713" s="21"/>
      <c r="P2713" s="39">
        <f t="shared" si="199"/>
        <v>39.822764626517845</v>
      </c>
      <c r="Q2713" s="43">
        <f t="shared" si="200"/>
        <v>0.115</v>
      </c>
      <c r="R2713" s="40">
        <f t="shared" si="201"/>
        <v>5.4115932785477737E-2</v>
      </c>
    </row>
    <row r="2714" spans="1:18" s="60" customFormat="1" x14ac:dyDescent="0.25">
      <c r="A2714" s="52"/>
      <c r="C2714" s="21" t="s">
        <v>3286</v>
      </c>
      <c r="D2714" s="19"/>
      <c r="E2714" s="43">
        <v>21</v>
      </c>
      <c r="F2714" s="43">
        <v>8.0000000000000002E-3</v>
      </c>
      <c r="G2714" s="43">
        <v>14.9407412</v>
      </c>
      <c r="I2714" s="12"/>
      <c r="J2714" s="33"/>
      <c r="K2714" s="33">
        <v>0.81530000000000002</v>
      </c>
      <c r="L2714" s="52"/>
      <c r="M2714" s="52"/>
      <c r="N2714" s="21" t="str">
        <f t="shared" si="198"/>
        <v>LEGIOX SIL S.A.</v>
      </c>
      <c r="O2714" s="21"/>
      <c r="P2714" s="39">
        <f t="shared" si="199"/>
        <v>25.757389917821659</v>
      </c>
      <c r="Q2714" s="43">
        <f t="shared" si="200"/>
        <v>8.0000000000000002E-3</v>
      </c>
      <c r="R2714" s="40">
        <f t="shared" si="201"/>
        <v>18.325452226174413</v>
      </c>
    </row>
    <row r="2715" spans="1:18" s="60" customFormat="1" x14ac:dyDescent="0.25">
      <c r="A2715" s="52"/>
      <c r="C2715" s="21" t="s">
        <v>3287</v>
      </c>
      <c r="D2715" s="19"/>
      <c r="E2715" s="43">
        <v>33.4849788</v>
      </c>
      <c r="F2715" s="43">
        <v>1.6E-2</v>
      </c>
      <c r="G2715" s="43">
        <v>0.74792711000000001</v>
      </c>
      <c r="I2715" s="12"/>
      <c r="J2715" s="33"/>
      <c r="K2715" s="33">
        <v>0.81530000000000002</v>
      </c>
      <c r="L2715" s="52"/>
      <c r="M2715" s="52"/>
      <c r="N2715" s="21" t="str">
        <f t="shared" si="198"/>
        <v>LEIRU INVERSIONES,SICAV,S.A.</v>
      </c>
      <c r="O2715" s="21"/>
      <c r="P2715" s="39">
        <f t="shared" si="199"/>
        <v>41.070745492456766</v>
      </c>
      <c r="Q2715" s="43">
        <f t="shared" si="200"/>
        <v>1.6E-2</v>
      </c>
      <c r="R2715" s="40">
        <f t="shared" si="201"/>
        <v>0.9173642953514044</v>
      </c>
    </row>
    <row r="2716" spans="1:18" s="60" customFormat="1" x14ac:dyDescent="0.25">
      <c r="A2716" s="52"/>
      <c r="C2716" s="21" t="s">
        <v>3288</v>
      </c>
      <c r="D2716" s="19"/>
      <c r="E2716" s="43">
        <v>37.983989999999999</v>
      </c>
      <c r="F2716" s="43">
        <v>5.0000000000000001E-3</v>
      </c>
      <c r="G2716" s="43">
        <v>2.7007019900000002</v>
      </c>
      <c r="I2716" s="12"/>
      <c r="J2716" s="33"/>
      <c r="K2716" s="33">
        <v>0.81530000000000002</v>
      </c>
      <c r="L2716" s="52"/>
      <c r="M2716" s="52"/>
      <c r="N2716" s="21" t="str">
        <f t="shared" si="198"/>
        <v>LEJONA DE  INVERSIONES SICAV</v>
      </c>
      <c r="O2716" s="21"/>
      <c r="P2716" s="39">
        <f t="shared" si="199"/>
        <v>46.588973384030417</v>
      </c>
      <c r="Q2716" s="43">
        <f t="shared" si="200"/>
        <v>5.0000000000000001E-3</v>
      </c>
      <c r="R2716" s="40">
        <f t="shared" si="201"/>
        <v>3.3125254384888998</v>
      </c>
    </row>
    <row r="2717" spans="1:18" s="60" customFormat="1" x14ac:dyDescent="0.25">
      <c r="A2717" s="52"/>
      <c r="C2717" s="21" t="s">
        <v>3289</v>
      </c>
      <c r="D2717" s="19"/>
      <c r="E2717" s="43">
        <v>27.657499999999999</v>
      </c>
      <c r="F2717" s="43">
        <v>1E-3</v>
      </c>
      <c r="G2717" s="43">
        <v>1.0365999999999999E-4</v>
      </c>
      <c r="I2717" s="12"/>
      <c r="J2717" s="33"/>
      <c r="K2717" s="33">
        <v>0.81530000000000002</v>
      </c>
      <c r="L2717" s="52"/>
      <c r="M2717" s="52"/>
      <c r="N2717" s="21" t="str">
        <f t="shared" si="198"/>
        <v>LEMPIRA SICAV S.A.</v>
      </c>
      <c r="O2717" s="21"/>
      <c r="P2717" s="39">
        <f t="shared" si="199"/>
        <v>33.923095792959643</v>
      </c>
      <c r="Q2717" s="43">
        <f t="shared" si="200"/>
        <v>1E-3</v>
      </c>
      <c r="R2717" s="40">
        <f t="shared" si="201"/>
        <v>1.2714338280387586E-4</v>
      </c>
    </row>
    <row r="2718" spans="1:18" s="60" customFormat="1" x14ac:dyDescent="0.25">
      <c r="A2718" s="52"/>
      <c r="C2718" s="21" t="s">
        <v>3290</v>
      </c>
      <c r="D2718" s="19"/>
      <c r="E2718" s="43">
        <v>23.88</v>
      </c>
      <c r="F2718" s="43">
        <v>6.0000000000000001E-3</v>
      </c>
      <c r="G2718" s="43">
        <v>5.8799999999999996E-6</v>
      </c>
      <c r="I2718" s="12"/>
      <c r="J2718" s="33"/>
      <c r="K2718" s="33">
        <v>0.81530000000000002</v>
      </c>
      <c r="L2718" s="52"/>
      <c r="M2718" s="52"/>
      <c r="N2718" s="21" t="str">
        <f t="shared" si="198"/>
        <v>LENAM15 SICAV S.A.</v>
      </c>
      <c r="O2718" s="21"/>
      <c r="P2718" s="39">
        <f t="shared" si="199"/>
        <v>29.289831963694343</v>
      </c>
      <c r="Q2718" s="43">
        <f t="shared" si="200"/>
        <v>6.0000000000000001E-3</v>
      </c>
      <c r="R2718" s="40">
        <f t="shared" si="201"/>
        <v>7.2120691769900646E-6</v>
      </c>
    </row>
    <row r="2719" spans="1:18" s="60" customFormat="1" x14ac:dyDescent="0.25">
      <c r="A2719" s="52"/>
      <c r="C2719" s="21" t="s">
        <v>3291</v>
      </c>
      <c r="D2719" s="19"/>
      <c r="E2719" s="43">
        <v>10.101000000000001</v>
      </c>
      <c r="F2719" s="43">
        <v>0</v>
      </c>
      <c r="G2719" s="43">
        <v>0</v>
      </c>
      <c r="I2719" s="12"/>
      <c r="J2719" s="33"/>
      <c r="K2719" s="33">
        <v>0.81530000000000002</v>
      </c>
      <c r="L2719" s="52"/>
      <c r="M2719" s="52"/>
      <c r="N2719" s="21" t="str">
        <f t="shared" si="198"/>
        <v>LENDA DE INVERSIONES SICAV S.A.</v>
      </c>
      <c r="O2719" s="21"/>
      <c r="P2719" s="39">
        <f t="shared" si="199"/>
        <v>12.38930455047222</v>
      </c>
      <c r="Q2719" s="43">
        <f t="shared" si="200"/>
        <v>0</v>
      </c>
      <c r="R2719" s="40">
        <f t="shared" si="201"/>
        <v>0</v>
      </c>
    </row>
    <row r="2720" spans="1:18" s="60" customFormat="1" x14ac:dyDescent="0.25">
      <c r="A2720" s="52"/>
      <c r="C2720" s="21" t="s">
        <v>3292</v>
      </c>
      <c r="D2720" s="19"/>
      <c r="E2720" s="43">
        <v>25.0714386</v>
      </c>
      <c r="F2720" s="43">
        <v>1.4999999999999999E-2</v>
      </c>
      <c r="G2720" s="43">
        <v>1.6125999999999998E-4</v>
      </c>
      <c r="I2720" s="12"/>
      <c r="J2720" s="33"/>
      <c r="K2720" s="33">
        <v>0.81530000000000002</v>
      </c>
      <c r="L2720" s="52"/>
      <c r="M2720" s="52"/>
      <c r="N2720" s="21" t="str">
        <f t="shared" si="198"/>
        <v>LENTISCAL INVERSIONES, SICAV,S.A.</v>
      </c>
      <c r="O2720" s="21"/>
      <c r="P2720" s="39">
        <f t="shared" si="199"/>
        <v>30.751181896234513</v>
      </c>
      <c r="Q2720" s="43">
        <f t="shared" si="200"/>
        <v>1.4999999999999999E-2</v>
      </c>
      <c r="R2720" s="40">
        <f t="shared" si="201"/>
        <v>1.9779222372132954E-4</v>
      </c>
    </row>
    <row r="2721" spans="1:18" s="60" customFormat="1" x14ac:dyDescent="0.25">
      <c r="A2721" s="52"/>
      <c r="C2721" s="21" t="s">
        <v>3293</v>
      </c>
      <c r="D2721" s="19"/>
      <c r="E2721" s="43">
        <v>27.12</v>
      </c>
      <c r="F2721" s="43">
        <v>0.02</v>
      </c>
      <c r="G2721" s="43">
        <v>0.80697743000000011</v>
      </c>
      <c r="I2721" s="12"/>
      <c r="J2721" s="33"/>
      <c r="K2721" s="33">
        <v>0.81530000000000002</v>
      </c>
      <c r="L2721" s="52"/>
      <c r="M2721" s="52"/>
      <c r="N2721" s="21" t="str">
        <f t="shared" si="198"/>
        <v>LENVOMEN CAPITAL SICAV, S.A.</v>
      </c>
      <c r="O2721" s="21"/>
      <c r="P2721" s="39">
        <f t="shared" si="199"/>
        <v>33.263829265301119</v>
      </c>
      <c r="Q2721" s="43">
        <f t="shared" si="200"/>
        <v>0.02</v>
      </c>
      <c r="R2721" s="40">
        <f t="shared" si="201"/>
        <v>0.98979201520912563</v>
      </c>
    </row>
    <row r="2722" spans="1:18" s="60" customFormat="1" x14ac:dyDescent="0.25">
      <c r="A2722" s="52"/>
      <c r="C2722" s="21" t="s">
        <v>3294</v>
      </c>
      <c r="D2722" s="19"/>
      <c r="E2722" s="43">
        <v>25.8</v>
      </c>
      <c r="F2722" s="43">
        <v>2.3E-2</v>
      </c>
      <c r="G2722" s="43">
        <v>1.02911E-3</v>
      </c>
      <c r="I2722" s="12"/>
      <c r="J2722" s="33"/>
      <c r="K2722" s="33">
        <v>0.81530000000000002</v>
      </c>
      <c r="L2722" s="52"/>
      <c r="M2722" s="52"/>
      <c r="N2722" s="21" t="str">
        <f t="shared" si="198"/>
        <v>LES ROTES INVERSIONES   SICAV S.A.</v>
      </c>
      <c r="O2722" s="21"/>
      <c r="P2722" s="39">
        <f t="shared" si="199"/>
        <v>31.64479332760947</v>
      </c>
      <c r="Q2722" s="43">
        <f t="shared" si="200"/>
        <v>2.3E-2</v>
      </c>
      <c r="R2722" s="40">
        <f t="shared" si="201"/>
        <v>1.2622470256347356E-3</v>
      </c>
    </row>
    <row r="2723" spans="1:18" s="60" customFormat="1" x14ac:dyDescent="0.25">
      <c r="A2723" s="52"/>
      <c r="C2723" s="21" t="s">
        <v>3295</v>
      </c>
      <c r="D2723" s="19"/>
      <c r="E2723" s="43">
        <v>36.229356000000003</v>
      </c>
      <c r="F2723" s="43">
        <v>1.4999999999999999E-2</v>
      </c>
      <c r="G2723" s="43">
        <v>1.3389659999999999E-2</v>
      </c>
      <c r="I2723" s="12"/>
      <c r="J2723" s="33"/>
      <c r="K2723" s="33">
        <v>0.81530000000000002</v>
      </c>
      <c r="L2723" s="52"/>
      <c r="M2723" s="52"/>
      <c r="N2723" s="21" t="str">
        <f t="shared" si="198"/>
        <v>LEVANTE 2013, SICAV,S.A.</v>
      </c>
      <c r="O2723" s="21"/>
      <c r="P2723" s="39">
        <f t="shared" si="199"/>
        <v>44.436840426836753</v>
      </c>
      <c r="Q2723" s="43">
        <f t="shared" si="200"/>
        <v>1.4999999999999999E-2</v>
      </c>
      <c r="R2723" s="40">
        <f t="shared" si="201"/>
        <v>1.6422985404145711E-2</v>
      </c>
    </row>
    <row r="2724" spans="1:18" s="60" customFormat="1" x14ac:dyDescent="0.25">
      <c r="A2724" s="52"/>
      <c r="C2724" s="21" t="s">
        <v>3296</v>
      </c>
      <c r="D2724" s="19"/>
      <c r="E2724" s="43">
        <v>24.761714999999999</v>
      </c>
      <c r="F2724" s="43">
        <v>4.0000000000000001E-3</v>
      </c>
      <c r="G2724" s="43">
        <v>0.19812046</v>
      </c>
      <c r="I2724" s="12"/>
      <c r="J2724" s="33"/>
      <c r="K2724" s="33">
        <v>0.81530000000000002</v>
      </c>
      <c r="L2724" s="52"/>
      <c r="M2724" s="52"/>
      <c r="N2724" s="21" t="str">
        <f t="shared" si="198"/>
        <v>LEXOVIOS SICAV S.A.</v>
      </c>
      <c r="O2724" s="21"/>
      <c r="P2724" s="39">
        <f t="shared" si="199"/>
        <v>30.371292775665395</v>
      </c>
      <c r="Q2724" s="43">
        <f t="shared" si="200"/>
        <v>4.0000000000000001E-3</v>
      </c>
      <c r="R2724" s="40">
        <f t="shared" si="201"/>
        <v>0.24300313994848521</v>
      </c>
    </row>
    <row r="2725" spans="1:18" s="60" customFormat="1" x14ac:dyDescent="0.25">
      <c r="A2725" s="52"/>
      <c r="C2725" s="21" t="s">
        <v>3297</v>
      </c>
      <c r="D2725" s="19"/>
      <c r="E2725" s="43">
        <v>23.263215300000002</v>
      </c>
      <c r="F2725" s="43">
        <v>1.4E-2</v>
      </c>
      <c r="G2725" s="43">
        <v>1.2679999999999999E-5</v>
      </c>
      <c r="I2725" s="12"/>
      <c r="J2725" s="33"/>
      <c r="K2725" s="33">
        <v>0.81530000000000002</v>
      </c>
      <c r="L2725" s="52"/>
      <c r="M2725" s="52"/>
      <c r="N2725" s="21" t="str">
        <f t="shared" si="198"/>
        <v>LIAN INVERSIONES SICAV S.A.</v>
      </c>
      <c r="O2725" s="21"/>
      <c r="P2725" s="39">
        <f t="shared" si="199"/>
        <v>28.533319391634983</v>
      </c>
      <c r="Q2725" s="43">
        <f t="shared" si="200"/>
        <v>1.4E-2</v>
      </c>
      <c r="R2725" s="40">
        <f t="shared" si="201"/>
        <v>1.5552557340856124E-5</v>
      </c>
    </row>
    <row r="2726" spans="1:18" s="60" customFormat="1" x14ac:dyDescent="0.25">
      <c r="A2726" s="52"/>
      <c r="C2726" s="21" t="s">
        <v>3298</v>
      </c>
      <c r="D2726" s="19"/>
      <c r="E2726" s="43">
        <v>22.005749999999999</v>
      </c>
      <c r="F2726" s="43">
        <v>4.0000000000000001E-3</v>
      </c>
      <c r="G2726" s="43">
        <v>6.6500000000000004E-5</v>
      </c>
      <c r="I2726" s="12"/>
      <c r="J2726" s="33"/>
      <c r="K2726" s="33">
        <v>0.81530000000000002</v>
      </c>
      <c r="L2726" s="52"/>
      <c r="M2726" s="52"/>
      <c r="N2726" s="21" t="str">
        <f t="shared" si="198"/>
        <v>LIBER INVERSIONES, SICAV, S.A.</v>
      </c>
      <c r="O2726" s="21"/>
      <c r="P2726" s="39">
        <f t="shared" si="199"/>
        <v>26.990984913528759</v>
      </c>
      <c r="Q2726" s="43">
        <f t="shared" si="200"/>
        <v>4.0000000000000001E-3</v>
      </c>
      <c r="R2726" s="40">
        <f t="shared" si="201"/>
        <v>8.1565068073101934E-5</v>
      </c>
    </row>
    <row r="2727" spans="1:18" s="60" customFormat="1" x14ac:dyDescent="0.25">
      <c r="A2727" s="52"/>
      <c r="C2727" s="21" t="s">
        <v>3299</v>
      </c>
      <c r="D2727" s="19"/>
      <c r="E2727" s="43">
        <v>447.75</v>
      </c>
      <c r="F2727" s="43">
        <v>0.57699999999999996</v>
      </c>
      <c r="G2727" s="43">
        <v>68.326672379999991</v>
      </c>
      <c r="I2727" s="12"/>
      <c r="J2727" s="33"/>
      <c r="K2727" s="33">
        <v>0.81530000000000002</v>
      </c>
      <c r="L2727" s="52"/>
      <c r="M2727" s="52"/>
      <c r="N2727" s="21" t="str">
        <f t="shared" si="198"/>
        <v>LIERDE SICAV S.A.</v>
      </c>
      <c r="O2727" s="21"/>
      <c r="P2727" s="39">
        <f t="shared" si="199"/>
        <v>549.18434931926902</v>
      </c>
      <c r="Q2727" s="43">
        <f t="shared" si="200"/>
        <v>0.57699999999999996</v>
      </c>
      <c r="R2727" s="40">
        <f t="shared" si="201"/>
        <v>83.805559156138827</v>
      </c>
    </row>
    <row r="2728" spans="1:18" s="60" customFormat="1" x14ac:dyDescent="0.25">
      <c r="A2728" s="52"/>
      <c r="C2728" s="21" t="s">
        <v>3300</v>
      </c>
      <c r="D2728" s="19"/>
      <c r="E2728" s="43">
        <v>141.95400000000001</v>
      </c>
      <c r="F2728" s="43">
        <v>1.2E-2</v>
      </c>
      <c r="G2728" s="43">
        <v>5.1198122499999998</v>
      </c>
      <c r="I2728" s="12"/>
      <c r="J2728" s="33"/>
      <c r="K2728" s="33">
        <v>0.81530000000000002</v>
      </c>
      <c r="L2728" s="52"/>
      <c r="M2728" s="52"/>
      <c r="N2728" s="21" t="str">
        <f t="shared" si="198"/>
        <v>LIGA MOBILIARIA SICAV S.A.</v>
      </c>
      <c r="O2728" s="21"/>
      <c r="P2728" s="39">
        <f t="shared" si="199"/>
        <v>174.11259659021221</v>
      </c>
      <c r="Q2728" s="43">
        <f t="shared" si="200"/>
        <v>1.2E-2</v>
      </c>
      <c r="R2728" s="40">
        <f t="shared" si="201"/>
        <v>6.2796666871090396</v>
      </c>
    </row>
    <row r="2729" spans="1:18" s="60" customFormat="1" x14ac:dyDescent="0.25">
      <c r="A2729" s="52"/>
      <c r="C2729" s="21" t="s">
        <v>3301</v>
      </c>
      <c r="D2729" s="19"/>
      <c r="E2729" s="43">
        <v>39.6</v>
      </c>
      <c r="F2729" s="43">
        <v>7.0000000000000001E-3</v>
      </c>
      <c r="G2729" s="43">
        <v>8.8999999999999995E-5</v>
      </c>
      <c r="I2729" s="12"/>
      <c r="J2729" s="33"/>
      <c r="K2729" s="33">
        <v>0.81530000000000002</v>
      </c>
      <c r="L2729" s="52"/>
      <c r="M2729" s="52"/>
      <c r="N2729" s="21" t="str">
        <f t="shared" si="198"/>
        <v>LIGURIA INVERSIONES SICAV, S.A</v>
      </c>
      <c r="O2729" s="21"/>
      <c r="P2729" s="39">
        <f t="shared" si="199"/>
        <v>48.57107813074942</v>
      </c>
      <c r="Q2729" s="43">
        <f t="shared" si="200"/>
        <v>7.0000000000000001E-3</v>
      </c>
      <c r="R2729" s="40">
        <f t="shared" si="201"/>
        <v>1.0916227155648227E-4</v>
      </c>
    </row>
    <row r="2730" spans="1:18" s="60" customFormat="1" x14ac:dyDescent="0.25">
      <c r="A2730" s="52"/>
      <c r="C2730" s="21" t="s">
        <v>3302</v>
      </c>
      <c r="D2730" s="19"/>
      <c r="E2730" s="43">
        <v>36.796500000000002</v>
      </c>
      <c r="F2730" s="43">
        <v>1.6E-2</v>
      </c>
      <c r="G2730" s="43">
        <v>4.8060000000000003E-4</v>
      </c>
      <c r="I2730" s="12"/>
      <c r="J2730" s="33"/>
      <c r="K2730" s="33">
        <v>0.81530000000000002</v>
      </c>
      <c r="L2730" s="52"/>
      <c r="M2730" s="52"/>
      <c r="N2730" s="21" t="str">
        <f t="shared" si="198"/>
        <v>LINCARAY SICAV,S.A.</v>
      </c>
      <c r="O2730" s="21"/>
      <c r="P2730" s="39">
        <f t="shared" si="199"/>
        <v>45.132466576720226</v>
      </c>
      <c r="Q2730" s="43">
        <f t="shared" si="200"/>
        <v>1.6E-2</v>
      </c>
      <c r="R2730" s="40">
        <f t="shared" si="201"/>
        <v>5.894762664050043E-4</v>
      </c>
    </row>
    <row r="2731" spans="1:18" s="60" customFormat="1" x14ac:dyDescent="0.25">
      <c r="A2731" s="52"/>
      <c r="C2731" s="21" t="s">
        <v>3303</v>
      </c>
      <c r="D2731" s="19"/>
      <c r="E2731" s="43">
        <v>60.7515</v>
      </c>
      <c r="F2731" s="43">
        <v>2.3E-2</v>
      </c>
      <c r="G2731" s="43">
        <v>1.21466E-3</v>
      </c>
      <c r="I2731" s="12"/>
      <c r="J2731" s="33"/>
      <c r="K2731" s="33">
        <v>0.81530000000000002</v>
      </c>
      <c r="L2731" s="52"/>
      <c r="M2731" s="52"/>
      <c r="N2731" s="21" t="str">
        <f t="shared" si="198"/>
        <v>LINDEN 91 INVERSIONES SICAV S.A.</v>
      </c>
      <c r="O2731" s="21"/>
      <c r="P2731" s="39">
        <f t="shared" si="199"/>
        <v>74.514289218692497</v>
      </c>
      <c r="Q2731" s="43">
        <f t="shared" si="200"/>
        <v>2.3E-2</v>
      </c>
      <c r="R2731" s="40">
        <f t="shared" si="201"/>
        <v>1.4898319636943455E-3</v>
      </c>
    </row>
    <row r="2732" spans="1:18" s="60" customFormat="1" x14ac:dyDescent="0.25">
      <c r="A2732" s="52"/>
      <c r="C2732" s="21" t="s">
        <v>3304</v>
      </c>
      <c r="D2732" s="19"/>
      <c r="E2732" s="43">
        <v>28.08</v>
      </c>
      <c r="F2732" s="43">
        <v>8.9999999999999993E-3</v>
      </c>
      <c r="G2732" s="43">
        <v>1.0111E-4</v>
      </c>
      <c r="I2732" s="12"/>
      <c r="J2732" s="33"/>
      <c r="K2732" s="33">
        <v>0.81530000000000002</v>
      </c>
      <c r="L2732" s="52"/>
      <c r="M2732" s="52"/>
      <c r="N2732" s="21" t="str">
        <f t="shared" si="198"/>
        <v>LINGUS INVERSIONES SICAV S.A.</v>
      </c>
      <c r="O2732" s="21"/>
      <c r="P2732" s="39">
        <f t="shared" si="199"/>
        <v>34.441309947258674</v>
      </c>
      <c r="Q2732" s="43">
        <f t="shared" si="200"/>
        <v>8.9999999999999993E-3</v>
      </c>
      <c r="R2732" s="40">
        <f t="shared" si="201"/>
        <v>1.2401569974242611E-4</v>
      </c>
    </row>
    <row r="2733" spans="1:18" s="60" customFormat="1" x14ac:dyDescent="0.25">
      <c r="A2733" s="52"/>
      <c r="C2733" s="21" t="s">
        <v>3305</v>
      </c>
      <c r="D2733" s="19"/>
      <c r="E2733" s="43">
        <v>50.004240000000003</v>
      </c>
      <c r="F2733" s="43">
        <v>1.6E-2</v>
      </c>
      <c r="G2733" s="43">
        <v>1.5663999999999999E-4</v>
      </c>
      <c r="I2733" s="12"/>
      <c r="J2733" s="33"/>
      <c r="K2733" s="33">
        <v>0.81530000000000002</v>
      </c>
      <c r="L2733" s="52"/>
      <c r="M2733" s="52"/>
      <c r="N2733" s="21" t="str">
        <f t="shared" si="198"/>
        <v>LINKED S&amp;B SICAV</v>
      </c>
      <c r="O2733" s="21"/>
      <c r="P2733" s="39">
        <f t="shared" si="199"/>
        <v>61.332319391634982</v>
      </c>
      <c r="Q2733" s="43">
        <f t="shared" si="200"/>
        <v>1.6E-2</v>
      </c>
      <c r="R2733" s="40">
        <f t="shared" si="201"/>
        <v>1.9212559793940878E-4</v>
      </c>
    </row>
    <row r="2734" spans="1:18" s="60" customFormat="1" x14ac:dyDescent="0.25">
      <c r="A2734" s="52"/>
      <c r="C2734" s="21" t="s">
        <v>3306</v>
      </c>
      <c r="D2734" s="19"/>
      <c r="E2734" s="43">
        <v>53.6</v>
      </c>
      <c r="F2734" s="43">
        <v>5.0000000000000001E-3</v>
      </c>
      <c r="G2734" s="43">
        <v>1.3355000000000002E-4</v>
      </c>
      <c r="I2734" s="12"/>
      <c r="J2734" s="33"/>
      <c r="K2734" s="33">
        <v>0.81530000000000002</v>
      </c>
      <c r="L2734" s="52"/>
      <c r="M2734" s="52"/>
      <c r="N2734" s="21" t="str">
        <f t="shared" si="198"/>
        <v>LINKER INVERSIONES SICAV S.A.</v>
      </c>
      <c r="O2734" s="21"/>
      <c r="P2734" s="39">
        <f t="shared" si="199"/>
        <v>65.742671409297188</v>
      </c>
      <c r="Q2734" s="43">
        <f t="shared" si="200"/>
        <v>5.0000000000000001E-3</v>
      </c>
      <c r="R2734" s="40">
        <f t="shared" si="201"/>
        <v>1.6380473445357538E-4</v>
      </c>
    </row>
    <row r="2735" spans="1:18" s="60" customFormat="1" x14ac:dyDescent="0.25">
      <c r="A2735" s="52"/>
      <c r="C2735" s="21" t="s">
        <v>3307</v>
      </c>
      <c r="D2735" s="19"/>
      <c r="E2735" s="43">
        <v>22.117260000000002</v>
      </c>
      <c r="F2735" s="43">
        <v>8.9999999999999993E-3</v>
      </c>
      <c r="G2735" s="43">
        <v>0.17122073999999998</v>
      </c>
      <c r="I2735" s="12"/>
      <c r="J2735" s="33"/>
      <c r="K2735" s="33">
        <v>0.81530000000000002</v>
      </c>
      <c r="L2735" s="52"/>
      <c r="M2735" s="52"/>
      <c r="N2735" s="21" t="str">
        <f t="shared" si="198"/>
        <v>LISGOMAR SICAV</v>
      </c>
      <c r="O2735" s="21"/>
      <c r="P2735" s="39">
        <f t="shared" si="199"/>
        <v>27.127756653992396</v>
      </c>
      <c r="Q2735" s="43">
        <f t="shared" si="200"/>
        <v>8.9999999999999993E-3</v>
      </c>
      <c r="R2735" s="40">
        <f t="shared" si="201"/>
        <v>0.21000949343799827</v>
      </c>
    </row>
    <row r="2736" spans="1:18" s="60" customFormat="1" x14ac:dyDescent="0.25">
      <c r="A2736" s="52"/>
      <c r="C2736" s="21" t="s">
        <v>3308</v>
      </c>
      <c r="D2736" s="19"/>
      <c r="E2736" s="43">
        <v>33.6</v>
      </c>
      <c r="F2736" s="43">
        <v>2E-3</v>
      </c>
      <c r="G2736" s="43">
        <v>7.0053110000000002E-2</v>
      </c>
      <c r="I2736" s="12"/>
      <c r="J2736" s="33"/>
      <c r="K2736" s="33">
        <v>0.81530000000000002</v>
      </c>
      <c r="L2736" s="52"/>
      <c r="M2736" s="52"/>
      <c r="N2736" s="21" t="str">
        <f t="shared" si="198"/>
        <v>LITERA LCL SICAV S.A.</v>
      </c>
      <c r="O2736" s="21"/>
      <c r="P2736" s="39">
        <f t="shared" si="199"/>
        <v>41.211823868514657</v>
      </c>
      <c r="Q2736" s="43">
        <f t="shared" si="200"/>
        <v>2E-3</v>
      </c>
      <c r="R2736" s="40">
        <f t="shared" si="201"/>
        <v>8.5923108058383421E-2</v>
      </c>
    </row>
    <row r="2737" spans="1:18" s="60" customFormat="1" x14ac:dyDescent="0.25">
      <c r="A2737" s="52"/>
      <c r="C2737" s="21" t="s">
        <v>3309</v>
      </c>
      <c r="D2737" s="19"/>
      <c r="E2737" s="43">
        <v>29.52</v>
      </c>
      <c r="F2737" s="43">
        <v>0.14399999999999999</v>
      </c>
      <c r="G2737" s="43">
        <v>2.9937615000000002</v>
      </c>
      <c r="I2737" s="12"/>
      <c r="J2737" s="33"/>
      <c r="K2737" s="33">
        <v>0.81530000000000002</v>
      </c>
      <c r="L2737" s="52"/>
      <c r="M2737" s="52"/>
      <c r="N2737" s="21" t="str">
        <f t="shared" si="198"/>
        <v>LIZAT INVERSIONES SICAV S.A.</v>
      </c>
      <c r="O2737" s="21"/>
      <c r="P2737" s="39">
        <f t="shared" si="199"/>
        <v>36.207530970195016</v>
      </c>
      <c r="Q2737" s="43">
        <f t="shared" si="200"/>
        <v>0.14399999999999999</v>
      </c>
      <c r="R2737" s="40">
        <f t="shared" si="201"/>
        <v>3.6719753464982214</v>
      </c>
    </row>
    <row r="2738" spans="1:18" s="60" customFormat="1" x14ac:dyDescent="0.25">
      <c r="A2738" s="52"/>
      <c r="C2738" s="21" t="s">
        <v>3310</v>
      </c>
      <c r="D2738" s="19"/>
      <c r="E2738" s="43">
        <v>97.904652299999995</v>
      </c>
      <c r="F2738" s="43">
        <v>58.627000000000002</v>
      </c>
      <c r="G2738" s="43">
        <v>178.27353697999999</v>
      </c>
      <c r="I2738" s="12"/>
      <c r="J2738" s="33"/>
      <c r="K2738" s="33">
        <v>0.81530000000000002</v>
      </c>
      <c r="L2738" s="52"/>
      <c r="M2738" s="52"/>
      <c r="N2738" s="21" t="str">
        <f t="shared" si="198"/>
        <v>LLEIDANETWORKS SERVEIS TELEMATICS, S.A.</v>
      </c>
      <c r="O2738" s="21"/>
      <c r="P2738" s="39">
        <f t="shared" si="199"/>
        <v>120.0842049552312</v>
      </c>
      <c r="Q2738" s="43">
        <f t="shared" si="200"/>
        <v>58.627000000000002</v>
      </c>
      <c r="R2738" s="40">
        <f t="shared" si="201"/>
        <v>218.66004781062185</v>
      </c>
    </row>
    <row r="2739" spans="1:18" s="60" customFormat="1" x14ac:dyDescent="0.25">
      <c r="A2739" s="52"/>
      <c r="C2739" s="21" t="s">
        <v>3311</v>
      </c>
      <c r="D2739" s="19"/>
      <c r="E2739" s="43">
        <v>23.64</v>
      </c>
      <c r="F2739" s="43">
        <v>0</v>
      </c>
      <c r="G2739" s="43">
        <v>0</v>
      </c>
      <c r="I2739" s="12"/>
      <c r="J2739" s="33"/>
      <c r="K2739" s="33">
        <v>0.81530000000000002</v>
      </c>
      <c r="L2739" s="52"/>
      <c r="M2739" s="52"/>
      <c r="N2739" s="21" t="str">
        <f t="shared" si="198"/>
        <v>LOBUMAR CAPITAL SICAV S.A.</v>
      </c>
      <c r="O2739" s="21"/>
      <c r="P2739" s="39">
        <f t="shared" si="199"/>
        <v>28.995461793204957</v>
      </c>
      <c r="Q2739" s="43">
        <f t="shared" si="200"/>
        <v>0</v>
      </c>
      <c r="R2739" s="40">
        <f t="shared" si="201"/>
        <v>0</v>
      </c>
    </row>
    <row r="2740" spans="1:18" s="60" customFormat="1" x14ac:dyDescent="0.25">
      <c r="A2740" s="52"/>
      <c r="C2740" s="21" t="s">
        <v>3312</v>
      </c>
      <c r="D2740" s="19"/>
      <c r="E2740" s="43">
        <v>38.705204999999999</v>
      </c>
      <c r="F2740" s="43">
        <v>2E-3</v>
      </c>
      <c r="G2740" s="43">
        <v>3.1300000000000001E-6</v>
      </c>
      <c r="I2740" s="12"/>
      <c r="J2740" s="33"/>
      <c r="K2740" s="33">
        <v>0.81530000000000002</v>
      </c>
      <c r="L2740" s="52"/>
      <c r="M2740" s="52"/>
      <c r="N2740" s="21" t="str">
        <f t="shared" si="198"/>
        <v>LODONES INVERSIONES,SICAV,S.A.</v>
      </c>
      <c r="O2740" s="21"/>
      <c r="P2740" s="39">
        <f t="shared" si="199"/>
        <v>47.47357414448669</v>
      </c>
      <c r="Q2740" s="43">
        <f t="shared" si="200"/>
        <v>2E-3</v>
      </c>
      <c r="R2740" s="40">
        <f t="shared" si="201"/>
        <v>3.8390776401324662E-6</v>
      </c>
    </row>
    <row r="2741" spans="1:18" s="60" customFormat="1" x14ac:dyDescent="0.25">
      <c r="A2741" s="52"/>
      <c r="C2741" s="21" t="s">
        <v>3313</v>
      </c>
      <c r="D2741" s="19"/>
      <c r="E2741" s="43">
        <v>46</v>
      </c>
      <c r="F2741" s="43">
        <v>6.0000000000000001E-3</v>
      </c>
      <c r="G2741" s="43">
        <v>6.7019999999999992E-5</v>
      </c>
      <c r="I2741" s="12"/>
      <c r="J2741" s="33"/>
      <c r="K2741" s="33">
        <v>0.81530000000000002</v>
      </c>
      <c r="L2741" s="52"/>
      <c r="M2741" s="52"/>
      <c r="N2741" s="21" t="str">
        <f t="shared" si="198"/>
        <v>LONCHIVAR SICAV S.A.</v>
      </c>
      <c r="O2741" s="21"/>
      <c r="P2741" s="39">
        <f t="shared" si="199"/>
        <v>56.420949343799826</v>
      </c>
      <c r="Q2741" s="43">
        <f t="shared" si="200"/>
        <v>6.0000000000000001E-3</v>
      </c>
      <c r="R2741" s="40">
        <f t="shared" si="201"/>
        <v>8.2202870109162262E-5</v>
      </c>
    </row>
    <row r="2742" spans="1:18" s="60" customFormat="1" x14ac:dyDescent="0.25">
      <c r="A2742" s="52"/>
      <c r="C2742" s="21" t="s">
        <v>3314</v>
      </c>
      <c r="D2742" s="19"/>
      <c r="E2742" s="43">
        <v>31.052312499999999</v>
      </c>
      <c r="F2742" s="43">
        <v>1.7999999999999999E-2</v>
      </c>
      <c r="G2742" s="43">
        <v>1.6950584900000001</v>
      </c>
      <c r="I2742" s="12"/>
      <c r="J2742" s="33"/>
      <c r="K2742" s="33">
        <v>0.81530000000000002</v>
      </c>
      <c r="L2742" s="52"/>
      <c r="M2742" s="52"/>
      <c r="N2742" s="21" t="str">
        <f t="shared" si="198"/>
        <v>LONG TERM INVESTMENTS,SICAV,S.A.</v>
      </c>
      <c r="O2742" s="21"/>
      <c r="P2742" s="39">
        <f t="shared" si="199"/>
        <v>38.086977186311785</v>
      </c>
      <c r="Q2742" s="43">
        <f t="shared" si="200"/>
        <v>1.7999999999999999E-2</v>
      </c>
      <c r="R2742" s="40">
        <f t="shared" si="201"/>
        <v>2.0790610695449527</v>
      </c>
    </row>
    <row r="2743" spans="1:18" s="60" customFormat="1" x14ac:dyDescent="0.25">
      <c r="A2743" s="52"/>
      <c r="C2743" s="21" t="s">
        <v>3315</v>
      </c>
      <c r="D2743" s="19"/>
      <c r="E2743" s="43">
        <v>26.64</v>
      </c>
      <c r="F2743" s="43">
        <v>1.2E-2</v>
      </c>
      <c r="G2743" s="43">
        <v>1.2449999999999999E-4</v>
      </c>
      <c r="I2743" s="12"/>
      <c r="J2743" s="33"/>
      <c r="K2743" s="33">
        <v>0.81530000000000002</v>
      </c>
      <c r="L2743" s="52"/>
      <c r="M2743" s="52"/>
      <c r="N2743" s="21" t="str">
        <f t="shared" si="198"/>
        <v>LONGUEVILLE INVERSIONES FINANCIERAS, SICAV, S.A.</v>
      </c>
      <c r="O2743" s="21"/>
      <c r="P2743" s="39">
        <f t="shared" si="199"/>
        <v>32.675088924322338</v>
      </c>
      <c r="Q2743" s="43">
        <f t="shared" si="200"/>
        <v>1.2E-2</v>
      </c>
      <c r="R2743" s="40">
        <f t="shared" si="201"/>
        <v>1.5270452594137124E-4</v>
      </c>
    </row>
    <row r="2744" spans="1:18" s="60" customFormat="1" x14ac:dyDescent="0.25">
      <c r="A2744" s="52"/>
      <c r="C2744" s="21" t="s">
        <v>3316</v>
      </c>
      <c r="D2744" s="19"/>
      <c r="E2744" s="43">
        <v>23.04</v>
      </c>
      <c r="F2744" s="43">
        <v>1.2999999999999999E-2</v>
      </c>
      <c r="G2744" s="43">
        <v>0.87706397000000003</v>
      </c>
      <c r="I2744" s="12"/>
      <c r="J2744" s="33"/>
      <c r="K2744" s="33">
        <v>0.81530000000000002</v>
      </c>
      <c r="L2744" s="52"/>
      <c r="M2744" s="52"/>
      <c r="N2744" s="21" t="str">
        <f t="shared" si="198"/>
        <v>LORIGA INVERSIONES 2015 SICAV,S.A.</v>
      </c>
      <c r="O2744" s="21"/>
      <c r="P2744" s="39">
        <f t="shared" si="199"/>
        <v>28.259536366981479</v>
      </c>
      <c r="Q2744" s="43">
        <f t="shared" si="200"/>
        <v>1.2999999999999999E-2</v>
      </c>
      <c r="R2744" s="40">
        <f t="shared" si="201"/>
        <v>1.0757561265791733</v>
      </c>
    </row>
    <row r="2745" spans="1:18" s="60" customFormat="1" x14ac:dyDescent="0.25">
      <c r="A2745" s="52"/>
      <c r="C2745" s="21" t="s">
        <v>3317</v>
      </c>
      <c r="D2745" s="19"/>
      <c r="E2745" s="43">
        <v>39.119999999999997</v>
      </c>
      <c r="F2745" s="43">
        <v>4.0000000000000001E-3</v>
      </c>
      <c r="G2745" s="43">
        <v>6.3099999999999997E-6</v>
      </c>
      <c r="I2745" s="12"/>
      <c r="J2745" s="33"/>
      <c r="K2745" s="33">
        <v>0.81530000000000002</v>
      </c>
      <c r="L2745" s="52"/>
      <c r="M2745" s="52"/>
      <c r="N2745" s="21" t="str">
        <f t="shared" si="198"/>
        <v>LOVIALPA SICAV S.A.</v>
      </c>
      <c r="O2745" s="21"/>
      <c r="P2745" s="39">
        <f t="shared" si="199"/>
        <v>47.982337789770632</v>
      </c>
      <c r="Q2745" s="43">
        <f t="shared" si="200"/>
        <v>4.0000000000000001E-3</v>
      </c>
      <c r="R2745" s="40">
        <f t="shared" si="201"/>
        <v>7.7394823991168884E-6</v>
      </c>
    </row>
    <row r="2746" spans="1:18" s="60" customFormat="1" x14ac:dyDescent="0.25">
      <c r="A2746" s="52"/>
      <c r="C2746" s="21" t="s">
        <v>3318</v>
      </c>
      <c r="D2746" s="19"/>
      <c r="E2746" s="43">
        <v>27.12</v>
      </c>
      <c r="F2746" s="43">
        <v>0.02</v>
      </c>
      <c r="G2746" s="43">
        <v>1.91435E-3</v>
      </c>
      <c r="I2746" s="12"/>
      <c r="J2746" s="33"/>
      <c r="K2746" s="33">
        <v>0.81530000000000002</v>
      </c>
      <c r="L2746" s="52"/>
      <c r="M2746" s="52"/>
      <c r="N2746" s="21" t="str">
        <f t="shared" si="198"/>
        <v>LOYMA 2013 DE INVERSIONES SICAV, S.A.</v>
      </c>
      <c r="O2746" s="21"/>
      <c r="P2746" s="39">
        <f t="shared" si="199"/>
        <v>33.263829265301119</v>
      </c>
      <c r="Q2746" s="43">
        <f t="shared" si="200"/>
        <v>0.02</v>
      </c>
      <c r="R2746" s="40">
        <f t="shared" si="201"/>
        <v>2.3480313994848523E-3</v>
      </c>
    </row>
    <row r="2747" spans="1:18" s="60" customFormat="1" x14ac:dyDescent="0.25">
      <c r="A2747" s="52"/>
      <c r="C2747" s="21" t="s">
        <v>3319</v>
      </c>
      <c r="D2747" s="19"/>
      <c r="E2747" s="43">
        <v>25.38</v>
      </c>
      <c r="F2747" s="43">
        <v>1.9E-2</v>
      </c>
      <c r="G2747" s="43">
        <v>9.52871E-2</v>
      </c>
      <c r="I2747" s="12"/>
      <c r="J2747" s="33"/>
      <c r="K2747" s="33">
        <v>0.81530000000000002</v>
      </c>
      <c r="L2747" s="52"/>
      <c r="M2747" s="52"/>
      <c r="N2747" s="21" t="str">
        <f t="shared" si="198"/>
        <v>LUCA INVEST 2000 SICAV S.A.</v>
      </c>
      <c r="O2747" s="21"/>
      <c r="P2747" s="39">
        <f t="shared" si="199"/>
        <v>31.129645529253033</v>
      </c>
      <c r="Q2747" s="43">
        <f t="shared" si="200"/>
        <v>1.9E-2</v>
      </c>
      <c r="R2747" s="40">
        <f t="shared" si="201"/>
        <v>0.11687366613516496</v>
      </c>
    </row>
    <row r="2748" spans="1:18" s="60" customFormat="1" x14ac:dyDescent="0.25">
      <c r="A2748" s="52"/>
      <c r="C2748" s="21" t="s">
        <v>3320</v>
      </c>
      <c r="D2748" s="19"/>
      <c r="E2748" s="43">
        <v>50.004447999999996</v>
      </c>
      <c r="F2748" s="43">
        <v>2.1000000000000001E-2</v>
      </c>
      <c r="G2748" s="43">
        <v>17.153798590000001</v>
      </c>
      <c r="I2748" s="12"/>
      <c r="J2748" s="33"/>
      <c r="K2748" s="33">
        <v>0.81530000000000002</v>
      </c>
      <c r="L2748" s="52"/>
      <c r="M2748" s="52"/>
      <c r="N2748" s="21" t="str">
        <f t="shared" si="198"/>
        <v>LUCERNARIUM 2000 SICAV S.A.</v>
      </c>
      <c r="O2748" s="21"/>
      <c r="P2748" s="39">
        <f t="shared" si="199"/>
        <v>61.332574512449398</v>
      </c>
      <c r="Q2748" s="43">
        <f t="shared" si="200"/>
        <v>2.1000000000000001E-2</v>
      </c>
      <c r="R2748" s="40">
        <f t="shared" si="201"/>
        <v>21.039860897829019</v>
      </c>
    </row>
    <row r="2749" spans="1:18" s="60" customFormat="1" x14ac:dyDescent="0.25">
      <c r="A2749" s="52"/>
      <c r="C2749" s="21" t="s">
        <v>3321</v>
      </c>
      <c r="D2749" s="19"/>
      <c r="E2749" s="43">
        <v>23.231999999999999</v>
      </c>
      <c r="F2749" s="43">
        <v>5.0000000000000001E-3</v>
      </c>
      <c r="G2749" s="43">
        <v>0.44194159999999999</v>
      </c>
      <c r="I2749" s="12"/>
      <c r="J2749" s="33"/>
      <c r="K2749" s="33">
        <v>0.81530000000000002</v>
      </c>
      <c r="L2749" s="52"/>
      <c r="M2749" s="52"/>
      <c r="N2749" s="21" t="str">
        <f t="shared" si="198"/>
        <v>LUCRUM INVERSIONES SICAV S.A.</v>
      </c>
      <c r="O2749" s="21"/>
      <c r="P2749" s="39">
        <f t="shared" si="199"/>
        <v>28.49503250337299</v>
      </c>
      <c r="Q2749" s="43">
        <f t="shared" si="200"/>
        <v>5.0000000000000001E-3</v>
      </c>
      <c r="R2749" s="40">
        <f t="shared" si="201"/>
        <v>0.54206010057647491</v>
      </c>
    </row>
    <row r="2750" spans="1:18" s="60" customFormat="1" x14ac:dyDescent="0.25">
      <c r="A2750" s="52"/>
      <c r="C2750" s="21" t="s">
        <v>3322</v>
      </c>
      <c r="D2750" s="19"/>
      <c r="E2750" s="43">
        <v>26.64</v>
      </c>
      <c r="F2750" s="43">
        <v>1.0999999999999999E-2</v>
      </c>
      <c r="G2750" s="43">
        <v>1.1720000000000001E-5</v>
      </c>
      <c r="I2750" s="12"/>
      <c r="J2750" s="33"/>
      <c r="K2750" s="33">
        <v>0.81530000000000002</v>
      </c>
      <c r="L2750" s="52"/>
      <c r="M2750" s="52"/>
      <c r="N2750" s="21" t="str">
        <f t="shared" si="198"/>
        <v>LUCSAR INVERSIONES FINANCIERAS  SICAV S.A.</v>
      </c>
      <c r="O2750" s="21"/>
      <c r="P2750" s="39">
        <f t="shared" si="199"/>
        <v>32.675088924322338</v>
      </c>
      <c r="Q2750" s="43">
        <f t="shared" si="200"/>
        <v>1.0999999999999999E-2</v>
      </c>
      <c r="R2750" s="40">
        <f t="shared" si="201"/>
        <v>1.4375076658898566E-5</v>
      </c>
    </row>
    <row r="2751" spans="1:18" s="60" customFormat="1" x14ac:dyDescent="0.25">
      <c r="A2751" s="52"/>
      <c r="C2751" s="21" t="s">
        <v>3323</v>
      </c>
      <c r="D2751" s="19"/>
      <c r="E2751" s="43">
        <v>31.265000000000001</v>
      </c>
      <c r="F2751" s="43">
        <v>6.0000000000000001E-3</v>
      </c>
      <c r="G2751" s="43">
        <v>7.5699999999999997E-5</v>
      </c>
      <c r="I2751" s="12"/>
      <c r="J2751" s="33"/>
      <c r="K2751" s="33">
        <v>0.81530000000000002</v>
      </c>
      <c r="L2751" s="52"/>
      <c r="M2751" s="52"/>
      <c r="N2751" s="21" t="str">
        <f t="shared" si="198"/>
        <v>LUGRA DE INVERSIONES,SICAV,S.A.</v>
      </c>
      <c r="O2751" s="21"/>
      <c r="P2751" s="39">
        <f t="shared" si="199"/>
        <v>38.347847418128296</v>
      </c>
      <c r="Q2751" s="43">
        <f t="shared" si="200"/>
        <v>6.0000000000000001E-3</v>
      </c>
      <c r="R2751" s="40">
        <f t="shared" si="201"/>
        <v>9.2849257941861885E-5</v>
      </c>
    </row>
    <row r="2752" spans="1:18" s="60" customFormat="1" x14ac:dyDescent="0.25">
      <c r="A2752" s="52"/>
      <c r="C2752" s="21" t="s">
        <v>3324</v>
      </c>
      <c r="D2752" s="19"/>
      <c r="E2752" s="43">
        <v>32.159999999999997</v>
      </c>
      <c r="F2752" s="43">
        <v>2.4E-2</v>
      </c>
      <c r="G2752" s="43">
        <v>2.8770999999999999E-4</v>
      </c>
      <c r="I2752" s="12"/>
      <c r="J2752" s="33"/>
      <c r="K2752" s="33">
        <v>0.81530000000000002</v>
      </c>
      <c r="L2752" s="52"/>
      <c r="M2752" s="52"/>
      <c r="N2752" s="21" t="str">
        <f t="shared" si="198"/>
        <v>LUMAISA INVERSIONES SICAV S.A.</v>
      </c>
      <c r="O2752" s="21"/>
      <c r="P2752" s="39">
        <f t="shared" si="199"/>
        <v>39.445602845578307</v>
      </c>
      <c r="Q2752" s="43">
        <f t="shared" si="200"/>
        <v>2.4E-2</v>
      </c>
      <c r="R2752" s="40">
        <f t="shared" si="201"/>
        <v>3.5288850729792712E-4</v>
      </c>
    </row>
    <row r="2753" spans="1:18" s="60" customFormat="1" x14ac:dyDescent="0.25">
      <c r="A2753" s="52"/>
      <c r="C2753" s="21" t="s">
        <v>3325</v>
      </c>
      <c r="D2753" s="19"/>
      <c r="E2753" s="43">
        <v>21.876854999999999</v>
      </c>
      <c r="F2753" s="43">
        <v>0.01</v>
      </c>
      <c r="G2753" s="43">
        <v>10.762171009999999</v>
      </c>
      <c r="I2753" s="12"/>
      <c r="J2753" s="33"/>
      <c r="K2753" s="33">
        <v>0.81530000000000002</v>
      </c>
      <c r="L2753" s="52"/>
      <c r="M2753" s="52"/>
      <c r="N2753" s="21" t="str">
        <f t="shared" si="198"/>
        <v>LUMBTIN SICAV S.A. (EN LIQUIDACIÓN)</v>
      </c>
      <c r="O2753" s="21"/>
      <c r="P2753" s="39">
        <f t="shared" si="199"/>
        <v>26.832889733840304</v>
      </c>
      <c r="Q2753" s="43">
        <f t="shared" si="200"/>
        <v>0.01</v>
      </c>
      <c r="R2753" s="40">
        <f t="shared" si="201"/>
        <v>13.200258812706977</v>
      </c>
    </row>
    <row r="2754" spans="1:18" s="60" customFormat="1" x14ac:dyDescent="0.25">
      <c r="A2754" s="52"/>
      <c r="C2754" s="21" t="s">
        <v>3326</v>
      </c>
      <c r="D2754" s="19"/>
      <c r="E2754" s="43">
        <v>25.92</v>
      </c>
      <c r="F2754" s="43">
        <v>2.1000000000000001E-2</v>
      </c>
      <c r="G2754" s="43">
        <v>6.0466839999999994E-2</v>
      </c>
      <c r="I2754" s="12"/>
      <c r="J2754" s="33"/>
      <c r="K2754" s="33">
        <v>0.81530000000000002</v>
      </c>
      <c r="L2754" s="52"/>
      <c r="M2754" s="52"/>
      <c r="N2754" s="21" t="str">
        <f t="shared" si="198"/>
        <v>LUMINA INVESTMENT SICAV, S.A.</v>
      </c>
      <c r="O2754" s="21"/>
      <c r="P2754" s="39">
        <f t="shared" si="199"/>
        <v>31.791978412854164</v>
      </c>
      <c r="Q2754" s="43">
        <f t="shared" si="200"/>
        <v>2.1000000000000001E-2</v>
      </c>
      <c r="R2754" s="40">
        <f t="shared" si="201"/>
        <v>7.4165141665644543E-2</v>
      </c>
    </row>
    <row r="2755" spans="1:18" s="60" customFormat="1" x14ac:dyDescent="0.25">
      <c r="A2755" s="52"/>
      <c r="C2755" s="21" t="s">
        <v>3327</v>
      </c>
      <c r="D2755" s="19"/>
      <c r="E2755" s="43">
        <v>31.68</v>
      </c>
      <c r="F2755" s="43">
        <v>2.1999999999999999E-2</v>
      </c>
      <c r="G2755" s="43">
        <v>0.79326901999999999</v>
      </c>
      <c r="I2755" s="12"/>
      <c r="J2755" s="33"/>
      <c r="K2755" s="33">
        <v>0.81530000000000002</v>
      </c>
      <c r="L2755" s="52"/>
      <c r="M2755" s="52"/>
      <c r="N2755" s="21" t="str">
        <f t="shared" si="198"/>
        <v>LUNDA INVEST SICAV S.A.</v>
      </c>
      <c r="O2755" s="21"/>
      <c r="P2755" s="39">
        <f t="shared" si="199"/>
        <v>38.856862504599533</v>
      </c>
      <c r="Q2755" s="43">
        <f t="shared" si="200"/>
        <v>2.1999999999999999E-2</v>
      </c>
      <c r="R2755" s="40">
        <f t="shared" si="201"/>
        <v>0.97297806942229847</v>
      </c>
    </row>
    <row r="2756" spans="1:18" s="60" customFormat="1" x14ac:dyDescent="0.25">
      <c r="A2756" s="52"/>
      <c r="C2756" s="21" t="s">
        <v>3328</v>
      </c>
      <c r="D2756" s="19"/>
      <c r="E2756" s="43">
        <v>38.224395000000001</v>
      </c>
      <c r="F2756" s="43">
        <v>1.2999999999999999E-2</v>
      </c>
      <c r="G2756" s="43">
        <v>2.3505399999999999E-3</v>
      </c>
      <c r="I2756" s="12"/>
      <c r="J2756" s="33"/>
      <c r="K2756" s="33">
        <v>0.81530000000000002</v>
      </c>
      <c r="L2756" s="52"/>
      <c r="M2756" s="52"/>
      <c r="N2756" s="21" t="str">
        <f t="shared" si="198"/>
        <v>LYNDON INVERSIONES SICAV S.A.</v>
      </c>
      <c r="O2756" s="21"/>
      <c r="P2756" s="39">
        <f t="shared" si="199"/>
        <v>46.883840304182513</v>
      </c>
      <c r="Q2756" s="43">
        <f t="shared" si="200"/>
        <v>1.2999999999999999E-2</v>
      </c>
      <c r="R2756" s="40">
        <f t="shared" si="201"/>
        <v>2.8830369189255488E-3</v>
      </c>
    </row>
    <row r="2757" spans="1:18" s="60" customFormat="1" x14ac:dyDescent="0.25">
      <c r="A2757" s="52"/>
      <c r="C2757" s="21" t="s">
        <v>3329</v>
      </c>
      <c r="D2757" s="19"/>
      <c r="E2757" s="43">
        <v>33.416294999999998</v>
      </c>
      <c r="F2757" s="43">
        <v>1.2E-2</v>
      </c>
      <c r="G2757" s="43">
        <v>1.6050999999999999E-4</v>
      </c>
      <c r="I2757" s="12"/>
      <c r="J2757" s="33"/>
      <c r="K2757" s="33">
        <v>0.81530000000000002</v>
      </c>
      <c r="L2757" s="52"/>
      <c r="M2757" s="52"/>
      <c r="N2757" s="21" t="str">
        <f t="shared" si="198"/>
        <v>MACONHA INVERSIONES SICAV</v>
      </c>
      <c r="O2757" s="21"/>
      <c r="P2757" s="39">
        <f t="shared" si="199"/>
        <v>40.986501901140684</v>
      </c>
      <c r="Q2757" s="43">
        <f t="shared" si="200"/>
        <v>1.2E-2</v>
      </c>
      <c r="R2757" s="40">
        <f t="shared" si="201"/>
        <v>1.968723169385502E-4</v>
      </c>
    </row>
    <row r="2758" spans="1:18" s="60" customFormat="1" x14ac:dyDescent="0.25">
      <c r="A2758" s="52"/>
      <c r="C2758" s="21" t="s">
        <v>3330</v>
      </c>
      <c r="D2758" s="19"/>
      <c r="E2758" s="43">
        <v>8.8000000000000007</v>
      </c>
      <c r="F2758" s="43">
        <v>2.7E-2</v>
      </c>
      <c r="G2758" s="43">
        <v>2.3399E-4</v>
      </c>
      <c r="I2758" s="12"/>
      <c r="J2758" s="33"/>
      <c r="K2758" s="33">
        <v>0.81530000000000002</v>
      </c>
      <c r="L2758" s="52"/>
      <c r="M2758" s="52"/>
      <c r="N2758" s="21" t="str">
        <f t="shared" si="198"/>
        <v>MACRI INVERSIONES SICAV S.A.</v>
      </c>
      <c r="O2758" s="21"/>
      <c r="P2758" s="39">
        <f t="shared" si="199"/>
        <v>10.793572917944315</v>
      </c>
      <c r="Q2758" s="43">
        <f t="shared" si="200"/>
        <v>2.7E-2</v>
      </c>
      <c r="R2758" s="40">
        <f t="shared" si="201"/>
        <v>2.8699865080338526E-4</v>
      </c>
    </row>
    <row r="2759" spans="1:18" s="60" customFormat="1" x14ac:dyDescent="0.25">
      <c r="A2759" s="52"/>
      <c r="C2759" s="21" t="s">
        <v>3331</v>
      </c>
      <c r="D2759" s="19"/>
      <c r="E2759" s="43">
        <v>30.96</v>
      </c>
      <c r="F2759" s="43">
        <v>1.6E-2</v>
      </c>
      <c r="G2759" s="43">
        <v>1.7683999999999999E-4</v>
      </c>
      <c r="I2759" s="12"/>
      <c r="J2759" s="33"/>
      <c r="K2759" s="33">
        <v>0.81530000000000002</v>
      </c>
      <c r="L2759" s="52"/>
      <c r="M2759" s="52"/>
      <c r="N2759" s="21" t="str">
        <f t="shared" si="198"/>
        <v>MADABASA INVERSIONES SICAV</v>
      </c>
      <c r="O2759" s="21"/>
      <c r="P2759" s="39">
        <f t="shared" si="199"/>
        <v>37.973751993131366</v>
      </c>
      <c r="Q2759" s="43">
        <f t="shared" si="200"/>
        <v>1.6E-2</v>
      </c>
      <c r="R2759" s="40">
        <f t="shared" si="201"/>
        <v>2.1690175395559915E-4</v>
      </c>
    </row>
    <row r="2760" spans="1:18" s="60" customFormat="1" x14ac:dyDescent="0.25">
      <c r="A2760" s="52"/>
      <c r="C2760" s="21" t="s">
        <v>3332</v>
      </c>
      <c r="D2760" s="19"/>
      <c r="E2760" s="43">
        <v>27</v>
      </c>
      <c r="F2760" s="43">
        <v>0.03</v>
      </c>
      <c r="G2760" s="43">
        <v>0.14588777999999999</v>
      </c>
      <c r="I2760" s="12"/>
      <c r="J2760" s="33"/>
      <c r="K2760" s="33">
        <v>0.81530000000000002</v>
      </c>
      <c r="L2760" s="52"/>
      <c r="M2760" s="52"/>
      <c r="N2760" s="21" t="str">
        <f t="shared" si="198"/>
        <v>MADACA GESTION SICAV S.A.</v>
      </c>
      <c r="O2760" s="21"/>
      <c r="P2760" s="39">
        <f t="shared" si="199"/>
        <v>33.116644180056419</v>
      </c>
      <c r="Q2760" s="43">
        <f t="shared" si="200"/>
        <v>0.03</v>
      </c>
      <c r="R2760" s="40">
        <f t="shared" si="201"/>
        <v>0.17893754446216115</v>
      </c>
    </row>
    <row r="2761" spans="1:18" s="60" customFormat="1" x14ac:dyDescent="0.25">
      <c r="A2761" s="52"/>
      <c r="C2761" s="21" t="s">
        <v>3333</v>
      </c>
      <c r="D2761" s="19"/>
      <c r="E2761" s="43">
        <v>31.973865</v>
      </c>
      <c r="F2761" s="43">
        <v>8.0000000000000002E-3</v>
      </c>
      <c r="G2761" s="43">
        <v>0.30013286</v>
      </c>
      <c r="I2761" s="12"/>
      <c r="J2761" s="33"/>
      <c r="K2761" s="33">
        <v>0.81530000000000002</v>
      </c>
      <c r="L2761" s="52"/>
      <c r="M2761" s="52"/>
      <c r="N2761" s="21" t="str">
        <f t="shared" si="198"/>
        <v>MADIE DE INVERSIONES,SICAV,S.A.</v>
      </c>
      <c r="O2761" s="21"/>
      <c r="P2761" s="39">
        <f t="shared" si="199"/>
        <v>39.217300380228139</v>
      </c>
      <c r="Q2761" s="43">
        <f t="shared" si="200"/>
        <v>8.0000000000000002E-3</v>
      </c>
      <c r="R2761" s="40">
        <f t="shared" si="201"/>
        <v>0.36812567153195142</v>
      </c>
    </row>
    <row r="2762" spans="1:18" s="60" customFormat="1" x14ac:dyDescent="0.25">
      <c r="A2762" s="52"/>
      <c r="C2762" s="21" t="s">
        <v>3334</v>
      </c>
      <c r="D2762" s="19"/>
      <c r="E2762" s="43">
        <v>21.96</v>
      </c>
      <c r="F2762" s="43">
        <v>3.4000000000000002E-2</v>
      </c>
      <c r="G2762" s="43">
        <v>0.19695689999999999</v>
      </c>
      <c r="I2762" s="12"/>
      <c r="J2762" s="33"/>
      <c r="K2762" s="33">
        <v>0.81530000000000002</v>
      </c>
      <c r="L2762" s="52"/>
      <c r="M2762" s="52"/>
      <c r="N2762" s="21" t="str">
        <f t="shared" si="198"/>
        <v>MADRID PLAZA INVERSIONES SICAV S.A.</v>
      </c>
      <c r="O2762" s="21"/>
      <c r="P2762" s="39">
        <f t="shared" si="199"/>
        <v>26.934870599779224</v>
      </c>
      <c r="Q2762" s="43">
        <f t="shared" si="200"/>
        <v>3.4000000000000002E-2</v>
      </c>
      <c r="R2762" s="40">
        <f t="shared" si="201"/>
        <v>0.24157598430025756</v>
      </c>
    </row>
    <row r="2763" spans="1:18" s="60" customFormat="1" x14ac:dyDescent="0.25">
      <c r="A2763" s="52"/>
      <c r="C2763" s="21" t="s">
        <v>3335</v>
      </c>
      <c r="D2763" s="19"/>
      <c r="E2763" s="43">
        <v>34</v>
      </c>
      <c r="F2763" s="43">
        <v>7.0000000000000001E-3</v>
      </c>
      <c r="G2763" s="43">
        <v>4.5508599999999995E-3</v>
      </c>
      <c r="I2763" s="12"/>
      <c r="J2763" s="33"/>
      <c r="K2763" s="33">
        <v>0.81530000000000002</v>
      </c>
      <c r="L2763" s="52"/>
      <c r="M2763" s="52"/>
      <c r="N2763" s="21" t="str">
        <f t="shared" si="198"/>
        <v>MADRIGAL DE INVERSIONES, S.I.C.A.V., S.A.</v>
      </c>
      <c r="O2763" s="21"/>
      <c r="P2763" s="39">
        <f t="shared" si="199"/>
        <v>41.702440819330306</v>
      </c>
      <c r="Q2763" s="43">
        <f t="shared" si="200"/>
        <v>7.0000000000000001E-3</v>
      </c>
      <c r="R2763" s="40">
        <f t="shared" si="201"/>
        <v>5.5818226419722793E-3</v>
      </c>
    </row>
    <row r="2764" spans="1:18" s="60" customFormat="1" x14ac:dyDescent="0.25">
      <c r="A2764" s="52"/>
      <c r="C2764" s="21" t="s">
        <v>3336</v>
      </c>
      <c r="D2764" s="19"/>
      <c r="E2764" s="43">
        <v>37.743585000000003</v>
      </c>
      <c r="F2764" s="43">
        <v>9.0999999999999998E-2</v>
      </c>
      <c r="G2764" s="43">
        <v>7.5340929400000007</v>
      </c>
      <c r="I2764" s="12"/>
      <c r="J2764" s="33"/>
      <c r="K2764" s="33">
        <v>0.81530000000000002</v>
      </c>
      <c r="L2764" s="52"/>
      <c r="M2764" s="52"/>
      <c r="N2764" s="21" t="str">
        <f t="shared" si="198"/>
        <v>MADRIU ALL CAP EQUITY SICAV S.A.</v>
      </c>
      <c r="O2764" s="21"/>
      <c r="P2764" s="39">
        <f t="shared" si="199"/>
        <v>46.294106463878329</v>
      </c>
      <c r="Q2764" s="43">
        <f t="shared" si="200"/>
        <v>9.0999999999999998E-2</v>
      </c>
      <c r="R2764" s="40">
        <f t="shared" si="201"/>
        <v>9.2408842634613038</v>
      </c>
    </row>
    <row r="2765" spans="1:18" s="60" customFormat="1" x14ac:dyDescent="0.25">
      <c r="A2765" s="52"/>
      <c r="C2765" s="21" t="s">
        <v>3337</v>
      </c>
      <c r="D2765" s="19"/>
      <c r="E2765" s="43">
        <v>24.24</v>
      </c>
      <c r="F2765" s="43">
        <v>7.0000000000000001E-3</v>
      </c>
      <c r="G2765" s="43">
        <v>6.7799999999999995E-5</v>
      </c>
      <c r="I2765" s="12"/>
      <c r="J2765" s="33"/>
      <c r="K2765" s="33">
        <v>0.81530000000000002</v>
      </c>
      <c r="L2765" s="52"/>
      <c r="M2765" s="52"/>
      <c r="N2765" s="21" t="str">
        <f t="shared" si="198"/>
        <v>MAESTRAZGO LA CENIA   SICAV S.A.</v>
      </c>
      <c r="O2765" s="21"/>
      <c r="P2765" s="39">
        <f t="shared" si="199"/>
        <v>29.731387219428427</v>
      </c>
      <c r="Q2765" s="43">
        <f t="shared" si="200"/>
        <v>7.0000000000000001E-3</v>
      </c>
      <c r="R2765" s="40">
        <f t="shared" si="201"/>
        <v>8.3159573163252775E-5</v>
      </c>
    </row>
    <row r="2766" spans="1:18" s="60" customFormat="1" x14ac:dyDescent="0.25">
      <c r="A2766" s="52"/>
      <c r="C2766" s="21" t="s">
        <v>3338</v>
      </c>
      <c r="D2766" s="19"/>
      <c r="E2766" s="43">
        <v>15.5</v>
      </c>
      <c r="F2766" s="43">
        <v>3.5999999999999997E-2</v>
      </c>
      <c r="G2766" s="43">
        <v>2.17969086</v>
      </c>
      <c r="I2766" s="12"/>
      <c r="J2766" s="33"/>
      <c r="K2766" s="33">
        <v>0.81530000000000002</v>
      </c>
      <c r="L2766" s="52"/>
      <c r="M2766" s="52"/>
      <c r="N2766" s="21" t="str">
        <f t="shared" si="198"/>
        <v>MAGERIT VALOR SICAV S.A.</v>
      </c>
      <c r="O2766" s="21"/>
      <c r="P2766" s="39">
        <f t="shared" si="199"/>
        <v>19.011406844106464</v>
      </c>
      <c r="Q2766" s="43">
        <f t="shared" si="200"/>
        <v>3.5999999999999997E-2</v>
      </c>
      <c r="R2766" s="40">
        <f t="shared" si="201"/>
        <v>2.6734832086348583</v>
      </c>
    </row>
    <row r="2767" spans="1:18" s="60" customFormat="1" x14ac:dyDescent="0.25">
      <c r="A2767" s="52"/>
      <c r="C2767" s="21" t="s">
        <v>3339</v>
      </c>
      <c r="D2767" s="19"/>
      <c r="E2767" s="43">
        <v>37</v>
      </c>
      <c r="F2767" s="43">
        <v>1.6E-2</v>
      </c>
      <c r="G2767" s="43">
        <v>9.8410000000000012E-4</v>
      </c>
      <c r="I2767" s="12"/>
      <c r="J2767" s="33"/>
      <c r="K2767" s="33">
        <v>0.81530000000000002</v>
      </c>
      <c r="L2767" s="52"/>
      <c r="M2767" s="52"/>
      <c r="N2767" s="21" t="str">
        <f t="shared" si="198"/>
        <v>MAGESCQ 2000  SICAV</v>
      </c>
      <c r="O2767" s="21"/>
      <c r="P2767" s="39">
        <f t="shared" si="199"/>
        <v>45.382067950447684</v>
      </c>
      <c r="Q2767" s="43">
        <f t="shared" si="200"/>
        <v>1.6E-2</v>
      </c>
      <c r="R2767" s="40">
        <f t="shared" si="201"/>
        <v>1.2070403532442047E-3</v>
      </c>
    </row>
    <row r="2768" spans="1:18" s="60" customFormat="1" x14ac:dyDescent="0.25">
      <c r="A2768" s="52"/>
      <c r="C2768" s="21" t="s">
        <v>3340</v>
      </c>
      <c r="D2768" s="19"/>
      <c r="E2768" s="43">
        <v>55</v>
      </c>
      <c r="F2768" s="43">
        <v>1E-3</v>
      </c>
      <c r="G2768" s="43">
        <v>11.68739424</v>
      </c>
      <c r="I2768" s="12"/>
      <c r="J2768" s="33"/>
      <c r="K2768" s="33">
        <v>0.81530000000000002</v>
      </c>
      <c r="L2768" s="52"/>
      <c r="M2768" s="52"/>
      <c r="N2768" s="21" t="str">
        <f t="shared" si="198"/>
        <v>MAGESTIC INVERSIONES FINANCIERAS SIL,S.A.</v>
      </c>
      <c r="O2768" s="21"/>
      <c r="P2768" s="39">
        <f t="shared" si="199"/>
        <v>67.459830737151961</v>
      </c>
      <c r="Q2768" s="43">
        <f t="shared" si="200"/>
        <v>1E-3</v>
      </c>
      <c r="R2768" s="40">
        <f t="shared" si="201"/>
        <v>14.335084312522996</v>
      </c>
    </row>
    <row r="2769" spans="1:18" s="60" customFormat="1" x14ac:dyDescent="0.25">
      <c r="A2769" s="52"/>
      <c r="C2769" s="21" t="s">
        <v>3341</v>
      </c>
      <c r="D2769" s="19"/>
      <c r="E2769" s="43">
        <v>32.880000000000003</v>
      </c>
      <c r="F2769" s="43">
        <v>5.8999999999999997E-2</v>
      </c>
      <c r="G2769" s="43">
        <v>2.11996691</v>
      </c>
      <c r="I2769" s="12"/>
      <c r="J2769" s="33"/>
      <c r="K2769" s="33">
        <v>0.81530000000000002</v>
      </c>
      <c r="L2769" s="52"/>
      <c r="M2769" s="52"/>
      <c r="N2769" s="21" t="str">
        <f t="shared" ref="N2769:N2832" si="202">C2769</f>
        <v>MAGNUS GLOBAL FLEXIBLE SICAV, S.A.</v>
      </c>
      <c r="O2769" s="21"/>
      <c r="P2769" s="39">
        <f t="shared" ref="P2769:P2832" si="203">E2769/K2769</f>
        <v>40.328713357046489</v>
      </c>
      <c r="Q2769" s="43">
        <f t="shared" ref="Q2769:Q2832" si="204">F2769</f>
        <v>5.8999999999999997E-2</v>
      </c>
      <c r="R2769" s="40">
        <f t="shared" ref="R2769:R2832" si="205">G2769/K2769</f>
        <v>2.6002292530356925</v>
      </c>
    </row>
    <row r="2770" spans="1:18" s="60" customFormat="1" x14ac:dyDescent="0.25">
      <c r="A2770" s="52"/>
      <c r="C2770" s="21" t="s">
        <v>3342</v>
      </c>
      <c r="D2770" s="19"/>
      <c r="E2770" s="43">
        <v>27.176500000000001</v>
      </c>
      <c r="F2770" s="43">
        <v>0.14199999999999999</v>
      </c>
      <c r="G2770" s="43">
        <v>4.4477600000000003E-3</v>
      </c>
      <c r="I2770" s="12"/>
      <c r="J2770" s="33"/>
      <c r="K2770" s="33">
        <v>0.81530000000000002</v>
      </c>
      <c r="L2770" s="52"/>
      <c r="M2770" s="52"/>
      <c r="N2770" s="21" t="str">
        <f t="shared" si="202"/>
        <v>MA-GO DE INVERSIONES SICAV S.A.</v>
      </c>
      <c r="O2770" s="21"/>
      <c r="P2770" s="39">
        <f t="shared" si="203"/>
        <v>33.333128909603829</v>
      </c>
      <c r="Q2770" s="43">
        <f t="shared" si="204"/>
        <v>0.14199999999999999</v>
      </c>
      <c r="R2770" s="40">
        <f t="shared" si="205"/>
        <v>5.4553661228995461E-3</v>
      </c>
    </row>
    <row r="2771" spans="1:18" s="60" customFormat="1" x14ac:dyDescent="0.25">
      <c r="A2771" s="52"/>
      <c r="C2771" s="21" t="s">
        <v>3343</v>
      </c>
      <c r="D2771" s="19"/>
      <c r="E2771" s="43">
        <v>19</v>
      </c>
      <c r="F2771" s="43">
        <v>0.17</v>
      </c>
      <c r="G2771" s="43">
        <v>5.1444812100000004</v>
      </c>
      <c r="I2771" s="12"/>
      <c r="J2771" s="33"/>
      <c r="K2771" s="33">
        <v>0.81530000000000002</v>
      </c>
      <c r="L2771" s="52"/>
      <c r="M2771" s="52"/>
      <c r="N2771" s="21" t="str">
        <f t="shared" si="202"/>
        <v>MAHARANI ASSET MANAGEMENT, SICAV S.A.</v>
      </c>
      <c r="O2771" s="21"/>
      <c r="P2771" s="39">
        <f t="shared" si="203"/>
        <v>23.304305163743408</v>
      </c>
      <c r="Q2771" s="43">
        <f t="shared" si="204"/>
        <v>0.17</v>
      </c>
      <c r="R2771" s="40">
        <f t="shared" si="205"/>
        <v>6.3099242119465231</v>
      </c>
    </row>
    <row r="2772" spans="1:18" s="60" customFormat="1" x14ac:dyDescent="0.25">
      <c r="A2772" s="52"/>
      <c r="C2772" s="21" t="s">
        <v>3344</v>
      </c>
      <c r="D2772" s="19"/>
      <c r="E2772" s="43">
        <v>27.12</v>
      </c>
      <c r="F2772" s="43">
        <v>2E-3</v>
      </c>
      <c r="G2772" s="43">
        <v>1.08E-5</v>
      </c>
      <c r="I2772" s="12"/>
      <c r="J2772" s="33"/>
      <c r="K2772" s="33">
        <v>0.81530000000000002</v>
      </c>
      <c r="L2772" s="52"/>
      <c r="M2772" s="52"/>
      <c r="N2772" s="21" t="str">
        <f t="shared" si="202"/>
        <v>MAINDFULL SICAV S.A.</v>
      </c>
      <c r="O2772" s="21"/>
      <c r="P2772" s="39">
        <f t="shared" si="203"/>
        <v>33.263829265301119</v>
      </c>
      <c r="Q2772" s="43">
        <f t="shared" si="204"/>
        <v>2E-3</v>
      </c>
      <c r="R2772" s="40">
        <f t="shared" si="205"/>
        <v>1.3246657672022568E-5</v>
      </c>
    </row>
    <row r="2773" spans="1:18" s="60" customFormat="1" x14ac:dyDescent="0.25">
      <c r="A2773" s="52"/>
      <c r="C2773" s="21" t="s">
        <v>3345</v>
      </c>
      <c r="D2773" s="19"/>
      <c r="E2773" s="43">
        <v>27.6</v>
      </c>
      <c r="F2773" s="43">
        <v>0.01</v>
      </c>
      <c r="G2773" s="43">
        <v>1.0957E-4</v>
      </c>
      <c r="I2773" s="12"/>
      <c r="J2773" s="33"/>
      <c r="K2773" s="33">
        <v>0.81530000000000002</v>
      </c>
      <c r="L2773" s="52"/>
      <c r="M2773" s="52"/>
      <c r="N2773" s="21" t="str">
        <f t="shared" si="202"/>
        <v>MAINSAIL INVEST SICAV, S.A.</v>
      </c>
      <c r="O2773" s="21"/>
      <c r="P2773" s="39">
        <f t="shared" si="203"/>
        <v>33.8525696062799</v>
      </c>
      <c r="Q2773" s="43">
        <f t="shared" si="204"/>
        <v>0.01</v>
      </c>
      <c r="R2773" s="40">
        <f t="shared" si="205"/>
        <v>1.3439224825217711E-4</v>
      </c>
    </row>
    <row r="2774" spans="1:18" s="60" customFormat="1" x14ac:dyDescent="0.25">
      <c r="A2774" s="52"/>
      <c r="C2774" s="21" t="s">
        <v>3346</v>
      </c>
      <c r="D2774" s="19"/>
      <c r="E2774" s="43">
        <v>31.68</v>
      </c>
      <c r="F2774" s="43">
        <v>3.0000000000000001E-3</v>
      </c>
      <c r="G2774" s="43">
        <v>1.8870000000000001E-5</v>
      </c>
      <c r="I2774" s="12"/>
      <c r="J2774" s="33"/>
      <c r="K2774" s="33">
        <v>0.81530000000000002</v>
      </c>
      <c r="L2774" s="52"/>
      <c r="M2774" s="52"/>
      <c r="N2774" s="21" t="str">
        <f t="shared" si="202"/>
        <v>MAJUINSO 2007 SICAV</v>
      </c>
      <c r="O2774" s="21"/>
      <c r="P2774" s="39">
        <f t="shared" si="203"/>
        <v>38.856862504599533</v>
      </c>
      <c r="Q2774" s="43">
        <f t="shared" si="204"/>
        <v>3.0000000000000001E-3</v>
      </c>
      <c r="R2774" s="40">
        <f t="shared" si="205"/>
        <v>2.314485465472832E-5</v>
      </c>
    </row>
    <row r="2775" spans="1:18" s="60" customFormat="1" x14ac:dyDescent="0.25">
      <c r="A2775" s="52"/>
      <c r="C2775" s="21" t="s">
        <v>3347</v>
      </c>
      <c r="D2775" s="19"/>
      <c r="E2775" s="43">
        <v>25.92</v>
      </c>
      <c r="F2775" s="43">
        <v>8.9999999999999993E-3</v>
      </c>
      <c r="G2775" s="43">
        <v>9.3250000000000003E-5</v>
      </c>
      <c r="I2775" s="12"/>
      <c r="J2775" s="33"/>
      <c r="K2775" s="33">
        <v>0.81530000000000002</v>
      </c>
      <c r="L2775" s="52"/>
      <c r="M2775" s="52"/>
      <c r="N2775" s="21" t="str">
        <f t="shared" si="202"/>
        <v>MAJUNQUERA SICAV S.A.</v>
      </c>
      <c r="O2775" s="21"/>
      <c r="P2775" s="39">
        <f t="shared" si="203"/>
        <v>31.791978412854164</v>
      </c>
      <c r="Q2775" s="43">
        <f t="shared" si="204"/>
        <v>8.9999999999999993E-3</v>
      </c>
      <c r="R2775" s="40">
        <f t="shared" si="205"/>
        <v>1.1437507665889856E-4</v>
      </c>
    </row>
    <row r="2776" spans="1:18" s="60" customFormat="1" x14ac:dyDescent="0.25">
      <c r="A2776" s="52"/>
      <c r="C2776" s="21" t="s">
        <v>3348</v>
      </c>
      <c r="D2776" s="19"/>
      <c r="E2776" s="43">
        <v>14.43</v>
      </c>
      <c r="F2776" s="43">
        <v>2.1000000000000001E-2</v>
      </c>
      <c r="G2776" s="43">
        <v>6.7977599999999999E-3</v>
      </c>
      <c r="I2776" s="12"/>
      <c r="J2776" s="33"/>
      <c r="K2776" s="33">
        <v>0.81530000000000002</v>
      </c>
      <c r="L2776" s="52"/>
      <c r="M2776" s="52"/>
      <c r="N2776" s="21" t="str">
        <f t="shared" si="202"/>
        <v>MAKER INVERSIONES SICAV S.A.</v>
      </c>
      <c r="O2776" s="21"/>
      <c r="P2776" s="39">
        <f t="shared" si="203"/>
        <v>17.699006500674596</v>
      </c>
      <c r="Q2776" s="43">
        <f t="shared" si="204"/>
        <v>2.1000000000000001E-2</v>
      </c>
      <c r="R2776" s="40">
        <f t="shared" si="205"/>
        <v>8.3377407089414938E-3</v>
      </c>
    </row>
    <row r="2777" spans="1:18" s="60" customFormat="1" x14ac:dyDescent="0.25">
      <c r="A2777" s="52"/>
      <c r="C2777" s="21" t="s">
        <v>3349</v>
      </c>
      <c r="D2777" s="19"/>
      <c r="E2777" s="43">
        <v>100.28466</v>
      </c>
      <c r="F2777" s="43">
        <v>1.6319999999999999</v>
      </c>
      <c r="G2777" s="43">
        <v>4.1909084600000002</v>
      </c>
      <c r="I2777" s="12"/>
      <c r="J2777" s="33"/>
      <c r="K2777" s="33">
        <v>0.81530000000000002</v>
      </c>
      <c r="L2777" s="52"/>
      <c r="M2777" s="52"/>
      <c r="N2777" s="21" t="str">
        <f t="shared" si="202"/>
        <v>MAKING SCIENCE GROUP, S.A.</v>
      </c>
      <c r="O2777" s="21"/>
      <c r="P2777" s="39">
        <f t="shared" si="203"/>
        <v>123.00338525696063</v>
      </c>
      <c r="Q2777" s="43">
        <f t="shared" si="204"/>
        <v>1.6319999999999999</v>
      </c>
      <c r="R2777" s="40">
        <f t="shared" si="205"/>
        <v>5.1403268244817859</v>
      </c>
    </row>
    <row r="2778" spans="1:18" s="60" customFormat="1" x14ac:dyDescent="0.25">
      <c r="A2778" s="52"/>
      <c r="C2778" s="21" t="s">
        <v>3350</v>
      </c>
      <c r="D2778" s="19"/>
      <c r="E2778" s="43">
        <v>13.6213</v>
      </c>
      <c r="F2778" s="43">
        <v>1.2E-2</v>
      </c>
      <c r="G2778" s="43">
        <v>9.2194910000000005E-2</v>
      </c>
      <c r="I2778" s="12"/>
      <c r="J2778" s="33"/>
      <c r="K2778" s="33">
        <v>0.81530000000000002</v>
      </c>
      <c r="L2778" s="52"/>
      <c r="M2778" s="52"/>
      <c r="N2778" s="21" t="str">
        <f t="shared" si="202"/>
        <v>MALLORQUINA DE TITULOS, S.A., SICAV</v>
      </c>
      <c r="O2778" s="21"/>
      <c r="P2778" s="39">
        <f t="shared" si="203"/>
        <v>16.707101680363056</v>
      </c>
      <c r="Q2778" s="43">
        <f t="shared" si="204"/>
        <v>1.2E-2</v>
      </c>
      <c r="R2778" s="40">
        <f t="shared" si="205"/>
        <v>0.11308096406230836</v>
      </c>
    </row>
    <row r="2779" spans="1:18" s="60" customFormat="1" x14ac:dyDescent="0.25">
      <c r="A2779" s="52"/>
      <c r="C2779" s="21" t="s">
        <v>3351</v>
      </c>
      <c r="D2779" s="19"/>
      <c r="E2779" s="43">
        <v>30</v>
      </c>
      <c r="F2779" s="43">
        <v>1.2E-2</v>
      </c>
      <c r="G2779" s="43">
        <v>0.20153358999999998</v>
      </c>
      <c r="I2779" s="12"/>
      <c r="J2779" s="33"/>
      <c r="K2779" s="33">
        <v>0.81530000000000002</v>
      </c>
      <c r="L2779" s="52"/>
      <c r="M2779" s="52"/>
      <c r="N2779" s="21" t="str">
        <f t="shared" si="202"/>
        <v>MANAN INVESTMENTS  SICAV S.A.</v>
      </c>
      <c r="O2779" s="21"/>
      <c r="P2779" s="39">
        <f t="shared" si="203"/>
        <v>36.796271311173797</v>
      </c>
      <c r="Q2779" s="43">
        <f t="shared" si="204"/>
        <v>1.2E-2</v>
      </c>
      <c r="R2779" s="40">
        <f t="shared" si="205"/>
        <v>0.24718948853182876</v>
      </c>
    </row>
    <row r="2780" spans="1:18" s="60" customFormat="1" x14ac:dyDescent="0.25">
      <c r="A2780" s="52"/>
      <c r="C2780" s="21" t="s">
        <v>3352</v>
      </c>
      <c r="D2780" s="19"/>
      <c r="E2780" s="43">
        <v>30.050625</v>
      </c>
      <c r="F2780" s="43">
        <v>8.0000000000000002E-3</v>
      </c>
      <c r="G2780" s="43">
        <v>2.356952E-2</v>
      </c>
      <c r="I2780" s="12"/>
      <c r="J2780" s="33"/>
      <c r="K2780" s="33">
        <v>0.81530000000000002</v>
      </c>
      <c r="L2780" s="52"/>
      <c r="M2780" s="52"/>
      <c r="N2780" s="21" t="str">
        <f t="shared" si="202"/>
        <v>MANARA INVERSIONES SICAV S.A.</v>
      </c>
      <c r="O2780" s="21"/>
      <c r="P2780" s="39">
        <f t="shared" si="203"/>
        <v>36.858365019011408</v>
      </c>
      <c r="Q2780" s="43">
        <f t="shared" si="204"/>
        <v>8.0000000000000002E-3</v>
      </c>
      <c r="R2780" s="40">
        <f t="shared" si="205"/>
        <v>2.8909015086471236E-2</v>
      </c>
    </row>
    <row r="2781" spans="1:18" s="60" customFormat="1" x14ac:dyDescent="0.25">
      <c r="A2781" s="52"/>
      <c r="C2781" s="21" t="s">
        <v>3353</v>
      </c>
      <c r="D2781" s="19"/>
      <c r="E2781" s="43">
        <v>34.945</v>
      </c>
      <c r="F2781" s="43">
        <v>8.9999999999999993E-3</v>
      </c>
      <c r="G2781" s="43">
        <v>0.12500521000000001</v>
      </c>
      <c r="I2781" s="12"/>
      <c r="J2781" s="33"/>
      <c r="K2781" s="33">
        <v>0.81530000000000002</v>
      </c>
      <c r="L2781" s="52"/>
      <c r="M2781" s="52"/>
      <c r="N2781" s="21" t="str">
        <f t="shared" si="202"/>
        <v>MANATI INVERSIONES SICAV</v>
      </c>
      <c r="O2781" s="21"/>
      <c r="P2781" s="39">
        <f t="shared" si="203"/>
        <v>42.86152336563228</v>
      </c>
      <c r="Q2781" s="43">
        <f t="shared" si="204"/>
        <v>8.9999999999999993E-3</v>
      </c>
      <c r="R2781" s="40">
        <f t="shared" si="205"/>
        <v>0.15332418741567522</v>
      </c>
    </row>
    <row r="2782" spans="1:18" s="60" customFormat="1" x14ac:dyDescent="0.25">
      <c r="A2782" s="52"/>
      <c r="C2782" s="21" t="s">
        <v>3354</v>
      </c>
      <c r="D2782" s="19"/>
      <c r="E2782" s="43">
        <v>40.5</v>
      </c>
      <c r="F2782" s="43">
        <v>2.5000000000000001E-2</v>
      </c>
      <c r="G2782" s="43">
        <v>3.8938861299999998</v>
      </c>
      <c r="I2782" s="12"/>
      <c r="J2782" s="33"/>
      <c r="K2782" s="33">
        <v>0.81530000000000002</v>
      </c>
      <c r="L2782" s="52"/>
      <c r="M2782" s="52"/>
      <c r="N2782" s="21" t="str">
        <f t="shared" si="202"/>
        <v>MANGLAR INVERSIONES SICAV S.A.</v>
      </c>
      <c r="O2782" s="21"/>
      <c r="P2782" s="39">
        <f t="shared" si="203"/>
        <v>49.674966270084632</v>
      </c>
      <c r="Q2782" s="43">
        <f t="shared" si="204"/>
        <v>2.5000000000000001E-2</v>
      </c>
      <c r="R2782" s="40">
        <f t="shared" si="205"/>
        <v>4.7760163498098853</v>
      </c>
    </row>
    <row r="2783" spans="1:18" s="60" customFormat="1" x14ac:dyDescent="0.25">
      <c r="A2783" s="52"/>
      <c r="C2783" s="21" t="s">
        <v>3355</v>
      </c>
      <c r="D2783" s="19"/>
      <c r="E2783" s="43">
        <v>24.298999999999999</v>
      </c>
      <c r="F2783" s="43">
        <v>1.2999999999999999E-2</v>
      </c>
      <c r="G2783" s="43">
        <v>0.34461459</v>
      </c>
      <c r="I2783" s="12"/>
      <c r="J2783" s="33"/>
      <c r="K2783" s="33">
        <v>0.81530000000000002</v>
      </c>
      <c r="L2783" s="52"/>
      <c r="M2783" s="52"/>
      <c r="N2783" s="21" t="str">
        <f t="shared" si="202"/>
        <v>MANHATTAN CMB GLOBAL SICAV</v>
      </c>
      <c r="O2783" s="21"/>
      <c r="P2783" s="39">
        <f t="shared" si="203"/>
        <v>29.803753219673737</v>
      </c>
      <c r="Q2783" s="43">
        <f t="shared" si="204"/>
        <v>1.2999999999999999E-2</v>
      </c>
      <c r="R2783" s="40">
        <f t="shared" si="205"/>
        <v>0.42268439838096405</v>
      </c>
    </row>
    <row r="2784" spans="1:18" s="60" customFormat="1" x14ac:dyDescent="0.25">
      <c r="A2784" s="52"/>
      <c r="C2784" s="21" t="s">
        <v>3356</v>
      </c>
      <c r="D2784" s="19"/>
      <c r="E2784" s="43">
        <v>37.262774999999998</v>
      </c>
      <c r="F2784" s="43">
        <v>7.0000000000000001E-3</v>
      </c>
      <c r="G2784" s="43">
        <v>4.2645713000000001</v>
      </c>
      <c r="I2784" s="12"/>
      <c r="J2784" s="33"/>
      <c r="K2784" s="33">
        <v>0.81530000000000002</v>
      </c>
      <c r="L2784" s="52"/>
      <c r="M2784" s="52"/>
      <c r="N2784" s="21" t="str">
        <f t="shared" si="202"/>
        <v>MANOA FINANCIERA, SICAV,S.A.</v>
      </c>
      <c r="O2784" s="21"/>
      <c r="P2784" s="39">
        <f t="shared" si="203"/>
        <v>45.704372623574137</v>
      </c>
      <c r="Q2784" s="43">
        <f t="shared" si="204"/>
        <v>7.0000000000000001E-3</v>
      </c>
      <c r="R2784" s="40">
        <f t="shared" si="205"/>
        <v>5.2306774193548389</v>
      </c>
    </row>
    <row r="2785" spans="1:18" s="60" customFormat="1" x14ac:dyDescent="0.25">
      <c r="A2785" s="52"/>
      <c r="C2785" s="21" t="s">
        <v>3357</v>
      </c>
      <c r="D2785" s="19"/>
      <c r="E2785" s="43">
        <v>31.2</v>
      </c>
      <c r="F2785" s="43">
        <v>2E-3</v>
      </c>
      <c r="G2785" s="43">
        <v>0.22082672</v>
      </c>
      <c r="I2785" s="12"/>
      <c r="J2785" s="33"/>
      <c r="K2785" s="33">
        <v>0.81530000000000002</v>
      </c>
      <c r="L2785" s="52"/>
      <c r="M2785" s="52"/>
      <c r="N2785" s="21" t="str">
        <f t="shared" si="202"/>
        <v>MANOCAP SICAV S.A.</v>
      </c>
      <c r="O2785" s="21"/>
      <c r="P2785" s="39">
        <f t="shared" si="203"/>
        <v>38.268122163620752</v>
      </c>
      <c r="Q2785" s="43">
        <f t="shared" si="204"/>
        <v>2E-3</v>
      </c>
      <c r="R2785" s="40">
        <f t="shared" si="205"/>
        <v>0.27085333006255363</v>
      </c>
    </row>
    <row r="2786" spans="1:18" s="60" customFormat="1" x14ac:dyDescent="0.25">
      <c r="A2786" s="52"/>
      <c r="C2786" s="21" t="s">
        <v>3358</v>
      </c>
      <c r="D2786" s="19"/>
      <c r="E2786" s="43">
        <v>93.24</v>
      </c>
      <c r="F2786" s="43">
        <v>2.5000000000000001E-2</v>
      </c>
      <c r="G2786" s="43">
        <v>9.1721899999999995E-2</v>
      </c>
      <c r="I2786" s="12"/>
      <c r="J2786" s="33"/>
      <c r="K2786" s="33">
        <v>0.81530000000000002</v>
      </c>
      <c r="L2786" s="52"/>
      <c r="M2786" s="52"/>
      <c r="N2786" s="21" t="str">
        <f t="shared" si="202"/>
        <v>MANSFIELD INVEST SOCIMI, S.A</v>
      </c>
      <c r="O2786" s="21"/>
      <c r="P2786" s="39">
        <f t="shared" si="203"/>
        <v>114.36281123512816</v>
      </c>
      <c r="Q2786" s="43">
        <f t="shared" si="204"/>
        <v>2.5000000000000001E-2</v>
      </c>
      <c r="R2786" s="40">
        <f t="shared" si="205"/>
        <v>0.11250079725254507</v>
      </c>
    </row>
    <row r="2787" spans="1:18" s="60" customFormat="1" x14ac:dyDescent="0.25">
      <c r="A2787" s="52"/>
      <c r="C2787" s="21" t="s">
        <v>3359</v>
      </c>
      <c r="D2787" s="19"/>
      <c r="E2787" s="43">
        <v>1.06738954</v>
      </c>
      <c r="F2787" s="43">
        <v>1E-3</v>
      </c>
      <c r="G2787" s="43">
        <v>0.17458699</v>
      </c>
      <c r="I2787" s="12"/>
      <c r="J2787" s="33"/>
      <c r="K2787" s="33">
        <v>0.81530000000000002</v>
      </c>
      <c r="L2787" s="52"/>
      <c r="M2787" s="52"/>
      <c r="N2787" s="21" t="str">
        <f t="shared" si="202"/>
        <v>MAPE VALORES SICAV EN LIQUIDACION</v>
      </c>
      <c r="O2787" s="21"/>
      <c r="P2787" s="39">
        <f t="shared" si="203"/>
        <v>1.3091985036183</v>
      </c>
      <c r="Q2787" s="43">
        <f t="shared" si="204"/>
        <v>1E-3</v>
      </c>
      <c r="R2787" s="40">
        <f t="shared" si="205"/>
        <v>0.21413834171470622</v>
      </c>
    </row>
    <row r="2788" spans="1:18" s="60" customFormat="1" x14ac:dyDescent="0.25">
      <c r="A2788" s="52"/>
      <c r="C2788" s="21" t="s">
        <v>3360</v>
      </c>
      <c r="D2788" s="19"/>
      <c r="E2788" s="43">
        <v>26.16</v>
      </c>
      <c r="F2788" s="43">
        <v>5.0000000000000001E-3</v>
      </c>
      <c r="G2788" s="43">
        <v>1.5348299999999998E-3</v>
      </c>
      <c r="I2788" s="12"/>
      <c r="J2788" s="33"/>
      <c r="K2788" s="33">
        <v>0.81530000000000002</v>
      </c>
      <c r="L2788" s="52"/>
      <c r="M2788" s="52"/>
      <c r="N2788" s="21" t="str">
        <f t="shared" si="202"/>
        <v>MAR I VENT VALORES SICAV S.A.</v>
      </c>
      <c r="O2788" s="21"/>
      <c r="P2788" s="39">
        <f t="shared" si="203"/>
        <v>32.08634858334355</v>
      </c>
      <c r="Q2788" s="43">
        <f t="shared" si="204"/>
        <v>5.0000000000000001E-3</v>
      </c>
      <c r="R2788" s="40">
        <f t="shared" si="205"/>
        <v>1.8825340365509625E-3</v>
      </c>
    </row>
    <row r="2789" spans="1:18" s="60" customFormat="1" x14ac:dyDescent="0.25">
      <c r="A2789" s="52"/>
      <c r="C2789" s="21" t="s">
        <v>3361</v>
      </c>
      <c r="D2789" s="19"/>
      <c r="E2789" s="43">
        <v>33.36</v>
      </c>
      <c r="F2789" s="43">
        <v>1.6E-2</v>
      </c>
      <c r="G2789" s="43">
        <v>0.91935427000000003</v>
      </c>
      <c r="I2789" s="12"/>
      <c r="J2789" s="33"/>
      <c r="K2789" s="33">
        <v>0.81530000000000002</v>
      </c>
      <c r="L2789" s="52"/>
      <c r="M2789" s="52"/>
      <c r="N2789" s="21" t="str">
        <f t="shared" si="202"/>
        <v>MARALTI INVEST SICAV, S.A</v>
      </c>
      <c r="O2789" s="21"/>
      <c r="P2789" s="39">
        <f t="shared" si="203"/>
        <v>40.917453698025263</v>
      </c>
      <c r="Q2789" s="43">
        <f t="shared" si="204"/>
        <v>1.6E-2</v>
      </c>
      <c r="R2789" s="40">
        <f t="shared" si="205"/>
        <v>1.127626971666871</v>
      </c>
    </row>
    <row r="2790" spans="1:18" s="60" customFormat="1" x14ac:dyDescent="0.25">
      <c r="A2790" s="52"/>
      <c r="C2790" s="21" t="s">
        <v>3362</v>
      </c>
      <c r="D2790" s="19"/>
      <c r="E2790" s="43">
        <v>23.64</v>
      </c>
      <c r="F2790" s="43">
        <v>1.6E-2</v>
      </c>
      <c r="G2790" s="43">
        <v>0.50609108000000003</v>
      </c>
      <c r="I2790" s="12"/>
      <c r="J2790" s="33"/>
      <c r="K2790" s="33">
        <v>0.81530000000000002</v>
      </c>
      <c r="L2790" s="52"/>
      <c r="M2790" s="52"/>
      <c r="N2790" s="21" t="str">
        <f t="shared" si="202"/>
        <v>MARBEN INVERSIONES, S.I.C.A.V., S.A.</v>
      </c>
      <c r="O2790" s="21"/>
      <c r="P2790" s="39">
        <f t="shared" si="203"/>
        <v>28.995461793204957</v>
      </c>
      <c r="Q2790" s="43">
        <f t="shared" si="204"/>
        <v>1.6E-2</v>
      </c>
      <c r="R2790" s="40">
        <f t="shared" si="205"/>
        <v>0.62074215626149887</v>
      </c>
    </row>
    <row r="2791" spans="1:18" s="60" customFormat="1" x14ac:dyDescent="0.25">
      <c r="A2791" s="52"/>
      <c r="C2791" s="21" t="s">
        <v>3363</v>
      </c>
      <c r="D2791" s="19"/>
      <c r="E2791" s="43">
        <v>40.799999999999997</v>
      </c>
      <c r="F2791" s="43">
        <v>4.0000000000000001E-3</v>
      </c>
      <c r="G2791" s="43">
        <v>5.9613999999999995E-3</v>
      </c>
      <c r="I2791" s="12"/>
      <c r="J2791" s="33"/>
      <c r="K2791" s="33">
        <v>0.81530000000000002</v>
      </c>
      <c r="L2791" s="52"/>
      <c r="M2791" s="52"/>
      <c r="N2791" s="21" t="str">
        <f t="shared" si="202"/>
        <v>MARCO FINANCE SICAV SA</v>
      </c>
      <c r="O2791" s="21"/>
      <c r="P2791" s="39">
        <f t="shared" si="203"/>
        <v>50.042928983196362</v>
      </c>
      <c r="Q2791" s="43">
        <f t="shared" si="204"/>
        <v>4.0000000000000001E-3</v>
      </c>
      <c r="R2791" s="40">
        <f t="shared" si="205"/>
        <v>7.311909726481049E-3</v>
      </c>
    </row>
    <row r="2792" spans="1:18" s="60" customFormat="1" x14ac:dyDescent="0.25">
      <c r="A2792" s="52"/>
      <c r="C2792" s="21" t="s">
        <v>3364</v>
      </c>
      <c r="D2792" s="19"/>
      <c r="E2792" s="43">
        <v>37.200000000000003</v>
      </c>
      <c r="F2792" s="43">
        <v>1.4999999999999999E-2</v>
      </c>
      <c r="G2792" s="43">
        <v>8.0017E-4</v>
      </c>
      <c r="I2792" s="12"/>
      <c r="J2792" s="33"/>
      <c r="K2792" s="33">
        <v>0.81530000000000002</v>
      </c>
      <c r="L2792" s="52"/>
      <c r="M2792" s="52"/>
      <c r="N2792" s="21" t="str">
        <f t="shared" si="202"/>
        <v>MARE NOSTRUM 121 SICAV,S.A.</v>
      </c>
      <c r="O2792" s="21"/>
      <c r="P2792" s="39">
        <f t="shared" si="203"/>
        <v>45.627376425855516</v>
      </c>
      <c r="Q2792" s="43">
        <f t="shared" si="204"/>
        <v>1.4999999999999999E-2</v>
      </c>
      <c r="R2792" s="40">
        <f t="shared" si="205"/>
        <v>9.8144241383539793E-4</v>
      </c>
    </row>
    <row r="2793" spans="1:18" s="60" customFormat="1" x14ac:dyDescent="0.25">
      <c r="A2793" s="52"/>
      <c r="C2793" s="21" t="s">
        <v>3365</v>
      </c>
      <c r="D2793" s="19"/>
      <c r="E2793" s="43">
        <v>18.239999999999998</v>
      </c>
      <c r="F2793" s="43">
        <v>8.9999999999999993E-3</v>
      </c>
      <c r="G2793" s="43">
        <v>8.0615030000000004E-2</v>
      </c>
      <c r="I2793" s="12"/>
      <c r="J2793" s="33"/>
      <c r="K2793" s="33">
        <v>0.81530000000000002</v>
      </c>
      <c r="L2793" s="52"/>
      <c r="M2793" s="52"/>
      <c r="N2793" s="21" t="str">
        <f t="shared" si="202"/>
        <v>MAREANUT, SICAV S.A.</v>
      </c>
      <c r="O2793" s="21"/>
      <c r="P2793" s="39">
        <f t="shared" si="203"/>
        <v>22.372132957193667</v>
      </c>
      <c r="Q2793" s="43">
        <f t="shared" si="204"/>
        <v>8.9999999999999993E-3</v>
      </c>
      <c r="R2793" s="40">
        <f t="shared" si="205"/>
        <v>9.8877750521280519E-2</v>
      </c>
    </row>
    <row r="2794" spans="1:18" s="60" customFormat="1" x14ac:dyDescent="0.25">
      <c r="A2794" s="52"/>
      <c r="C2794" s="21" t="s">
        <v>3366</v>
      </c>
      <c r="D2794" s="19"/>
      <c r="E2794" s="43">
        <v>39</v>
      </c>
      <c r="F2794" s="43">
        <v>1E-3</v>
      </c>
      <c r="G2794" s="43">
        <v>1.1647E-4</v>
      </c>
      <c r="I2794" s="12"/>
      <c r="J2794" s="33"/>
      <c r="K2794" s="33">
        <v>0.81530000000000002</v>
      </c>
      <c r="L2794" s="52"/>
      <c r="M2794" s="52"/>
      <c r="N2794" s="21" t="str">
        <f t="shared" si="202"/>
        <v>MARGA 2014 DE INVERSIONES, SICAV, S.A.</v>
      </c>
      <c r="O2794" s="21"/>
      <c r="P2794" s="39">
        <f t="shared" si="203"/>
        <v>47.835152704525939</v>
      </c>
      <c r="Q2794" s="43">
        <f t="shared" si="204"/>
        <v>1E-3</v>
      </c>
      <c r="R2794" s="40">
        <f t="shared" si="205"/>
        <v>1.4285539065374709E-4</v>
      </c>
    </row>
    <row r="2795" spans="1:18" s="60" customFormat="1" x14ac:dyDescent="0.25">
      <c r="A2795" s="52"/>
      <c r="C2795" s="21" t="s">
        <v>3367</v>
      </c>
      <c r="D2795" s="19"/>
      <c r="E2795" s="43">
        <v>22.32</v>
      </c>
      <c r="F2795" s="43">
        <v>0.13700000000000001</v>
      </c>
      <c r="G2795" s="43">
        <v>8.3815789999999987E-2</v>
      </c>
      <c r="I2795" s="12"/>
      <c r="J2795" s="33"/>
      <c r="K2795" s="33">
        <v>0.81530000000000002</v>
      </c>
      <c r="L2795" s="52"/>
      <c r="M2795" s="52"/>
      <c r="N2795" s="21" t="str">
        <f t="shared" si="202"/>
        <v>MARGELA INVERSIONES     SICAV S.A.</v>
      </c>
      <c r="O2795" s="21"/>
      <c r="P2795" s="39">
        <f t="shared" si="203"/>
        <v>27.376425855513308</v>
      </c>
      <c r="Q2795" s="43">
        <f t="shared" si="204"/>
        <v>0.13700000000000001</v>
      </c>
      <c r="R2795" s="40">
        <f t="shared" si="205"/>
        <v>0.10280361830001225</v>
      </c>
    </row>
    <row r="2796" spans="1:18" s="60" customFormat="1" x14ac:dyDescent="0.25">
      <c r="A2796" s="52"/>
      <c r="C2796" s="21" t="s">
        <v>3368</v>
      </c>
      <c r="D2796" s="19"/>
      <c r="E2796" s="43">
        <v>40.567500000000003</v>
      </c>
      <c r="F2796" s="43">
        <v>6.0000000000000001E-3</v>
      </c>
      <c r="G2796" s="43">
        <v>7.7819999999999997E-5</v>
      </c>
      <c r="I2796" s="12"/>
      <c r="J2796" s="33"/>
      <c r="K2796" s="33">
        <v>0.81530000000000002</v>
      </c>
      <c r="L2796" s="52"/>
      <c r="M2796" s="52"/>
      <c r="N2796" s="21" t="str">
        <f t="shared" si="202"/>
        <v>MARGIN INVERSIONES SICAV S.A.</v>
      </c>
      <c r="O2796" s="21"/>
      <c r="P2796" s="39">
        <f t="shared" si="203"/>
        <v>49.757757880534776</v>
      </c>
      <c r="Q2796" s="43">
        <f t="shared" si="204"/>
        <v>6.0000000000000001E-3</v>
      </c>
      <c r="R2796" s="40">
        <f t="shared" si="205"/>
        <v>9.5449527781184832E-5</v>
      </c>
    </row>
    <row r="2797" spans="1:18" s="60" customFormat="1" x14ac:dyDescent="0.25">
      <c r="A2797" s="52"/>
      <c r="C2797" s="21" t="s">
        <v>3369</v>
      </c>
      <c r="D2797" s="19"/>
      <c r="E2797" s="43">
        <v>27.797174999999999</v>
      </c>
      <c r="F2797" s="43">
        <v>1.4E-2</v>
      </c>
      <c r="G2797" s="43">
        <v>0.24501629</v>
      </c>
      <c r="I2797" s="12"/>
      <c r="J2797" s="33"/>
      <c r="K2797" s="33">
        <v>0.81530000000000002</v>
      </c>
      <c r="L2797" s="52"/>
      <c r="M2797" s="52"/>
      <c r="N2797" s="21" t="str">
        <f t="shared" si="202"/>
        <v>MARIBA INVERSIONES SICAV S.A.</v>
      </c>
      <c r="O2797" s="21"/>
      <c r="P2797" s="39">
        <f t="shared" si="203"/>
        <v>34.094413099472582</v>
      </c>
      <c r="Q2797" s="43">
        <f t="shared" si="204"/>
        <v>1.4E-2</v>
      </c>
      <c r="R2797" s="40">
        <f t="shared" si="205"/>
        <v>0.30052286274990797</v>
      </c>
    </row>
    <row r="2798" spans="1:18" s="60" customFormat="1" x14ac:dyDescent="0.25">
      <c r="A2798" s="52"/>
      <c r="C2798" s="21" t="s">
        <v>3370</v>
      </c>
      <c r="D2798" s="19"/>
      <c r="E2798" s="43">
        <v>22.92</v>
      </c>
      <c r="F2798" s="43">
        <v>1.7999999999999999E-2</v>
      </c>
      <c r="G2798" s="43">
        <v>1.6325599799999999</v>
      </c>
      <c r="I2798" s="12"/>
      <c r="J2798" s="33"/>
      <c r="K2798" s="33">
        <v>0.81530000000000002</v>
      </c>
      <c r="L2798" s="52"/>
      <c r="M2798" s="52"/>
      <c r="N2798" s="21" t="str">
        <f t="shared" si="202"/>
        <v>MARIPLA INVESTMENTS SICAV S.A.</v>
      </c>
      <c r="O2798" s="21"/>
      <c r="P2798" s="39">
        <f t="shared" si="203"/>
        <v>28.112351281736785</v>
      </c>
      <c r="Q2798" s="43">
        <f t="shared" si="204"/>
        <v>1.7999999999999999E-2</v>
      </c>
      <c r="R2798" s="40">
        <f t="shared" si="205"/>
        <v>2.0024039985281488</v>
      </c>
    </row>
    <row r="2799" spans="1:18" s="60" customFormat="1" x14ac:dyDescent="0.25">
      <c r="A2799" s="52"/>
      <c r="C2799" s="21" t="s">
        <v>3371</v>
      </c>
      <c r="D2799" s="19"/>
      <c r="E2799" s="43">
        <v>32.159999999999997</v>
      </c>
      <c r="F2799" s="43">
        <v>8.0000000000000002E-3</v>
      </c>
      <c r="G2799" s="43">
        <v>9.9599999999999995E-5</v>
      </c>
      <c r="I2799" s="12"/>
      <c r="J2799" s="33"/>
      <c r="K2799" s="33">
        <v>0.81530000000000002</v>
      </c>
      <c r="L2799" s="52"/>
      <c r="M2799" s="52"/>
      <c r="N2799" s="21" t="str">
        <f t="shared" si="202"/>
        <v>MARLAND CAPITAL    SICAV,S.A.</v>
      </c>
      <c r="O2799" s="21"/>
      <c r="P2799" s="39">
        <f t="shared" si="203"/>
        <v>39.445602845578307</v>
      </c>
      <c r="Q2799" s="43">
        <f t="shared" si="204"/>
        <v>8.0000000000000002E-3</v>
      </c>
      <c r="R2799" s="40">
        <f t="shared" si="205"/>
        <v>1.2216362075309701E-4</v>
      </c>
    </row>
    <row r="2800" spans="1:18" s="60" customFormat="1" x14ac:dyDescent="0.25">
      <c r="A2800" s="52"/>
      <c r="C2800" s="21" t="s">
        <v>3372</v>
      </c>
      <c r="D2800" s="19"/>
      <c r="E2800" s="43">
        <v>35</v>
      </c>
      <c r="F2800" s="43">
        <v>3.0000000000000001E-3</v>
      </c>
      <c r="G2800" s="43">
        <v>0.15459713</v>
      </c>
      <c r="I2800" s="12"/>
      <c r="J2800" s="33"/>
      <c r="K2800" s="33">
        <v>0.81530000000000002</v>
      </c>
      <c r="L2800" s="52"/>
      <c r="M2800" s="52"/>
      <c r="N2800" s="21" t="str">
        <f t="shared" si="202"/>
        <v>MARMIRE INVERSIONS SICAV S.A.</v>
      </c>
      <c r="O2800" s="21"/>
      <c r="P2800" s="39">
        <f t="shared" si="203"/>
        <v>42.92898319636943</v>
      </c>
      <c r="Q2800" s="43">
        <f t="shared" si="204"/>
        <v>3.0000000000000001E-3</v>
      </c>
      <c r="R2800" s="40">
        <f t="shared" si="205"/>
        <v>0.18961993131362687</v>
      </c>
    </row>
    <row r="2801" spans="1:18" s="60" customFormat="1" x14ac:dyDescent="0.25">
      <c r="A2801" s="52"/>
      <c r="C2801" s="21" t="s">
        <v>3373</v>
      </c>
      <c r="D2801" s="19"/>
      <c r="E2801" s="43">
        <v>29.569814999999998</v>
      </c>
      <c r="F2801" s="43">
        <v>0.17</v>
      </c>
      <c r="G2801" s="43">
        <v>8.1625699999999992E-3</v>
      </c>
      <c r="I2801" s="12"/>
      <c r="J2801" s="33"/>
      <c r="K2801" s="33">
        <v>0.81530000000000002</v>
      </c>
      <c r="L2801" s="52"/>
      <c r="M2801" s="52"/>
      <c r="N2801" s="21" t="str">
        <f t="shared" si="202"/>
        <v>MARQUEðO CAPITAL SICAV S.A.</v>
      </c>
      <c r="O2801" s="21"/>
      <c r="P2801" s="39">
        <f t="shared" si="203"/>
        <v>36.268631178707224</v>
      </c>
      <c r="Q2801" s="43">
        <f t="shared" si="204"/>
        <v>0.17</v>
      </c>
      <c r="R2801" s="40">
        <f t="shared" si="205"/>
        <v>1.0011738010548263E-2</v>
      </c>
    </row>
    <row r="2802" spans="1:18" s="60" customFormat="1" x14ac:dyDescent="0.25">
      <c r="A2802" s="52"/>
      <c r="C2802" s="21" t="s">
        <v>3374</v>
      </c>
      <c r="D2802" s="19"/>
      <c r="E2802" s="43">
        <v>64.319999999999993</v>
      </c>
      <c r="F2802" s="43">
        <v>3.9E-2</v>
      </c>
      <c r="G2802" s="43">
        <v>0.82666418000000008</v>
      </c>
      <c r="I2802" s="12"/>
      <c r="J2802" s="33"/>
      <c r="K2802" s="33">
        <v>0.81530000000000002</v>
      </c>
      <c r="L2802" s="52"/>
      <c r="M2802" s="52"/>
      <c r="N2802" s="21" t="str">
        <f t="shared" si="202"/>
        <v>MAR-SET INVERSIONS SICAV</v>
      </c>
      <c r="O2802" s="21"/>
      <c r="P2802" s="39">
        <f t="shared" si="203"/>
        <v>78.891205691156614</v>
      </c>
      <c r="Q2802" s="43">
        <f t="shared" si="204"/>
        <v>3.9E-2</v>
      </c>
      <c r="R2802" s="40">
        <f t="shared" si="205"/>
        <v>1.0139386483503006</v>
      </c>
    </row>
    <row r="2803" spans="1:18" s="60" customFormat="1" x14ac:dyDescent="0.25">
      <c r="A2803" s="52"/>
      <c r="C2803" s="21" t="s">
        <v>3375</v>
      </c>
      <c r="D2803" s="19"/>
      <c r="E2803" s="43">
        <v>20</v>
      </c>
      <c r="F2803" s="43">
        <v>2.3E-2</v>
      </c>
      <c r="G2803" s="43">
        <v>0.32663440000000005</v>
      </c>
      <c r="I2803" s="12"/>
      <c r="J2803" s="33"/>
      <c r="K2803" s="33">
        <v>0.81530000000000002</v>
      </c>
      <c r="L2803" s="52"/>
      <c r="M2803" s="52"/>
      <c r="N2803" s="21" t="str">
        <f t="shared" si="202"/>
        <v>MARSOT INVERSIONS 2018 SICAV S.A.</v>
      </c>
      <c r="O2803" s="21"/>
      <c r="P2803" s="39">
        <f t="shared" si="203"/>
        <v>24.530847540782535</v>
      </c>
      <c r="Q2803" s="43">
        <f t="shared" si="204"/>
        <v>2.3E-2</v>
      </c>
      <c r="R2803" s="40">
        <f t="shared" si="205"/>
        <v>0.40063093339874895</v>
      </c>
    </row>
    <row r="2804" spans="1:18" s="60" customFormat="1" x14ac:dyDescent="0.25">
      <c r="A2804" s="52"/>
      <c r="C2804" s="21" t="s">
        <v>3376</v>
      </c>
      <c r="D2804" s="19"/>
      <c r="E2804" s="43">
        <v>24.754740000000002</v>
      </c>
      <c r="F2804" s="43">
        <v>1.2999999999999999E-2</v>
      </c>
      <c r="G2804" s="43">
        <v>5.1369900000000001E-3</v>
      </c>
      <c r="I2804" s="12"/>
      <c r="J2804" s="33"/>
      <c r="K2804" s="33">
        <v>0.81530000000000002</v>
      </c>
      <c r="L2804" s="52"/>
      <c r="M2804" s="52"/>
      <c r="N2804" s="21" t="str">
        <f t="shared" si="202"/>
        <v>MART 2008 INVERSIONES SICAV,S.A.</v>
      </c>
      <c r="O2804" s="21"/>
      <c r="P2804" s="39">
        <f t="shared" si="203"/>
        <v>30.362737642585554</v>
      </c>
      <c r="Q2804" s="43">
        <f t="shared" si="204"/>
        <v>1.2999999999999999E-2</v>
      </c>
      <c r="R2804" s="40">
        <f t="shared" si="205"/>
        <v>6.3007359254262235E-3</v>
      </c>
    </row>
    <row r="2805" spans="1:18" s="60" customFormat="1" x14ac:dyDescent="0.25">
      <c r="A2805" s="52"/>
      <c r="C2805" s="21" t="s">
        <v>3377</v>
      </c>
      <c r="D2805" s="19"/>
      <c r="E2805" s="43">
        <v>28.047249999999998</v>
      </c>
      <c r="F2805" s="43">
        <v>1.9E-2</v>
      </c>
      <c r="G2805" s="43">
        <v>0.32774491</v>
      </c>
      <c r="I2805" s="12"/>
      <c r="J2805" s="33"/>
      <c r="K2805" s="33">
        <v>0.81530000000000002</v>
      </c>
      <c r="L2805" s="52"/>
      <c r="M2805" s="52"/>
      <c r="N2805" s="21" t="str">
        <f t="shared" si="202"/>
        <v>MARTUS CAPITAL SICAV</v>
      </c>
      <c r="O2805" s="21"/>
      <c r="P2805" s="39">
        <f t="shared" si="203"/>
        <v>34.401140684410642</v>
      </c>
      <c r="Q2805" s="43">
        <f t="shared" si="204"/>
        <v>1.9E-2</v>
      </c>
      <c r="R2805" s="40">
        <f t="shared" si="205"/>
        <v>0.40199302097387463</v>
      </c>
    </row>
    <row r="2806" spans="1:18" s="60" customFormat="1" x14ac:dyDescent="0.25">
      <c r="A2806" s="52"/>
      <c r="C2806" s="21" t="s">
        <v>3378</v>
      </c>
      <c r="D2806" s="19"/>
      <c r="E2806" s="43">
        <v>1.1775</v>
      </c>
      <c r="F2806" s="43">
        <v>0.11600000000000001</v>
      </c>
      <c r="G2806" s="43">
        <v>2.2996904500000004</v>
      </c>
      <c r="I2806" s="12"/>
      <c r="J2806" s="33"/>
      <c r="K2806" s="33">
        <v>0.81530000000000002</v>
      </c>
      <c r="L2806" s="52"/>
      <c r="M2806" s="52"/>
      <c r="N2806" s="21" t="str">
        <f t="shared" si="202"/>
        <v>MASIA LA JUNQUERA CAPITAL INVESTMENT, SICAV, S.A.(EN LIQUIDACION)</v>
      </c>
      <c r="O2806" s="21"/>
      <c r="P2806" s="39">
        <f t="shared" si="203"/>
        <v>1.4442536489635716</v>
      </c>
      <c r="Q2806" s="43">
        <f t="shared" si="204"/>
        <v>0.11600000000000001</v>
      </c>
      <c r="R2806" s="40">
        <f t="shared" si="205"/>
        <v>2.8206677909971791</v>
      </c>
    </row>
    <row r="2807" spans="1:18" s="60" customFormat="1" x14ac:dyDescent="0.25">
      <c r="A2807" s="52"/>
      <c r="C2807" s="21" t="s">
        <v>3379</v>
      </c>
      <c r="D2807" s="19"/>
      <c r="E2807" s="43">
        <v>21.765250000000002</v>
      </c>
      <c r="F2807" s="43">
        <v>0.151</v>
      </c>
      <c r="G2807" s="43">
        <v>0.69798829000000007</v>
      </c>
      <c r="I2807" s="12"/>
      <c r="J2807" s="33"/>
      <c r="K2807" s="33">
        <v>0.81530000000000002</v>
      </c>
      <c r="L2807" s="52"/>
      <c r="M2807" s="52"/>
      <c r="N2807" s="21" t="str">
        <f t="shared" si="202"/>
        <v>MASIRA INVERSION, SICAV, S.A.</v>
      </c>
      <c r="O2807" s="21"/>
      <c r="P2807" s="39">
        <f t="shared" si="203"/>
        <v>26.696001471850852</v>
      </c>
      <c r="Q2807" s="43">
        <f t="shared" si="204"/>
        <v>0.151</v>
      </c>
      <c r="R2807" s="40">
        <f t="shared" si="205"/>
        <v>0.85611221636207535</v>
      </c>
    </row>
    <row r="2808" spans="1:18" s="60" customFormat="1" x14ac:dyDescent="0.25">
      <c r="A2808" s="52"/>
      <c r="C2808" s="21" t="s">
        <v>3380</v>
      </c>
      <c r="D2808" s="19"/>
      <c r="E2808" s="43">
        <v>32</v>
      </c>
      <c r="F2808" s="43">
        <v>2.1000000000000001E-2</v>
      </c>
      <c r="G2808" s="43">
        <v>0.15069423000000001</v>
      </c>
      <c r="I2808" s="12"/>
      <c r="J2808" s="33"/>
      <c r="K2808" s="33">
        <v>0.81530000000000002</v>
      </c>
      <c r="L2808" s="52"/>
      <c r="M2808" s="52"/>
      <c r="N2808" s="21" t="str">
        <f t="shared" si="202"/>
        <v>MASVOLTES SICAV S.A.</v>
      </c>
      <c r="O2808" s="21"/>
      <c r="P2808" s="39">
        <f t="shared" si="203"/>
        <v>39.249356065252051</v>
      </c>
      <c r="Q2808" s="43">
        <f t="shared" si="204"/>
        <v>2.1000000000000001E-2</v>
      </c>
      <c r="R2808" s="40">
        <f t="shared" si="205"/>
        <v>0.18483285907028088</v>
      </c>
    </row>
    <row r="2809" spans="1:18" s="60" customFormat="1" x14ac:dyDescent="0.25">
      <c r="A2809" s="52"/>
      <c r="C2809" s="21" t="s">
        <v>3381</v>
      </c>
      <c r="D2809" s="19"/>
      <c r="E2809" s="43">
        <v>104</v>
      </c>
      <c r="F2809" s="43">
        <v>3.4000000000000002E-2</v>
      </c>
      <c r="G2809" s="43">
        <v>2.9397099999999999E-3</v>
      </c>
      <c r="I2809" s="12"/>
      <c r="J2809" s="33"/>
      <c r="K2809" s="33">
        <v>0.81530000000000002</v>
      </c>
      <c r="L2809" s="52"/>
      <c r="M2809" s="52"/>
      <c r="N2809" s="21" t="str">
        <f t="shared" si="202"/>
        <v>MATCH TEN INVERSIONES, SICAV, S.A.</v>
      </c>
      <c r="O2809" s="21"/>
      <c r="P2809" s="39">
        <f t="shared" si="203"/>
        <v>127.56040721206918</v>
      </c>
      <c r="Q2809" s="43">
        <f t="shared" si="204"/>
        <v>3.4000000000000002E-2</v>
      </c>
      <c r="R2809" s="40">
        <f t="shared" si="205"/>
        <v>3.605678891205691E-3</v>
      </c>
    </row>
    <row r="2810" spans="1:18" s="60" customFormat="1" x14ac:dyDescent="0.25">
      <c r="A2810" s="52"/>
      <c r="C2810" s="21" t="s">
        <v>3382</v>
      </c>
      <c r="D2810" s="19"/>
      <c r="E2810" s="43">
        <v>28.048228999999999</v>
      </c>
      <c r="F2810" s="43">
        <v>1.2E-2</v>
      </c>
      <c r="G2810" s="43">
        <v>1.9441148799999999</v>
      </c>
      <c r="I2810" s="12"/>
      <c r="J2810" s="33"/>
      <c r="K2810" s="33">
        <v>0.81530000000000002</v>
      </c>
      <c r="L2810" s="52"/>
      <c r="M2810" s="52"/>
      <c r="N2810" s="21" t="str">
        <f t="shared" si="202"/>
        <v>MATRIX INVERSIONES SICAV S.A.</v>
      </c>
      <c r="O2810" s="21"/>
      <c r="P2810" s="39">
        <f t="shared" si="203"/>
        <v>34.402341469397768</v>
      </c>
      <c r="Q2810" s="43">
        <f t="shared" si="204"/>
        <v>1.2E-2</v>
      </c>
      <c r="R2810" s="40">
        <f t="shared" si="205"/>
        <v>2.3845392861523362</v>
      </c>
    </row>
    <row r="2811" spans="1:18" s="60" customFormat="1" x14ac:dyDescent="0.25">
      <c r="A2811" s="52"/>
      <c r="C2811" s="21" t="s">
        <v>3383</v>
      </c>
      <c r="D2811" s="19"/>
      <c r="E2811" s="43">
        <v>28.86</v>
      </c>
      <c r="F2811" s="43">
        <v>0.02</v>
      </c>
      <c r="G2811" s="43">
        <v>0.47827565</v>
      </c>
      <c r="I2811" s="12"/>
      <c r="J2811" s="33"/>
      <c r="K2811" s="33">
        <v>0.81530000000000002</v>
      </c>
      <c r="L2811" s="52"/>
      <c r="M2811" s="52"/>
      <c r="N2811" s="21" t="str">
        <f t="shared" si="202"/>
        <v>MATTIOLA DE INVERSIONES, SICAV, S.A.</v>
      </c>
      <c r="O2811" s="21"/>
      <c r="P2811" s="39">
        <f t="shared" si="203"/>
        <v>35.398013001349192</v>
      </c>
      <c r="Q2811" s="43">
        <f t="shared" si="204"/>
        <v>0.02</v>
      </c>
      <c r="R2811" s="40">
        <f t="shared" si="205"/>
        <v>0.58662535263093341</v>
      </c>
    </row>
    <row r="2812" spans="1:18" s="60" customFormat="1" x14ac:dyDescent="0.25">
      <c r="A2812" s="52"/>
      <c r="C2812" s="21" t="s">
        <v>3384</v>
      </c>
      <c r="D2812" s="19"/>
      <c r="E2812" s="43">
        <v>32.467500000000001</v>
      </c>
      <c r="F2812" s="43">
        <v>5.0000000000000001E-3</v>
      </c>
      <c r="G2812" s="43">
        <v>1.08829E-3</v>
      </c>
      <c r="I2812" s="12"/>
      <c r="J2812" s="33"/>
      <c r="K2812" s="33">
        <v>0.81530000000000002</v>
      </c>
      <c r="L2812" s="52"/>
      <c r="M2812" s="52"/>
      <c r="N2812" s="21" t="str">
        <f t="shared" si="202"/>
        <v>MATURITY INVERSIONES SICAV S.A.</v>
      </c>
      <c r="O2812" s="21"/>
      <c r="P2812" s="39">
        <f t="shared" si="203"/>
        <v>39.822764626517845</v>
      </c>
      <c r="Q2812" s="43">
        <f t="shared" si="204"/>
        <v>5.0000000000000001E-3</v>
      </c>
      <c r="R2812" s="40">
        <f t="shared" si="205"/>
        <v>1.3348338035079111E-3</v>
      </c>
    </row>
    <row r="2813" spans="1:18" s="60" customFormat="1" x14ac:dyDescent="0.25">
      <c r="A2813" s="52"/>
      <c r="C2813" s="21" t="s">
        <v>3385</v>
      </c>
      <c r="D2813" s="19"/>
      <c r="E2813" s="43">
        <v>26.9473792</v>
      </c>
      <c r="F2813" s="43">
        <v>1.9E-2</v>
      </c>
      <c r="G2813" s="43">
        <v>2.0955999999999999E-4</v>
      </c>
      <c r="I2813" s="12"/>
      <c r="J2813" s="33"/>
      <c r="K2813" s="33">
        <v>0.81530000000000002</v>
      </c>
      <c r="L2813" s="52"/>
      <c r="M2813" s="52"/>
      <c r="N2813" s="21" t="str">
        <f t="shared" si="202"/>
        <v>MAUI INVESTMENTS SICAV S.A.</v>
      </c>
      <c r="O2813" s="21"/>
      <c r="P2813" s="39">
        <f t="shared" si="203"/>
        <v>33.052102538942719</v>
      </c>
      <c r="Q2813" s="43">
        <f t="shared" si="204"/>
        <v>1.9E-2</v>
      </c>
      <c r="R2813" s="40">
        <f t="shared" si="205"/>
        <v>2.5703422053231935E-4</v>
      </c>
    </row>
    <row r="2814" spans="1:18" s="60" customFormat="1" x14ac:dyDescent="0.25">
      <c r="A2814" s="52"/>
      <c r="C2814" s="21" t="s">
        <v>3386</v>
      </c>
      <c r="D2814" s="19"/>
      <c r="E2814" s="43">
        <v>29.04</v>
      </c>
      <c r="F2814" s="43">
        <v>3.9E-2</v>
      </c>
      <c r="G2814" s="43">
        <v>0.44539368000000001</v>
      </c>
      <c r="I2814" s="12"/>
      <c r="J2814" s="33"/>
      <c r="K2814" s="33">
        <v>0.81530000000000002</v>
      </c>
      <c r="L2814" s="52"/>
      <c r="M2814" s="52"/>
      <c r="N2814" s="21" t="str">
        <f t="shared" si="202"/>
        <v>MAWI+S REMEMBER INVERSIONE SICAV S.A.</v>
      </c>
      <c r="O2814" s="21"/>
      <c r="P2814" s="39">
        <f t="shared" si="203"/>
        <v>35.618790629216235</v>
      </c>
      <c r="Q2814" s="43">
        <f t="shared" si="204"/>
        <v>3.9E-2</v>
      </c>
      <c r="R2814" s="40">
        <f t="shared" si="205"/>
        <v>0.5462942229854042</v>
      </c>
    </row>
    <row r="2815" spans="1:18" s="60" customFormat="1" x14ac:dyDescent="0.25">
      <c r="A2815" s="52"/>
      <c r="C2815" s="21" t="s">
        <v>3387</v>
      </c>
      <c r="D2815" s="19"/>
      <c r="E2815" s="43">
        <v>31.44</v>
      </c>
      <c r="F2815" s="43">
        <v>1.7000000000000001E-2</v>
      </c>
      <c r="G2815" s="43">
        <v>5.0764580000000004E-2</v>
      </c>
      <c r="I2815" s="12"/>
      <c r="J2815" s="33"/>
      <c r="K2815" s="33">
        <v>0.81530000000000002</v>
      </c>
      <c r="L2815" s="52"/>
      <c r="M2815" s="52"/>
      <c r="N2815" s="21" t="str">
        <f t="shared" si="202"/>
        <v>MAYSTER INVERSIONES SICAV, S.A.</v>
      </c>
      <c r="O2815" s="21"/>
      <c r="P2815" s="39">
        <f t="shared" si="203"/>
        <v>38.562492334110146</v>
      </c>
      <c r="Q2815" s="43">
        <f t="shared" si="204"/>
        <v>1.7000000000000001E-2</v>
      </c>
      <c r="R2815" s="40">
        <f t="shared" si="205"/>
        <v>6.2264908622592915E-2</v>
      </c>
    </row>
    <row r="2816" spans="1:18" s="60" customFormat="1" x14ac:dyDescent="0.25">
      <c r="A2816" s="52"/>
      <c r="C2816" s="21" t="s">
        <v>3388</v>
      </c>
      <c r="D2816" s="19"/>
      <c r="E2816" s="43">
        <v>34.793753000000002</v>
      </c>
      <c r="F2816" s="43">
        <v>1.0999999999999999E-2</v>
      </c>
      <c r="G2816" s="43">
        <v>0.23710842999999998</v>
      </c>
      <c r="I2816" s="12"/>
      <c r="J2816" s="33"/>
      <c r="K2816" s="33">
        <v>0.81530000000000002</v>
      </c>
      <c r="L2816" s="52"/>
      <c r="M2816" s="52"/>
      <c r="N2816" s="21" t="str">
        <f t="shared" si="202"/>
        <v>MBUMBA SICAV S.A.</v>
      </c>
      <c r="O2816" s="21"/>
      <c r="P2816" s="39">
        <f t="shared" si="203"/>
        <v>42.676012510732249</v>
      </c>
      <c r="Q2816" s="43">
        <f t="shared" si="204"/>
        <v>1.0999999999999999E-2</v>
      </c>
      <c r="R2816" s="40">
        <f t="shared" si="205"/>
        <v>0.29082353734821537</v>
      </c>
    </row>
    <row r="2817" spans="1:18" s="60" customFormat="1" x14ac:dyDescent="0.25">
      <c r="A2817" s="52"/>
      <c r="C2817" s="21" t="s">
        <v>3389</v>
      </c>
      <c r="D2817" s="19"/>
      <c r="E2817" s="43">
        <v>7.7988925800000004</v>
      </c>
      <c r="F2817" s="43">
        <v>0.23699999999999999</v>
      </c>
      <c r="G2817" s="43">
        <v>0.31639433</v>
      </c>
      <c r="I2817" s="12"/>
      <c r="J2817" s="33"/>
      <c r="K2817" s="33">
        <v>0.81530000000000002</v>
      </c>
      <c r="L2817" s="52"/>
      <c r="M2817" s="52"/>
      <c r="N2817" s="21" t="str">
        <f t="shared" si="202"/>
        <v>MEDCOM TECH, S.A.</v>
      </c>
      <c r="O2817" s="21"/>
      <c r="P2817" s="39">
        <f t="shared" si="203"/>
        <v>9.5656722433460075</v>
      </c>
      <c r="Q2817" s="43">
        <f t="shared" si="204"/>
        <v>0.23699999999999999</v>
      </c>
      <c r="R2817" s="40">
        <f t="shared" si="205"/>
        <v>0.38807105359990185</v>
      </c>
    </row>
    <row r="2818" spans="1:18" s="60" customFormat="1" x14ac:dyDescent="0.25">
      <c r="A2818" s="52"/>
      <c r="C2818" s="21" t="s">
        <v>3390</v>
      </c>
      <c r="D2818" s="19"/>
      <c r="E2818" s="43">
        <v>34.404299999999999</v>
      </c>
      <c r="F2818" s="43">
        <v>8.0000000000000002E-3</v>
      </c>
      <c r="G2818" s="43">
        <v>1.4433051399999999</v>
      </c>
      <c r="I2818" s="12"/>
      <c r="J2818" s="33"/>
      <c r="K2818" s="33">
        <v>0.81530000000000002</v>
      </c>
      <c r="L2818" s="52"/>
      <c r="M2818" s="52"/>
      <c r="N2818" s="21" t="str">
        <f t="shared" si="202"/>
        <v>MEDEA INVERSIONES, SICAV, S.A.</v>
      </c>
      <c r="O2818" s="21"/>
      <c r="P2818" s="39">
        <f t="shared" si="203"/>
        <v>42.198331902367222</v>
      </c>
      <c r="Q2818" s="43">
        <f t="shared" si="204"/>
        <v>8.0000000000000002E-3</v>
      </c>
      <c r="R2818" s="40">
        <f t="shared" si="205"/>
        <v>1.7702749172083894</v>
      </c>
    </row>
    <row r="2819" spans="1:18" s="60" customFormat="1" x14ac:dyDescent="0.25">
      <c r="A2819" s="52"/>
      <c r="C2819" s="21" t="s">
        <v>3391</v>
      </c>
      <c r="D2819" s="19"/>
      <c r="E2819" s="43">
        <v>88.9</v>
      </c>
      <c r="F2819" s="43">
        <v>0.30099999999999999</v>
      </c>
      <c r="G2819" s="43">
        <v>9.1412166799999994</v>
      </c>
      <c r="I2819" s="12"/>
      <c r="J2819" s="33"/>
      <c r="K2819" s="33">
        <v>0.81530000000000002</v>
      </c>
      <c r="L2819" s="52"/>
      <c r="M2819" s="52"/>
      <c r="N2819" s="21" t="str">
        <f t="shared" si="202"/>
        <v>MEDIGESTION 02 SICAV S.A.</v>
      </c>
      <c r="O2819" s="21"/>
      <c r="P2819" s="39">
        <f t="shared" si="203"/>
        <v>109.03961731877837</v>
      </c>
      <c r="Q2819" s="43">
        <f t="shared" si="204"/>
        <v>0.30099999999999999</v>
      </c>
      <c r="R2819" s="40">
        <f t="shared" si="205"/>
        <v>11.212089635716913</v>
      </c>
    </row>
    <row r="2820" spans="1:18" s="60" customFormat="1" x14ac:dyDescent="0.25">
      <c r="A2820" s="52"/>
      <c r="C2820" s="21" t="s">
        <v>3392</v>
      </c>
      <c r="D2820" s="19"/>
      <c r="E2820" s="43">
        <v>36.781965</v>
      </c>
      <c r="F2820" s="43">
        <v>6.3E-2</v>
      </c>
      <c r="G2820" s="43">
        <v>0.86401899999999998</v>
      </c>
      <c r="I2820" s="12"/>
      <c r="J2820" s="33"/>
      <c r="K2820" s="33">
        <v>0.81530000000000002</v>
      </c>
      <c r="L2820" s="52"/>
      <c r="M2820" s="52"/>
      <c r="N2820" s="21" t="str">
        <f t="shared" si="202"/>
        <v>MEJORANA INVERSIONES, SICAV, SA</v>
      </c>
      <c r="O2820" s="21"/>
      <c r="P2820" s="39">
        <f t="shared" si="203"/>
        <v>45.11463878326996</v>
      </c>
      <c r="Q2820" s="43">
        <f t="shared" si="204"/>
        <v>6.3E-2</v>
      </c>
      <c r="R2820" s="40">
        <f t="shared" si="205"/>
        <v>1.0597559180669691</v>
      </c>
    </row>
    <row r="2821" spans="1:18" s="60" customFormat="1" x14ac:dyDescent="0.25">
      <c r="A2821" s="52"/>
      <c r="C2821" s="21" t="s">
        <v>3393</v>
      </c>
      <c r="D2821" s="19"/>
      <c r="E2821" s="43">
        <v>25.2</v>
      </c>
      <c r="F2821" s="43">
        <v>6.0000000000000001E-3</v>
      </c>
      <c r="G2821" s="43">
        <v>6.2300000000000005E-6</v>
      </c>
      <c r="I2821" s="12"/>
      <c r="J2821" s="33"/>
      <c r="K2821" s="33">
        <v>0.81530000000000002</v>
      </c>
      <c r="L2821" s="52"/>
      <c r="M2821" s="52"/>
      <c r="N2821" s="21" t="str">
        <f t="shared" si="202"/>
        <v>MEJUMA CAPITAL SICAV S.A.</v>
      </c>
      <c r="O2821" s="21"/>
      <c r="P2821" s="39">
        <f t="shared" si="203"/>
        <v>30.908867901385992</v>
      </c>
      <c r="Q2821" s="43">
        <f t="shared" si="204"/>
        <v>6.0000000000000001E-3</v>
      </c>
      <c r="R2821" s="40">
        <f t="shared" si="205"/>
        <v>7.6413590089537606E-6</v>
      </c>
    </row>
    <row r="2822" spans="1:18" s="60" customFormat="1" x14ac:dyDescent="0.25">
      <c r="A2822" s="52"/>
      <c r="C2822" s="21" t="s">
        <v>3394</v>
      </c>
      <c r="D2822" s="19"/>
      <c r="E2822" s="43">
        <v>25.68</v>
      </c>
      <c r="F2822" s="43">
        <v>0.191</v>
      </c>
      <c r="G2822" s="43">
        <v>0.62636292000000005</v>
      </c>
      <c r="I2822" s="12"/>
      <c r="J2822" s="33"/>
      <c r="K2822" s="33">
        <v>0.81530000000000002</v>
      </c>
      <c r="L2822" s="52"/>
      <c r="M2822" s="52"/>
      <c r="N2822" s="21" t="str">
        <f t="shared" si="202"/>
        <v>MELELE INVERSIONES SICAV S.A.</v>
      </c>
      <c r="O2822" s="21"/>
      <c r="P2822" s="39">
        <f t="shared" si="203"/>
        <v>31.497608242364773</v>
      </c>
      <c r="Q2822" s="43">
        <f t="shared" si="204"/>
        <v>0.191</v>
      </c>
      <c r="R2822" s="40">
        <f t="shared" si="205"/>
        <v>0.76826066478596844</v>
      </c>
    </row>
    <row r="2823" spans="1:18" s="60" customFormat="1" x14ac:dyDescent="0.25">
      <c r="A2823" s="52"/>
      <c r="C2823" s="21" t="s">
        <v>3395</v>
      </c>
      <c r="D2823" s="19"/>
      <c r="E2823" s="43">
        <v>39.6</v>
      </c>
      <c r="F2823" s="43">
        <v>6.2E-2</v>
      </c>
      <c r="G2823" s="43">
        <v>0.95976614999999998</v>
      </c>
      <c r="I2823" s="12"/>
      <c r="J2823" s="33"/>
      <c r="K2823" s="33">
        <v>0.81530000000000002</v>
      </c>
      <c r="L2823" s="52"/>
      <c r="M2823" s="52"/>
      <c r="N2823" s="21" t="str">
        <f t="shared" si="202"/>
        <v>MELLERU SICAV S.A.</v>
      </c>
      <c r="O2823" s="21"/>
      <c r="P2823" s="39">
        <f t="shared" si="203"/>
        <v>48.57107813074942</v>
      </c>
      <c r="Q2823" s="43">
        <f t="shared" si="204"/>
        <v>6.2E-2</v>
      </c>
      <c r="R2823" s="40">
        <f t="shared" si="205"/>
        <v>1.177193855022691</v>
      </c>
    </row>
    <row r="2824" spans="1:18" s="60" customFormat="1" x14ac:dyDescent="0.25">
      <c r="A2824" s="52"/>
      <c r="C2824" s="21" t="s">
        <v>3396</v>
      </c>
      <c r="D2824" s="19"/>
      <c r="E2824" s="43">
        <v>32.159999999999997</v>
      </c>
      <c r="F2824" s="43">
        <v>1.7999999999999999E-2</v>
      </c>
      <c r="G2824" s="43">
        <v>1.0806997600000001</v>
      </c>
      <c r="I2824" s="12"/>
      <c r="J2824" s="33"/>
      <c r="K2824" s="33">
        <v>0.81530000000000002</v>
      </c>
      <c r="L2824" s="52"/>
      <c r="M2824" s="52"/>
      <c r="N2824" s="21" t="str">
        <f t="shared" si="202"/>
        <v>MENARA CAPITAL SICAV, S.A.</v>
      </c>
      <c r="O2824" s="21"/>
      <c r="P2824" s="39">
        <f t="shared" si="203"/>
        <v>39.445602845578307</v>
      </c>
      <c r="Q2824" s="43">
        <f t="shared" si="204"/>
        <v>1.7999999999999999E-2</v>
      </c>
      <c r="R2824" s="40">
        <f t="shared" si="205"/>
        <v>1.3255240524960139</v>
      </c>
    </row>
    <row r="2825" spans="1:18" s="60" customFormat="1" x14ac:dyDescent="0.25">
      <c r="A2825" s="52"/>
      <c r="C2825" s="21" t="s">
        <v>3397</v>
      </c>
      <c r="D2825" s="19"/>
      <c r="E2825" s="43">
        <v>38.268131200000006</v>
      </c>
      <c r="F2825" s="43">
        <v>3.2000000000000001E-2</v>
      </c>
      <c r="G2825" s="43">
        <v>0.10889219999999999</v>
      </c>
      <c r="I2825" s="12"/>
      <c r="J2825" s="33"/>
      <c r="K2825" s="33">
        <v>0.81530000000000002</v>
      </c>
      <c r="L2825" s="52"/>
      <c r="M2825" s="52"/>
      <c r="N2825" s="21" t="str">
        <f t="shared" si="202"/>
        <v>MERCAL INMUEBLES  SOCIMI, S.A.</v>
      </c>
      <c r="O2825" s="21"/>
      <c r="P2825" s="39">
        <f t="shared" si="203"/>
        <v>46.937484606893172</v>
      </c>
      <c r="Q2825" s="43">
        <f t="shared" si="204"/>
        <v>3.2000000000000001E-2</v>
      </c>
      <c r="R2825" s="40">
        <f t="shared" si="205"/>
        <v>0.13356089782901998</v>
      </c>
    </row>
    <row r="2826" spans="1:18" s="60" customFormat="1" x14ac:dyDescent="0.25">
      <c r="A2826" s="52"/>
      <c r="C2826" s="21" t="s">
        <v>3398</v>
      </c>
      <c r="D2826" s="19"/>
      <c r="E2826" s="43">
        <v>27.36</v>
      </c>
      <c r="F2826" s="43">
        <v>3.0000000000000001E-3</v>
      </c>
      <c r="G2826" s="43">
        <v>8.6470000000000004E-5</v>
      </c>
      <c r="I2826" s="12"/>
      <c r="J2826" s="33"/>
      <c r="K2826" s="33">
        <v>0.81530000000000002</v>
      </c>
      <c r="L2826" s="52"/>
      <c r="M2826" s="52"/>
      <c r="N2826" s="21" t="str">
        <f t="shared" si="202"/>
        <v>MERCOLE INVERSIONES SICAV S.A.</v>
      </c>
      <c r="O2826" s="21"/>
      <c r="P2826" s="39">
        <f t="shared" si="203"/>
        <v>33.558199435790506</v>
      </c>
      <c r="Q2826" s="43">
        <f t="shared" si="204"/>
        <v>3.0000000000000001E-3</v>
      </c>
      <c r="R2826" s="40">
        <f t="shared" si="205"/>
        <v>1.0605911934257328E-4</v>
      </c>
    </row>
    <row r="2827" spans="1:18" s="60" customFormat="1" x14ac:dyDescent="0.25">
      <c r="A2827" s="52"/>
      <c r="C2827" s="21" t="s">
        <v>3399</v>
      </c>
      <c r="D2827" s="19"/>
      <c r="E2827" s="43">
        <v>24.781416</v>
      </c>
      <c r="F2827" s="43">
        <v>2.3E-2</v>
      </c>
      <c r="G2827" s="43">
        <v>3.4267999999999999E-4</v>
      </c>
      <c r="I2827" s="12"/>
      <c r="J2827" s="33"/>
      <c r="K2827" s="33">
        <v>0.81530000000000002</v>
      </c>
      <c r="L2827" s="52"/>
      <c r="M2827" s="52"/>
      <c r="N2827" s="21" t="str">
        <f t="shared" si="202"/>
        <v>MEREU DE INVERSIONES SICAV S.A.</v>
      </c>
      <c r="O2827" s="21"/>
      <c r="P2827" s="39">
        <f t="shared" si="203"/>
        <v>30.395456887035447</v>
      </c>
      <c r="Q2827" s="43">
        <f t="shared" si="204"/>
        <v>2.3E-2</v>
      </c>
      <c r="R2827" s="40">
        <f t="shared" si="205"/>
        <v>4.2031154176376789E-4</v>
      </c>
    </row>
    <row r="2828" spans="1:18" s="60" customFormat="1" x14ac:dyDescent="0.25">
      <c r="A2828" s="52"/>
      <c r="C2828" s="21" t="s">
        <v>3400</v>
      </c>
      <c r="D2828" s="19"/>
      <c r="E2828" s="43">
        <v>32.75</v>
      </c>
      <c r="F2828" s="43">
        <v>1.2E-2</v>
      </c>
      <c r="G2828" s="43">
        <v>2.3552500299999997</v>
      </c>
      <c r="I2828" s="12"/>
      <c r="J2828" s="33"/>
      <c r="K2828" s="33">
        <v>0.81530000000000002</v>
      </c>
      <c r="L2828" s="52"/>
      <c r="M2828" s="52"/>
      <c r="N2828" s="21" t="str">
        <f t="shared" si="202"/>
        <v>MERG ORENCAST SICAV S.A.</v>
      </c>
      <c r="O2828" s="21"/>
      <c r="P2828" s="39">
        <f t="shared" si="203"/>
        <v>40.169262848031401</v>
      </c>
      <c r="Q2828" s="43">
        <f t="shared" si="204"/>
        <v>1.2E-2</v>
      </c>
      <c r="R2828" s="40">
        <f t="shared" si="205"/>
        <v>2.8888139703176741</v>
      </c>
    </row>
    <row r="2829" spans="1:18" s="60" customFormat="1" x14ac:dyDescent="0.25">
      <c r="A2829" s="52"/>
      <c r="C2829" s="21" t="s">
        <v>3401</v>
      </c>
      <c r="D2829" s="19"/>
      <c r="E2829" s="43">
        <v>144.81387631999999</v>
      </c>
      <c r="F2829" s="43">
        <v>4.1000000000000002E-2</v>
      </c>
      <c r="G2829" s="43">
        <v>0.1677187</v>
      </c>
      <c r="I2829" s="12"/>
      <c r="J2829" s="33"/>
      <c r="K2829" s="33">
        <v>0.81530000000000002</v>
      </c>
      <c r="L2829" s="52"/>
      <c r="M2829" s="52"/>
      <c r="N2829" s="21" t="str">
        <f t="shared" si="202"/>
        <v>MERIDIA REAL ESTATE III SOCIMI, S.A.</v>
      </c>
      <c r="O2829" s="21"/>
      <c r="P2829" s="39">
        <f t="shared" si="203"/>
        <v>177.62035608978289</v>
      </c>
      <c r="Q2829" s="43">
        <f t="shared" si="204"/>
        <v>4.1000000000000002E-2</v>
      </c>
      <c r="R2829" s="40">
        <f t="shared" si="205"/>
        <v>0.20571409297191218</v>
      </c>
    </row>
    <row r="2830" spans="1:18" s="60" customFormat="1" x14ac:dyDescent="0.25">
      <c r="A2830" s="52"/>
      <c r="C2830" s="21" t="s">
        <v>3402</v>
      </c>
      <c r="D2830" s="19"/>
      <c r="E2830" s="43">
        <v>28.32</v>
      </c>
      <c r="F2830" s="43">
        <v>1.2999999999999999E-2</v>
      </c>
      <c r="G2830" s="43">
        <v>7.3549999999999999E-5</v>
      </c>
      <c r="I2830" s="12"/>
      <c r="J2830" s="33"/>
      <c r="K2830" s="33">
        <v>0.81530000000000002</v>
      </c>
      <c r="L2830" s="52"/>
      <c r="M2830" s="52"/>
      <c r="N2830" s="21" t="str">
        <f t="shared" si="202"/>
        <v>MERITER CARTERA DE VALORES SICAV S.A.</v>
      </c>
      <c r="O2830" s="21"/>
      <c r="P2830" s="39">
        <f t="shared" si="203"/>
        <v>34.735680117748068</v>
      </c>
      <c r="Q2830" s="43">
        <f t="shared" si="204"/>
        <v>1.2999999999999999E-2</v>
      </c>
      <c r="R2830" s="40">
        <f t="shared" si="205"/>
        <v>9.0212191831227765E-5</v>
      </c>
    </row>
    <row r="2831" spans="1:18" s="60" customFormat="1" x14ac:dyDescent="0.25">
      <c r="A2831" s="52"/>
      <c r="C2831" s="21" t="s">
        <v>3403</v>
      </c>
      <c r="D2831" s="19"/>
      <c r="E2831" s="43">
        <v>29.197463299999999</v>
      </c>
      <c r="F2831" s="43">
        <v>1.4E-2</v>
      </c>
      <c r="G2831" s="43">
        <v>0.19207177</v>
      </c>
      <c r="I2831" s="12"/>
      <c r="J2831" s="33"/>
      <c r="K2831" s="33">
        <v>0.81530000000000002</v>
      </c>
      <c r="L2831" s="52"/>
      <c r="M2831" s="52"/>
      <c r="N2831" s="21" t="str">
        <f t="shared" si="202"/>
        <v>MERMELADA AND BENJI,SICAV,S.A.</v>
      </c>
      <c r="O2831" s="21"/>
      <c r="P2831" s="39">
        <f t="shared" si="203"/>
        <v>35.811926039494665</v>
      </c>
      <c r="Q2831" s="43">
        <f t="shared" si="204"/>
        <v>1.4E-2</v>
      </c>
      <c r="R2831" s="40">
        <f t="shared" si="205"/>
        <v>0.23558416533791243</v>
      </c>
    </row>
    <row r="2832" spans="1:18" s="60" customFormat="1" x14ac:dyDescent="0.25">
      <c r="A2832" s="52"/>
      <c r="C2832" s="21" t="s">
        <v>3404</v>
      </c>
      <c r="D2832" s="19"/>
      <c r="E2832" s="43">
        <v>27.84</v>
      </c>
      <c r="F2832" s="43">
        <v>4.2999999999999997E-2</v>
      </c>
      <c r="G2832" s="43">
        <v>1.9816040500000001</v>
      </c>
      <c r="I2832" s="12"/>
      <c r="J2832" s="33"/>
      <c r="K2832" s="33">
        <v>0.81530000000000002</v>
      </c>
      <c r="L2832" s="52"/>
      <c r="M2832" s="52"/>
      <c r="N2832" s="21" t="str">
        <f t="shared" si="202"/>
        <v>METODO CAPITAL INVEST,SICAV,S.A.</v>
      </c>
      <c r="O2832" s="21"/>
      <c r="P2832" s="39">
        <f t="shared" si="203"/>
        <v>34.146939776769287</v>
      </c>
      <c r="Q2832" s="43">
        <f t="shared" si="204"/>
        <v>4.2999999999999997E-2</v>
      </c>
      <c r="R2832" s="40">
        <f t="shared" si="205"/>
        <v>2.4305213418373603</v>
      </c>
    </row>
    <row r="2833" spans="1:18" s="60" customFormat="1" x14ac:dyDescent="0.25">
      <c r="A2833" s="52"/>
      <c r="C2833" s="21" t="s">
        <v>3405</v>
      </c>
      <c r="D2833" s="19"/>
      <c r="E2833" s="43">
        <v>12.5</v>
      </c>
      <c r="F2833" s="43">
        <v>2.8000000000000001E-2</v>
      </c>
      <c r="G2833" s="43">
        <v>2.0093789399999999</v>
      </c>
      <c r="I2833" s="12"/>
      <c r="J2833" s="33"/>
      <c r="K2833" s="33">
        <v>0.81530000000000002</v>
      </c>
      <c r="L2833" s="52"/>
      <c r="M2833" s="52"/>
      <c r="N2833" s="21" t="str">
        <f t="shared" ref="N2833:N2896" si="206">C2833</f>
        <v>MICRON INVERSIONES SICAV S.A.</v>
      </c>
      <c r="O2833" s="21"/>
      <c r="P2833" s="39">
        <f t="shared" ref="P2833:P2896" si="207">E2833/K2833</f>
        <v>15.331779712989084</v>
      </c>
      <c r="Q2833" s="43">
        <f t="shared" ref="Q2833:Q2896" si="208">F2833</f>
        <v>2.8000000000000001E-2</v>
      </c>
      <c r="R2833" s="40">
        <f t="shared" ref="R2833:R2896" si="209">G2833/K2833</f>
        <v>2.4645884214399607</v>
      </c>
    </row>
    <row r="2834" spans="1:18" s="60" customFormat="1" x14ac:dyDescent="0.25">
      <c r="A2834" s="52"/>
      <c r="C2834" s="21" t="s">
        <v>3406</v>
      </c>
      <c r="D2834" s="19"/>
      <c r="E2834" s="43">
        <v>27.8</v>
      </c>
      <c r="F2834" s="43">
        <v>3.0000000000000001E-3</v>
      </c>
      <c r="G2834" s="43">
        <v>0.30823884999999995</v>
      </c>
      <c r="I2834" s="12"/>
      <c r="J2834" s="33"/>
      <c r="K2834" s="33">
        <v>0.81530000000000002</v>
      </c>
      <c r="L2834" s="52"/>
      <c r="M2834" s="52"/>
      <c r="N2834" s="21" t="str">
        <f t="shared" si="206"/>
        <v>MIGJORN INVERSIONS SICAV SA</v>
      </c>
      <c r="O2834" s="21"/>
      <c r="P2834" s="39">
        <f t="shared" si="207"/>
        <v>34.097878081687725</v>
      </c>
      <c r="Q2834" s="43">
        <f t="shared" si="208"/>
        <v>3.0000000000000001E-3</v>
      </c>
      <c r="R2834" s="40">
        <f t="shared" si="209"/>
        <v>0.37806801177480676</v>
      </c>
    </row>
    <row r="2835" spans="1:18" s="60" customFormat="1" x14ac:dyDescent="0.25">
      <c r="A2835" s="52"/>
      <c r="C2835" s="21" t="s">
        <v>3407</v>
      </c>
      <c r="D2835" s="19"/>
      <c r="E2835" s="43">
        <v>58.097875000000002</v>
      </c>
      <c r="F2835" s="43">
        <v>4.0000000000000001E-3</v>
      </c>
      <c r="G2835" s="43">
        <v>5.6140000000000001E-5</v>
      </c>
      <c r="I2835" s="12"/>
      <c r="J2835" s="33"/>
      <c r="K2835" s="33">
        <v>0.81530000000000002</v>
      </c>
      <c r="L2835" s="52"/>
      <c r="M2835" s="52"/>
      <c r="N2835" s="21" t="str">
        <f t="shared" si="206"/>
        <v>MILENIO PATRIMONIO SICAV S.A.</v>
      </c>
      <c r="O2835" s="21"/>
      <c r="P2835" s="39">
        <f t="shared" si="207"/>
        <v>71.25950570342205</v>
      </c>
      <c r="Q2835" s="43">
        <f t="shared" si="208"/>
        <v>4.0000000000000001E-3</v>
      </c>
      <c r="R2835" s="40">
        <f t="shared" si="209"/>
        <v>6.8858089046976577E-5</v>
      </c>
    </row>
    <row r="2836" spans="1:18" s="60" customFormat="1" x14ac:dyDescent="0.25">
      <c r="A2836" s="52"/>
      <c r="C2836" s="21" t="s">
        <v>3408</v>
      </c>
      <c r="D2836" s="19"/>
      <c r="E2836" s="43">
        <v>65</v>
      </c>
      <c r="F2836" s="43">
        <v>0.24099999999999999</v>
      </c>
      <c r="G2836" s="43">
        <v>1.215069E-2</v>
      </c>
      <c r="I2836" s="12"/>
      <c r="J2836" s="33"/>
      <c r="K2836" s="33">
        <v>0.81530000000000002</v>
      </c>
      <c r="L2836" s="52"/>
      <c r="M2836" s="52"/>
      <c r="N2836" s="21" t="str">
        <f t="shared" si="206"/>
        <v>MILETUS INVERSIONES SICAV, S.A.</v>
      </c>
      <c r="O2836" s="21"/>
      <c r="P2836" s="39">
        <f t="shared" si="207"/>
        <v>79.725254507543227</v>
      </c>
      <c r="Q2836" s="43">
        <f t="shared" si="208"/>
        <v>0.24099999999999999</v>
      </c>
      <c r="R2836" s="40">
        <f t="shared" si="209"/>
        <v>1.4903336195265546E-2</v>
      </c>
    </row>
    <row r="2837" spans="1:18" s="60" customFormat="1" x14ac:dyDescent="0.25">
      <c r="A2837" s="52"/>
      <c r="C2837" s="21" t="s">
        <v>3409</v>
      </c>
      <c r="D2837" s="19"/>
      <c r="E2837" s="43">
        <v>27.886980000000001</v>
      </c>
      <c r="F2837" s="43">
        <v>1.7000000000000001E-2</v>
      </c>
      <c r="G2837" s="43">
        <v>0.50071705</v>
      </c>
      <c r="I2837" s="12"/>
      <c r="J2837" s="33"/>
      <c r="K2837" s="33">
        <v>0.81530000000000002</v>
      </c>
      <c r="L2837" s="52"/>
      <c r="M2837" s="52"/>
      <c r="N2837" s="21" t="str">
        <f t="shared" si="206"/>
        <v>MILHERMI, SICAV,S.A.</v>
      </c>
      <c r="O2837" s="21"/>
      <c r="P2837" s="39">
        <f t="shared" si="207"/>
        <v>34.204562737642583</v>
      </c>
      <c r="Q2837" s="43">
        <f t="shared" si="208"/>
        <v>1.7000000000000001E-2</v>
      </c>
      <c r="R2837" s="40">
        <f t="shared" si="209"/>
        <v>0.61415068073101919</v>
      </c>
    </row>
    <row r="2838" spans="1:18" s="60" customFormat="1" x14ac:dyDescent="0.25">
      <c r="A2838" s="52"/>
      <c r="C2838" s="21" t="s">
        <v>3410</v>
      </c>
      <c r="D2838" s="19"/>
      <c r="E2838" s="43">
        <v>245.70495450000001</v>
      </c>
      <c r="F2838" s="43">
        <v>0.219</v>
      </c>
      <c r="G2838" s="43">
        <v>10.42205358</v>
      </c>
      <c r="I2838" s="12"/>
      <c r="J2838" s="33"/>
      <c r="K2838" s="33">
        <v>0.81530000000000002</v>
      </c>
      <c r="L2838" s="52"/>
      <c r="M2838" s="52"/>
      <c r="N2838" s="21" t="str">
        <f t="shared" si="206"/>
        <v>MILLENIUM HOTELS REAL ESTATE I SOCIMI, S.A.</v>
      </c>
      <c r="O2838" s="21"/>
      <c r="P2838" s="39">
        <f t="shared" si="207"/>
        <v>301.3675389427205</v>
      </c>
      <c r="Q2838" s="43">
        <f t="shared" si="208"/>
        <v>0.219</v>
      </c>
      <c r="R2838" s="40">
        <f t="shared" si="209"/>
        <v>12.78309037164234</v>
      </c>
    </row>
    <row r="2839" spans="1:18" s="60" customFormat="1" x14ac:dyDescent="0.25">
      <c r="A2839" s="52"/>
      <c r="C2839" s="21" t="s">
        <v>3411</v>
      </c>
      <c r="D2839" s="19"/>
      <c r="E2839" s="43">
        <v>31.2</v>
      </c>
      <c r="F2839" s="43">
        <v>0.16800000000000001</v>
      </c>
      <c r="G2839" s="43">
        <v>1.22407029</v>
      </c>
      <c r="I2839" s="12"/>
      <c r="J2839" s="33"/>
      <c r="K2839" s="33">
        <v>0.81530000000000002</v>
      </c>
      <c r="L2839" s="52"/>
      <c r="M2839" s="52"/>
      <c r="N2839" s="21" t="str">
        <f t="shared" si="206"/>
        <v>MINORISA CAPITAL SICAV S.A.</v>
      </c>
      <c r="O2839" s="21"/>
      <c r="P2839" s="39">
        <f t="shared" si="207"/>
        <v>38.268122163620752</v>
      </c>
      <c r="Q2839" s="43">
        <f t="shared" si="208"/>
        <v>0.16800000000000001</v>
      </c>
      <c r="R2839" s="40">
        <f t="shared" si="209"/>
        <v>1.5013740831595732</v>
      </c>
    </row>
    <row r="2840" spans="1:18" s="60" customFormat="1" x14ac:dyDescent="0.25">
      <c r="A2840" s="52"/>
      <c r="C2840" s="21" t="s">
        <v>3412</v>
      </c>
      <c r="D2840" s="19"/>
      <c r="E2840" s="43">
        <v>158</v>
      </c>
      <c r="F2840" s="43">
        <v>8.9999999999999993E-3</v>
      </c>
      <c r="G2840" s="43">
        <v>0.45604802</v>
      </c>
      <c r="I2840" s="12"/>
      <c r="J2840" s="33"/>
      <c r="K2840" s="33">
        <v>0.81530000000000002</v>
      </c>
      <c r="L2840" s="52"/>
      <c r="M2840" s="52"/>
      <c r="N2840" s="21" t="str">
        <f t="shared" si="206"/>
        <v>MIRA DE INVERSIONES SICAV S.A.</v>
      </c>
      <c r="O2840" s="21"/>
      <c r="P2840" s="39">
        <f t="shared" si="207"/>
        <v>193.793695572182</v>
      </c>
      <c r="Q2840" s="43">
        <f t="shared" si="208"/>
        <v>8.9999999999999993E-3</v>
      </c>
      <c r="R2840" s="40">
        <f t="shared" si="209"/>
        <v>0.55936222249478718</v>
      </c>
    </row>
    <row r="2841" spans="1:18" s="60" customFormat="1" x14ac:dyDescent="0.25">
      <c r="A2841" s="52"/>
      <c r="C2841" s="21" t="s">
        <v>3413</v>
      </c>
      <c r="D2841" s="19"/>
      <c r="E2841" s="43">
        <v>65.727999999999994</v>
      </c>
      <c r="F2841" s="43">
        <v>0.22900000000000001</v>
      </c>
      <c r="G2841" s="43">
        <v>13.93180474</v>
      </c>
      <c r="I2841" s="12"/>
      <c r="J2841" s="33"/>
      <c r="K2841" s="33">
        <v>0.81530000000000002</v>
      </c>
      <c r="L2841" s="52"/>
      <c r="M2841" s="52"/>
      <c r="N2841" s="21" t="str">
        <f t="shared" si="206"/>
        <v>MIRASSET GESTION SICAV S.A.</v>
      </c>
      <c r="O2841" s="21"/>
      <c r="P2841" s="39">
        <f t="shared" si="207"/>
        <v>80.618177358027708</v>
      </c>
      <c r="Q2841" s="43">
        <f t="shared" si="208"/>
        <v>0.22900000000000001</v>
      </c>
      <c r="R2841" s="40">
        <f t="shared" si="209"/>
        <v>17.087948902244573</v>
      </c>
    </row>
    <row r="2842" spans="1:18" s="60" customFormat="1" x14ac:dyDescent="0.25">
      <c r="A2842" s="52"/>
      <c r="C2842" s="21" t="s">
        <v>3414</v>
      </c>
      <c r="D2842" s="19"/>
      <c r="E2842" s="43">
        <v>25.042187500000001</v>
      </c>
      <c r="F2842" s="43">
        <v>1.2999999999999999E-2</v>
      </c>
      <c r="G2842" s="43">
        <v>8.5069999999999997E-5</v>
      </c>
      <c r="I2842" s="12"/>
      <c r="J2842" s="33"/>
      <c r="K2842" s="33">
        <v>0.81530000000000002</v>
      </c>
      <c r="L2842" s="52"/>
      <c r="M2842" s="52"/>
      <c r="N2842" s="21" t="str">
        <f t="shared" si="206"/>
        <v>MIRRIAX SICAV</v>
      </c>
      <c r="O2842" s="21"/>
      <c r="P2842" s="39">
        <f t="shared" si="207"/>
        <v>30.715304182509506</v>
      </c>
      <c r="Q2842" s="43">
        <f t="shared" si="208"/>
        <v>1.2999999999999999E-2</v>
      </c>
      <c r="R2842" s="40">
        <f t="shared" si="209"/>
        <v>1.043419600147185E-4</v>
      </c>
    </row>
    <row r="2843" spans="1:18" s="60" customFormat="1" x14ac:dyDescent="0.25">
      <c r="A2843" s="52"/>
      <c r="C2843" s="21" t="s">
        <v>3415</v>
      </c>
      <c r="D2843" s="19"/>
      <c r="E2843" s="43">
        <v>29.04</v>
      </c>
      <c r="F2843" s="43">
        <v>0.20799999999999999</v>
      </c>
      <c r="G2843" s="43">
        <v>1.269181E-2</v>
      </c>
      <c r="I2843" s="12"/>
      <c r="J2843" s="33"/>
      <c r="K2843" s="33">
        <v>0.81530000000000002</v>
      </c>
      <c r="L2843" s="52"/>
      <c r="M2843" s="52"/>
      <c r="N2843" s="21" t="str">
        <f t="shared" si="206"/>
        <v>MISSESPICK INVEST  SICAV S.A.</v>
      </c>
      <c r="O2843" s="21"/>
      <c r="P2843" s="39">
        <f t="shared" si="207"/>
        <v>35.618790629216235</v>
      </c>
      <c r="Q2843" s="43">
        <f t="shared" si="208"/>
        <v>0.20799999999999999</v>
      </c>
      <c r="R2843" s="40">
        <f t="shared" si="209"/>
        <v>1.5567042806328958E-2</v>
      </c>
    </row>
    <row r="2844" spans="1:18" s="60" customFormat="1" x14ac:dyDescent="0.25">
      <c r="A2844" s="52"/>
      <c r="C2844" s="21" t="s">
        <v>3416</v>
      </c>
      <c r="D2844" s="19"/>
      <c r="E2844" s="43">
        <v>27.12</v>
      </c>
      <c r="F2844" s="43">
        <v>0.109</v>
      </c>
      <c r="G2844" s="43">
        <v>6.0260799999999996E-3</v>
      </c>
      <c r="I2844" s="12"/>
      <c r="J2844" s="33"/>
      <c r="K2844" s="33">
        <v>0.81530000000000002</v>
      </c>
      <c r="L2844" s="52"/>
      <c r="M2844" s="52"/>
      <c r="N2844" s="21" t="str">
        <f t="shared" si="206"/>
        <v>MISTRAL 2015 INVEST SICAV S.A.</v>
      </c>
      <c r="O2844" s="21"/>
      <c r="P2844" s="39">
        <f t="shared" si="207"/>
        <v>33.263829265301119</v>
      </c>
      <c r="Q2844" s="43">
        <f t="shared" si="208"/>
        <v>0.109</v>
      </c>
      <c r="R2844" s="40">
        <f t="shared" si="209"/>
        <v>7.3912424874279401E-3</v>
      </c>
    </row>
    <row r="2845" spans="1:18" s="60" customFormat="1" x14ac:dyDescent="0.25">
      <c r="A2845" s="52"/>
      <c r="C2845" s="21" t="s">
        <v>3417</v>
      </c>
      <c r="D2845" s="19"/>
      <c r="E2845" s="43">
        <v>82.8</v>
      </c>
      <c r="F2845" s="43">
        <v>5.0000000000000001E-3</v>
      </c>
      <c r="G2845" s="43">
        <v>9.0180674499999984</v>
      </c>
      <c r="I2845" s="12"/>
      <c r="J2845" s="33"/>
      <c r="K2845" s="33">
        <v>0.81530000000000002</v>
      </c>
      <c r="L2845" s="52"/>
      <c r="M2845" s="52"/>
      <c r="N2845" s="21" t="str">
        <f t="shared" si="206"/>
        <v>MISTRAL CARTERA SOCIEDAD DE INVERSION DE CAPITAL VARIABLE S.A.</v>
      </c>
      <c r="O2845" s="21"/>
      <c r="P2845" s="39">
        <f t="shared" si="207"/>
        <v>101.55770881883969</v>
      </c>
      <c r="Q2845" s="43">
        <f t="shared" si="208"/>
        <v>5.0000000000000001E-3</v>
      </c>
      <c r="R2845" s="40">
        <f t="shared" si="209"/>
        <v>11.061041886422174</v>
      </c>
    </row>
    <row r="2846" spans="1:18" s="60" customFormat="1" x14ac:dyDescent="0.25">
      <c r="A2846" s="52"/>
      <c r="C2846" s="21" t="s">
        <v>3418</v>
      </c>
      <c r="D2846" s="19"/>
      <c r="E2846" s="43">
        <v>23.992663620000002</v>
      </c>
      <c r="F2846" s="43">
        <v>3.0000000000000001E-3</v>
      </c>
      <c r="G2846" s="43">
        <v>6.3505000000000002E-3</v>
      </c>
      <c r="I2846" s="12"/>
      <c r="J2846" s="33"/>
      <c r="K2846" s="33">
        <v>0.81530000000000002</v>
      </c>
      <c r="L2846" s="52"/>
      <c r="M2846" s="52"/>
      <c r="N2846" s="21" t="str">
        <f t="shared" si="206"/>
        <v>MISTRAL IBERIA REAL ESTATE SOCIMI, S.A.</v>
      </c>
      <c r="O2846" s="21"/>
      <c r="P2846" s="39">
        <f t="shared" si="207"/>
        <v>29.428018667974978</v>
      </c>
      <c r="Q2846" s="43">
        <f t="shared" si="208"/>
        <v>3.0000000000000001E-3</v>
      </c>
      <c r="R2846" s="40">
        <f t="shared" si="209"/>
        <v>7.7891573653869738E-3</v>
      </c>
    </row>
    <row r="2847" spans="1:18" s="60" customFormat="1" x14ac:dyDescent="0.25">
      <c r="A2847" s="52"/>
      <c r="C2847" s="21" t="s">
        <v>3419</v>
      </c>
      <c r="D2847" s="19"/>
      <c r="E2847" s="43">
        <v>24.48</v>
      </c>
      <c r="F2847" s="43">
        <v>1.4E-2</v>
      </c>
      <c r="G2847" s="43">
        <v>1.3291099999999999E-3</v>
      </c>
      <c r="I2847" s="12"/>
      <c r="J2847" s="33"/>
      <c r="K2847" s="33">
        <v>0.81530000000000002</v>
      </c>
      <c r="L2847" s="52"/>
      <c r="M2847" s="52"/>
      <c r="N2847" s="21" t="str">
        <f t="shared" si="206"/>
        <v>MISTRAL INVERSIONES 536 SICAV S.A.</v>
      </c>
      <c r="O2847" s="21"/>
      <c r="P2847" s="39">
        <f t="shared" si="207"/>
        <v>30.025757389917821</v>
      </c>
      <c r="Q2847" s="43">
        <f t="shared" si="208"/>
        <v>1.4E-2</v>
      </c>
      <c r="R2847" s="40">
        <f t="shared" si="209"/>
        <v>1.6302097387464736E-3</v>
      </c>
    </row>
    <row r="2848" spans="1:18" s="60" customFormat="1" x14ac:dyDescent="0.25">
      <c r="A2848" s="52"/>
      <c r="C2848" s="21" t="s">
        <v>3420</v>
      </c>
      <c r="D2848" s="19"/>
      <c r="E2848" s="43">
        <v>33.16536</v>
      </c>
      <c r="F2848" s="43">
        <v>2E-3</v>
      </c>
      <c r="G2848" s="43">
        <v>0.77945256000000007</v>
      </c>
      <c r="I2848" s="12"/>
      <c r="J2848" s="33"/>
      <c r="K2848" s="33">
        <v>0.81530000000000002</v>
      </c>
      <c r="L2848" s="52"/>
      <c r="M2848" s="52"/>
      <c r="N2848" s="21" t="str">
        <f t="shared" si="206"/>
        <v>MISTRAL PATRIMONIO INMOBILIARIO SOCIMI, S.A.</v>
      </c>
      <c r="O2848" s="21"/>
      <c r="P2848" s="39">
        <f t="shared" si="207"/>
        <v>40.678719489758372</v>
      </c>
      <c r="Q2848" s="43">
        <f t="shared" si="208"/>
        <v>2E-3</v>
      </c>
      <c r="R2848" s="40">
        <f t="shared" si="209"/>
        <v>0.95603159573163254</v>
      </c>
    </row>
    <row r="2849" spans="1:18" s="60" customFormat="1" x14ac:dyDescent="0.25">
      <c r="A2849" s="52"/>
      <c r="C2849" s="21" t="s">
        <v>3421</v>
      </c>
      <c r="D2849" s="19"/>
      <c r="E2849" s="43">
        <v>29.04</v>
      </c>
      <c r="F2849" s="43">
        <v>1.9E-2</v>
      </c>
      <c r="G2849" s="43">
        <v>0.53457624000000004</v>
      </c>
      <c r="I2849" s="12"/>
      <c r="J2849" s="33"/>
      <c r="K2849" s="33">
        <v>0.81530000000000002</v>
      </c>
      <c r="L2849" s="52"/>
      <c r="M2849" s="52"/>
      <c r="N2849" s="21" t="str">
        <f t="shared" si="206"/>
        <v>MITJORN INVERSIONS SICAV, S.A.</v>
      </c>
      <c r="O2849" s="21"/>
      <c r="P2849" s="39">
        <f t="shared" si="207"/>
        <v>35.618790629216235</v>
      </c>
      <c r="Q2849" s="43">
        <f t="shared" si="208"/>
        <v>1.9E-2</v>
      </c>
      <c r="R2849" s="40">
        <f t="shared" si="209"/>
        <v>0.65568041211823869</v>
      </c>
    </row>
    <row r="2850" spans="1:18" s="60" customFormat="1" x14ac:dyDescent="0.25">
      <c r="A2850" s="52"/>
      <c r="C2850" s="21" t="s">
        <v>3422</v>
      </c>
      <c r="D2850" s="19"/>
      <c r="E2850" s="43">
        <v>13.462680000000001</v>
      </c>
      <c r="F2850" s="43">
        <v>3.6999999999999998E-2</v>
      </c>
      <c r="G2850" s="43">
        <v>0.5599360699999999</v>
      </c>
      <c r="I2850" s="12"/>
      <c r="J2850" s="33"/>
      <c r="K2850" s="33">
        <v>0.81530000000000002</v>
      </c>
      <c r="L2850" s="52"/>
      <c r="M2850" s="52"/>
      <c r="N2850" s="21" t="str">
        <f t="shared" si="206"/>
        <v>MIX-GLOBAL INVERSIONS SICAV S.A.</v>
      </c>
      <c r="O2850" s="21"/>
      <c r="P2850" s="39">
        <f t="shared" si="207"/>
        <v>16.512547528517111</v>
      </c>
      <c r="Q2850" s="43">
        <f t="shared" si="208"/>
        <v>3.6999999999999998E-2</v>
      </c>
      <c r="R2850" s="40">
        <f t="shared" si="209"/>
        <v>0.68678531828774669</v>
      </c>
    </row>
    <row r="2851" spans="1:18" s="60" customFormat="1" x14ac:dyDescent="0.25">
      <c r="A2851" s="52"/>
      <c r="C2851" s="21" t="s">
        <v>3423</v>
      </c>
      <c r="D2851" s="19"/>
      <c r="E2851" s="43">
        <v>34.4</v>
      </c>
      <c r="F2851" s="43">
        <v>2.1000000000000001E-2</v>
      </c>
      <c r="G2851" s="43">
        <v>7.8659570000000012E-2</v>
      </c>
      <c r="I2851" s="12"/>
      <c r="J2851" s="33"/>
      <c r="K2851" s="33">
        <v>0.81530000000000002</v>
      </c>
      <c r="L2851" s="52"/>
      <c r="M2851" s="52"/>
      <c r="N2851" s="21" t="str">
        <f t="shared" si="206"/>
        <v>MIZAR INVEST SICAV S.A.</v>
      </c>
      <c r="O2851" s="21"/>
      <c r="P2851" s="39">
        <f t="shared" si="207"/>
        <v>42.193057770145955</v>
      </c>
      <c r="Q2851" s="43">
        <f t="shared" si="208"/>
        <v>2.1000000000000001E-2</v>
      </c>
      <c r="R2851" s="40">
        <f t="shared" si="209"/>
        <v>9.6479295964675596E-2</v>
      </c>
    </row>
    <row r="2852" spans="1:18" s="60" customFormat="1" x14ac:dyDescent="0.25">
      <c r="A2852" s="52"/>
      <c r="C2852" s="21" t="s">
        <v>3424</v>
      </c>
      <c r="D2852" s="19"/>
      <c r="E2852" s="43">
        <v>39.6</v>
      </c>
      <c r="F2852" s="43">
        <v>1.4E-2</v>
      </c>
      <c r="G2852" s="43">
        <v>1.0102104300000001</v>
      </c>
      <c r="I2852" s="12"/>
      <c r="J2852" s="33"/>
      <c r="K2852" s="33">
        <v>0.81530000000000002</v>
      </c>
      <c r="L2852" s="52"/>
      <c r="M2852" s="52"/>
      <c r="N2852" s="21" t="str">
        <f t="shared" si="206"/>
        <v>MOALROMO,SICAV, S.A.</v>
      </c>
      <c r="O2852" s="21"/>
      <c r="P2852" s="39">
        <f t="shared" si="207"/>
        <v>48.57107813074942</v>
      </c>
      <c r="Q2852" s="43">
        <f t="shared" si="208"/>
        <v>1.4E-2</v>
      </c>
      <c r="R2852" s="40">
        <f t="shared" si="209"/>
        <v>1.2390659021219184</v>
      </c>
    </row>
    <row r="2853" spans="1:18" s="60" customFormat="1" x14ac:dyDescent="0.25">
      <c r="A2853" s="52"/>
      <c r="C2853" s="21" t="s">
        <v>3425</v>
      </c>
      <c r="D2853" s="19"/>
      <c r="E2853" s="43">
        <v>40.552</v>
      </c>
      <c r="F2853" s="43">
        <v>0.105</v>
      </c>
      <c r="G2853" s="43">
        <v>0.78538907999999996</v>
      </c>
      <c r="I2853" s="12"/>
      <c r="J2853" s="33"/>
      <c r="K2853" s="33">
        <v>0.81530000000000002</v>
      </c>
      <c r="L2853" s="52"/>
      <c r="M2853" s="52"/>
      <c r="N2853" s="21" t="str">
        <f t="shared" si="206"/>
        <v>MOBINVER SICAV S.A.</v>
      </c>
      <c r="O2853" s="21"/>
      <c r="P2853" s="39">
        <f t="shared" si="207"/>
        <v>49.738746473690661</v>
      </c>
      <c r="Q2853" s="43">
        <f t="shared" si="208"/>
        <v>0.105</v>
      </c>
      <c r="R2853" s="40">
        <f t="shared" si="209"/>
        <v>0.96331298908377272</v>
      </c>
    </row>
    <row r="2854" spans="1:18" s="60" customFormat="1" x14ac:dyDescent="0.25">
      <c r="A2854" s="52"/>
      <c r="C2854" s="21" t="s">
        <v>3426</v>
      </c>
      <c r="D2854" s="19"/>
      <c r="E2854" s="43">
        <v>35.28</v>
      </c>
      <c r="F2854" s="43">
        <v>1.0999999999999999E-2</v>
      </c>
      <c r="G2854" s="43">
        <v>0.20628604</v>
      </c>
      <c r="I2854" s="12"/>
      <c r="J2854" s="33"/>
      <c r="K2854" s="33">
        <v>0.81530000000000002</v>
      </c>
      <c r="L2854" s="52"/>
      <c r="M2854" s="52"/>
      <c r="N2854" s="21" t="str">
        <f t="shared" si="206"/>
        <v>MOBOMI SICAV, S.A.</v>
      </c>
      <c r="O2854" s="21"/>
      <c r="P2854" s="39">
        <f t="shared" si="207"/>
        <v>43.272415061940393</v>
      </c>
      <c r="Q2854" s="43">
        <f t="shared" si="208"/>
        <v>1.0999999999999999E-2</v>
      </c>
      <c r="R2854" s="40">
        <f t="shared" si="209"/>
        <v>0.25301856985158838</v>
      </c>
    </row>
    <row r="2855" spans="1:18" s="60" customFormat="1" x14ac:dyDescent="0.25">
      <c r="A2855" s="52"/>
      <c r="C2855" s="21" t="s">
        <v>3427</v>
      </c>
      <c r="D2855" s="19"/>
      <c r="E2855" s="43">
        <v>35.4</v>
      </c>
      <c r="F2855" s="43">
        <v>0.10299999999999999</v>
      </c>
      <c r="G2855" s="43">
        <v>0.29268848999999997</v>
      </c>
      <c r="I2855" s="12"/>
      <c r="J2855" s="33"/>
      <c r="K2855" s="33">
        <v>0.81530000000000002</v>
      </c>
      <c r="L2855" s="52"/>
      <c r="M2855" s="52"/>
      <c r="N2855" s="21" t="str">
        <f t="shared" si="206"/>
        <v>MOENSA S.A. SICAV</v>
      </c>
      <c r="O2855" s="21"/>
      <c r="P2855" s="39">
        <f t="shared" si="207"/>
        <v>43.419600147185079</v>
      </c>
      <c r="Q2855" s="43">
        <f t="shared" si="208"/>
        <v>0.10299999999999999</v>
      </c>
      <c r="R2855" s="40">
        <f t="shared" si="209"/>
        <v>0.35899483625659262</v>
      </c>
    </row>
    <row r="2856" spans="1:18" s="60" customFormat="1" x14ac:dyDescent="0.25">
      <c r="A2856" s="52"/>
      <c r="C2856" s="21" t="s">
        <v>3428</v>
      </c>
      <c r="D2856" s="19"/>
      <c r="E2856" s="43">
        <v>23.76</v>
      </c>
      <c r="F2856" s="43">
        <v>0.03</v>
      </c>
      <c r="G2856" s="43">
        <v>2.2146385899999999</v>
      </c>
      <c r="I2856" s="12"/>
      <c r="J2856" s="33"/>
      <c r="K2856" s="33">
        <v>0.81530000000000002</v>
      </c>
      <c r="L2856" s="52"/>
      <c r="M2856" s="52"/>
      <c r="N2856" s="21" t="str">
        <f t="shared" si="206"/>
        <v>MOIRA 2014  SICAV S.A.</v>
      </c>
      <c r="O2856" s="21"/>
      <c r="P2856" s="39">
        <f t="shared" si="207"/>
        <v>29.14264687844965</v>
      </c>
      <c r="Q2856" s="43">
        <f t="shared" si="208"/>
        <v>0.03</v>
      </c>
      <c r="R2856" s="40">
        <f t="shared" si="209"/>
        <v>2.7163480804611795</v>
      </c>
    </row>
    <row r="2857" spans="1:18" s="60" customFormat="1" x14ac:dyDescent="0.25">
      <c r="A2857" s="52"/>
      <c r="C2857" s="21" t="s">
        <v>3429</v>
      </c>
      <c r="D2857" s="19"/>
      <c r="E2857" s="43">
        <v>25.92</v>
      </c>
      <c r="F2857" s="43">
        <v>1.7999999999999999E-2</v>
      </c>
      <c r="G2857" s="43">
        <v>0.28272518000000002</v>
      </c>
      <c r="I2857" s="12"/>
      <c r="J2857" s="33"/>
      <c r="K2857" s="33">
        <v>0.81530000000000002</v>
      </c>
      <c r="L2857" s="52"/>
      <c r="M2857" s="52"/>
      <c r="N2857" s="21" t="str">
        <f t="shared" si="206"/>
        <v>MOKANA INVERSIONES SICAV S.A.</v>
      </c>
      <c r="O2857" s="21"/>
      <c r="P2857" s="39">
        <f t="shared" si="207"/>
        <v>31.791978412854164</v>
      </c>
      <c r="Q2857" s="43">
        <f t="shared" si="208"/>
        <v>1.7999999999999999E-2</v>
      </c>
      <c r="R2857" s="40">
        <f t="shared" si="209"/>
        <v>0.34677441432601497</v>
      </c>
    </row>
    <row r="2858" spans="1:18" s="60" customFormat="1" x14ac:dyDescent="0.25">
      <c r="A2858" s="52"/>
      <c r="C2858" s="21" t="s">
        <v>3430</v>
      </c>
      <c r="D2858" s="19"/>
      <c r="E2858" s="43">
        <v>29.52</v>
      </c>
      <c r="F2858" s="43">
        <v>1.4999999999999999E-2</v>
      </c>
      <c r="G2858" s="43">
        <v>4.4050999999999997E-4</v>
      </c>
      <c r="I2858" s="12"/>
      <c r="J2858" s="33"/>
      <c r="K2858" s="33">
        <v>0.81530000000000002</v>
      </c>
      <c r="L2858" s="52"/>
      <c r="M2858" s="52"/>
      <c r="N2858" s="21" t="str">
        <f t="shared" si="206"/>
        <v>MONAMA INVERSIONES SICAV S.A.</v>
      </c>
      <c r="O2858" s="21"/>
      <c r="P2858" s="39">
        <f t="shared" si="207"/>
        <v>36.207530970195016</v>
      </c>
      <c r="Q2858" s="43">
        <f t="shared" si="208"/>
        <v>1.4999999999999999E-2</v>
      </c>
      <c r="R2858" s="40">
        <f t="shared" si="209"/>
        <v>5.4030418250950569E-4</v>
      </c>
    </row>
    <row r="2859" spans="1:18" s="60" customFormat="1" x14ac:dyDescent="0.25">
      <c r="A2859" s="52"/>
      <c r="C2859" s="21" t="s">
        <v>3431</v>
      </c>
      <c r="D2859" s="19"/>
      <c r="E2859" s="43">
        <v>29.329409999999999</v>
      </c>
      <c r="F2859" s="43">
        <v>6.0000000000000001E-3</v>
      </c>
      <c r="G2859" s="43">
        <v>6.9800000000000003E-5</v>
      </c>
      <c r="I2859" s="12"/>
      <c r="J2859" s="33"/>
      <c r="K2859" s="33">
        <v>0.81530000000000002</v>
      </c>
      <c r="L2859" s="52"/>
      <c r="M2859" s="52"/>
      <c r="N2859" s="21" t="str">
        <f t="shared" si="206"/>
        <v>MONDEGO DE INVERSIONES SICAV</v>
      </c>
      <c r="O2859" s="21"/>
      <c r="P2859" s="39">
        <f t="shared" si="207"/>
        <v>35.973764258555128</v>
      </c>
      <c r="Q2859" s="43">
        <f t="shared" si="208"/>
        <v>6.0000000000000001E-3</v>
      </c>
      <c r="R2859" s="40">
        <f t="shared" si="209"/>
        <v>8.5612657917331041E-5</v>
      </c>
    </row>
    <row r="2860" spans="1:18" s="60" customFormat="1" x14ac:dyDescent="0.25">
      <c r="A2860" s="52"/>
      <c r="C2860" s="21" t="s">
        <v>3432</v>
      </c>
      <c r="D2860" s="19"/>
      <c r="E2860" s="43">
        <v>8.0129061000000004</v>
      </c>
      <c r="F2860" s="43">
        <v>1.4139999999999999</v>
      </c>
      <c r="G2860" s="43">
        <v>1.9990184</v>
      </c>
      <c r="I2860" s="12"/>
      <c r="J2860" s="33"/>
      <c r="K2860" s="33">
        <v>0.81530000000000002</v>
      </c>
      <c r="L2860" s="52"/>
      <c r="M2860" s="52"/>
      <c r="N2860" s="21" t="str">
        <f t="shared" si="206"/>
        <v>MONDO TV IBEROAMÉRICA, S.A.</v>
      </c>
      <c r="O2860" s="21"/>
      <c r="P2860" s="39">
        <f t="shared" si="207"/>
        <v>9.8281688948853176</v>
      </c>
      <c r="Q2860" s="43">
        <f t="shared" si="208"/>
        <v>1.4139999999999999</v>
      </c>
      <c r="R2860" s="40">
        <f t="shared" si="209"/>
        <v>2.4518807800809519</v>
      </c>
    </row>
    <row r="2861" spans="1:18" s="60" customFormat="1" x14ac:dyDescent="0.25">
      <c r="A2861" s="52"/>
      <c r="C2861" s="21" t="s">
        <v>3433</v>
      </c>
      <c r="D2861" s="19"/>
      <c r="E2861" s="43">
        <v>29.04</v>
      </c>
      <c r="F2861" s="43">
        <v>2.1000000000000001E-2</v>
      </c>
      <c r="G2861" s="43">
        <v>1.3334469999999999E-2</v>
      </c>
      <c r="I2861" s="12"/>
      <c r="J2861" s="33"/>
      <c r="K2861" s="33">
        <v>0.81530000000000002</v>
      </c>
      <c r="L2861" s="52"/>
      <c r="M2861" s="52"/>
      <c r="N2861" s="21" t="str">
        <f t="shared" si="206"/>
        <v>MONTBORE SICAV S.A.</v>
      </c>
      <c r="O2861" s="21"/>
      <c r="P2861" s="39">
        <f t="shared" si="207"/>
        <v>35.618790629216235</v>
      </c>
      <c r="Q2861" s="43">
        <f t="shared" si="208"/>
        <v>2.1000000000000001E-2</v>
      </c>
      <c r="R2861" s="40">
        <f t="shared" si="209"/>
        <v>1.6355292530356922E-2</v>
      </c>
    </row>
    <row r="2862" spans="1:18" s="60" customFormat="1" x14ac:dyDescent="0.25">
      <c r="A2862" s="52"/>
      <c r="C2862" s="21" t="s">
        <v>3434</v>
      </c>
      <c r="D2862" s="19"/>
      <c r="E2862" s="43">
        <v>26.64</v>
      </c>
      <c r="F2862" s="43">
        <v>1.2E-2</v>
      </c>
      <c r="G2862" s="43">
        <v>1.2869999999999998E-4</v>
      </c>
      <c r="I2862" s="12"/>
      <c r="J2862" s="33"/>
      <c r="K2862" s="33">
        <v>0.81530000000000002</v>
      </c>
      <c r="L2862" s="52"/>
      <c r="M2862" s="52"/>
      <c r="N2862" s="21" t="str">
        <f t="shared" si="206"/>
        <v>MONTE IGUELDO INVERSIONES SICAV S.A.</v>
      </c>
      <c r="O2862" s="21"/>
      <c r="P2862" s="39">
        <f t="shared" si="207"/>
        <v>32.675088924322338</v>
      </c>
      <c r="Q2862" s="43">
        <f t="shared" si="208"/>
        <v>1.2E-2</v>
      </c>
      <c r="R2862" s="40">
        <f t="shared" si="209"/>
        <v>1.5785600392493557E-4</v>
      </c>
    </row>
    <row r="2863" spans="1:18" s="60" customFormat="1" x14ac:dyDescent="0.25">
      <c r="A2863" s="52"/>
      <c r="C2863" s="21" t="s">
        <v>3435</v>
      </c>
      <c r="D2863" s="19"/>
      <c r="E2863" s="43">
        <v>28.619499999999999</v>
      </c>
      <c r="F2863" s="43">
        <v>4.0000000000000001E-3</v>
      </c>
      <c r="G2863" s="43">
        <v>4.5819999999999998E-5</v>
      </c>
      <c r="I2863" s="12"/>
      <c r="J2863" s="33"/>
      <c r="K2863" s="33">
        <v>0.81530000000000002</v>
      </c>
      <c r="L2863" s="52"/>
      <c r="M2863" s="52"/>
      <c r="N2863" s="21" t="str">
        <f t="shared" si="206"/>
        <v>MONTESANCHA DE INVERSIONES,SICAV,S.A.</v>
      </c>
      <c r="O2863" s="21"/>
      <c r="P2863" s="39">
        <f t="shared" si="207"/>
        <v>35.103029559671285</v>
      </c>
      <c r="Q2863" s="43">
        <f t="shared" si="208"/>
        <v>4.0000000000000001E-3</v>
      </c>
      <c r="R2863" s="40">
        <f t="shared" si="209"/>
        <v>5.6200171715932784E-5</v>
      </c>
    </row>
    <row r="2864" spans="1:18" s="60" customFormat="1" x14ac:dyDescent="0.25">
      <c r="A2864" s="52"/>
      <c r="C2864" s="21" t="s">
        <v>3436</v>
      </c>
      <c r="D2864" s="19"/>
      <c r="E2864" s="43">
        <v>64.322559999999996</v>
      </c>
      <c r="F2864" s="43">
        <v>0.01</v>
      </c>
      <c r="G2864" s="43">
        <v>0.57469105000000009</v>
      </c>
      <c r="I2864" s="12"/>
      <c r="J2864" s="33"/>
      <c r="K2864" s="33">
        <v>0.81530000000000002</v>
      </c>
      <c r="L2864" s="52"/>
      <c r="M2864" s="52"/>
      <c r="N2864" s="21" t="str">
        <f t="shared" si="206"/>
        <v>MONTSIRESA S.A. SICAV</v>
      </c>
      <c r="O2864" s="21"/>
      <c r="P2864" s="39">
        <f t="shared" si="207"/>
        <v>78.894345639641841</v>
      </c>
      <c r="Q2864" s="43">
        <f t="shared" si="208"/>
        <v>0.01</v>
      </c>
      <c r="R2864" s="40">
        <f t="shared" si="209"/>
        <v>0.70488292653011175</v>
      </c>
    </row>
    <row r="2865" spans="1:18" s="60" customFormat="1" x14ac:dyDescent="0.25">
      <c r="A2865" s="52"/>
      <c r="C2865" s="21" t="s">
        <v>3437</v>
      </c>
      <c r="D2865" s="19"/>
      <c r="E2865" s="43">
        <v>29.089005</v>
      </c>
      <c r="F2865" s="43">
        <v>0.11700000000000001</v>
      </c>
      <c r="G2865" s="43">
        <v>4.0385303199999996</v>
      </c>
      <c r="I2865" s="12"/>
      <c r="J2865" s="33"/>
      <c r="K2865" s="33">
        <v>0.81530000000000002</v>
      </c>
      <c r="L2865" s="52"/>
      <c r="M2865" s="52"/>
      <c r="N2865" s="21" t="str">
        <f t="shared" si="206"/>
        <v>MONVI INVESTMENTS,SICAV, S.A.</v>
      </c>
      <c r="O2865" s="21"/>
      <c r="P2865" s="39">
        <f t="shared" si="207"/>
        <v>35.67889733840304</v>
      </c>
      <c r="Q2865" s="43">
        <f t="shared" si="208"/>
        <v>0.11700000000000001</v>
      </c>
      <c r="R2865" s="40">
        <f t="shared" si="209"/>
        <v>4.9534285784373839</v>
      </c>
    </row>
    <row r="2866" spans="1:18" s="60" customFormat="1" x14ac:dyDescent="0.25">
      <c r="A2866" s="52"/>
      <c r="C2866" s="21" t="s">
        <v>3438</v>
      </c>
      <c r="D2866" s="19"/>
      <c r="E2866" s="43">
        <v>58</v>
      </c>
      <c r="F2866" s="43">
        <v>1.7999999999999999E-2</v>
      </c>
      <c r="G2866" s="43">
        <v>0.70730258999999995</v>
      </c>
      <c r="I2866" s="12"/>
      <c r="J2866" s="33"/>
      <c r="K2866" s="33">
        <v>0.81530000000000002</v>
      </c>
      <c r="L2866" s="52"/>
      <c r="M2866" s="52"/>
      <c r="N2866" s="21" t="str">
        <f t="shared" si="206"/>
        <v>MOONRISE INVESTMENT SICAV, S.A.</v>
      </c>
      <c r="O2866" s="21"/>
      <c r="P2866" s="39">
        <f t="shared" si="207"/>
        <v>71.139457868269346</v>
      </c>
      <c r="Q2866" s="43">
        <f t="shared" si="208"/>
        <v>1.7999999999999999E-2</v>
      </c>
      <c r="R2866" s="40">
        <f t="shared" si="209"/>
        <v>0.86753660002453081</v>
      </c>
    </row>
    <row r="2867" spans="1:18" s="60" customFormat="1" x14ac:dyDescent="0.25">
      <c r="A2867" s="52"/>
      <c r="C2867" s="21" t="s">
        <v>3439</v>
      </c>
      <c r="D2867" s="19"/>
      <c r="E2867" s="43">
        <v>25.0625</v>
      </c>
      <c r="F2867" s="43">
        <v>1.4999999999999999E-2</v>
      </c>
      <c r="G2867" s="43">
        <v>0.99777336999999999</v>
      </c>
      <c r="I2867" s="12"/>
      <c r="J2867" s="33"/>
      <c r="K2867" s="33">
        <v>0.81530000000000002</v>
      </c>
      <c r="L2867" s="52"/>
      <c r="M2867" s="52"/>
      <c r="N2867" s="21" t="str">
        <f t="shared" si="206"/>
        <v>MOOR&amp;LOMA INVERSIONES, SICAV, S.A.</v>
      </c>
      <c r="O2867" s="21"/>
      <c r="P2867" s="39">
        <f t="shared" si="207"/>
        <v>30.740218324543111</v>
      </c>
      <c r="Q2867" s="43">
        <f t="shared" si="208"/>
        <v>1.4999999999999999E-2</v>
      </c>
      <c r="R2867" s="40">
        <f t="shared" si="209"/>
        <v>1.2238113209861401</v>
      </c>
    </row>
    <row r="2868" spans="1:18" s="60" customFormat="1" x14ac:dyDescent="0.25">
      <c r="A2868" s="52"/>
      <c r="C2868" s="21" t="s">
        <v>3440</v>
      </c>
      <c r="D2868" s="19"/>
      <c r="E2868" s="43">
        <v>54.4</v>
      </c>
      <c r="F2868" s="43">
        <v>5.0000000000000001E-3</v>
      </c>
      <c r="G2868" s="43">
        <v>5.1839803799999995</v>
      </c>
      <c r="I2868" s="12"/>
      <c r="J2868" s="33"/>
      <c r="K2868" s="33">
        <v>0.81530000000000002</v>
      </c>
      <c r="L2868" s="52"/>
      <c r="M2868" s="52"/>
      <c r="N2868" s="21" t="str">
        <f t="shared" si="206"/>
        <v>MOPANI INVERSIONES SICAV</v>
      </c>
      <c r="O2868" s="21"/>
      <c r="P2868" s="39">
        <f t="shared" si="207"/>
        <v>66.723905310928487</v>
      </c>
      <c r="Q2868" s="43">
        <f t="shared" si="208"/>
        <v>5.0000000000000001E-3</v>
      </c>
      <c r="R2868" s="40">
        <f t="shared" si="209"/>
        <v>6.3583716178093947</v>
      </c>
    </row>
    <row r="2869" spans="1:18" s="60" customFormat="1" x14ac:dyDescent="0.25">
      <c r="A2869" s="52"/>
      <c r="C2869" s="21" t="s">
        <v>3441</v>
      </c>
      <c r="D2869" s="19"/>
      <c r="E2869" s="43">
        <v>24.24</v>
      </c>
      <c r="F2869" s="43">
        <v>2.5000000000000001E-2</v>
      </c>
      <c r="G2869" s="43">
        <v>0.35062306999999998</v>
      </c>
      <c r="I2869" s="12"/>
      <c r="J2869" s="33"/>
      <c r="K2869" s="33">
        <v>0.81530000000000002</v>
      </c>
      <c r="L2869" s="52"/>
      <c r="M2869" s="52"/>
      <c r="N2869" s="21" t="str">
        <f t="shared" si="206"/>
        <v>MORCUERA INVERSIONES SICAV S.A.</v>
      </c>
      <c r="O2869" s="21"/>
      <c r="P2869" s="39">
        <f t="shared" si="207"/>
        <v>29.731387219428427</v>
      </c>
      <c r="Q2869" s="43">
        <f t="shared" si="208"/>
        <v>2.5000000000000001E-2</v>
      </c>
      <c r="R2869" s="40">
        <f t="shared" si="209"/>
        <v>0.43005405372255606</v>
      </c>
    </row>
    <row r="2870" spans="1:18" s="60" customFormat="1" x14ac:dyDescent="0.25">
      <c r="A2870" s="52"/>
      <c r="C2870" s="21" t="s">
        <v>3442</v>
      </c>
      <c r="D2870" s="19"/>
      <c r="E2870" s="43">
        <v>25.408200000000001</v>
      </c>
      <c r="F2870" s="43">
        <v>5.0000000000000001E-3</v>
      </c>
      <c r="G2870" s="43">
        <v>5.6200000000000004E-5</v>
      </c>
      <c r="I2870" s="12"/>
      <c r="J2870" s="33"/>
      <c r="K2870" s="33">
        <v>0.81530000000000002</v>
      </c>
      <c r="L2870" s="52"/>
      <c r="M2870" s="52"/>
      <c r="N2870" s="21" t="str">
        <f t="shared" si="206"/>
        <v>MOSEL INVEST SICAV S.A.</v>
      </c>
      <c r="O2870" s="21"/>
      <c r="P2870" s="39">
        <f t="shared" si="207"/>
        <v>31.164234024285538</v>
      </c>
      <c r="Q2870" s="43">
        <f t="shared" si="208"/>
        <v>5.0000000000000001E-3</v>
      </c>
      <c r="R2870" s="40">
        <f t="shared" si="209"/>
        <v>6.8931681589598924E-5</v>
      </c>
    </row>
    <row r="2871" spans="1:18" s="60" customFormat="1" x14ac:dyDescent="0.25">
      <c r="A2871" s="52"/>
      <c r="C2871" s="21" t="s">
        <v>3443</v>
      </c>
      <c r="D2871" s="19"/>
      <c r="E2871" s="43">
        <v>22.718178000000002</v>
      </c>
      <c r="F2871" s="43">
        <v>2E-3</v>
      </c>
      <c r="G2871" s="43">
        <v>2.4149999999999997E-5</v>
      </c>
      <c r="I2871" s="12"/>
      <c r="J2871" s="33"/>
      <c r="K2871" s="33">
        <v>0.81530000000000002</v>
      </c>
      <c r="L2871" s="52"/>
      <c r="M2871" s="52"/>
      <c r="N2871" s="21" t="str">
        <f t="shared" si="206"/>
        <v>MOULDER INVERSIONES SICAV S.A.</v>
      </c>
      <c r="O2871" s="21"/>
      <c r="P2871" s="39">
        <f t="shared" si="207"/>
        <v>27.864808046117993</v>
      </c>
      <c r="Q2871" s="43">
        <f t="shared" si="208"/>
        <v>2E-3</v>
      </c>
      <c r="R2871" s="40">
        <f t="shared" si="209"/>
        <v>2.9620998405494907E-5</v>
      </c>
    </row>
    <row r="2872" spans="1:18" s="60" customFormat="1" x14ac:dyDescent="0.25">
      <c r="A2872" s="52"/>
      <c r="C2872" s="21" t="s">
        <v>3444</v>
      </c>
      <c r="D2872" s="19"/>
      <c r="E2872" s="43">
        <v>32.454675000000002</v>
      </c>
      <c r="F2872" s="43">
        <v>8.9999999999999993E-3</v>
      </c>
      <c r="G2872" s="43">
        <v>1.1438999999999999E-4</v>
      </c>
      <c r="I2872" s="12"/>
      <c r="J2872" s="33"/>
      <c r="K2872" s="33">
        <v>0.81530000000000002</v>
      </c>
      <c r="L2872" s="52"/>
      <c r="M2872" s="52"/>
      <c r="N2872" s="21" t="str">
        <f t="shared" si="206"/>
        <v>MULTI-REM,SICAV,S.A.</v>
      </c>
      <c r="O2872" s="21"/>
      <c r="P2872" s="39">
        <f t="shared" si="207"/>
        <v>39.807034220532323</v>
      </c>
      <c r="Q2872" s="43">
        <f t="shared" si="208"/>
        <v>8.9999999999999993E-3</v>
      </c>
      <c r="R2872" s="40">
        <f t="shared" si="209"/>
        <v>1.4030418250950569E-4</v>
      </c>
    </row>
    <row r="2873" spans="1:18" s="60" customFormat="1" x14ac:dyDescent="0.25">
      <c r="A2873" s="52"/>
      <c r="C2873" s="21" t="s">
        <v>3445</v>
      </c>
      <c r="D2873" s="19"/>
      <c r="E2873" s="43">
        <v>31.44</v>
      </c>
      <c r="F2873" s="43">
        <v>3.0000000000000001E-3</v>
      </c>
      <c r="G2873" s="43">
        <v>3.6200000000000006E-5</v>
      </c>
      <c r="I2873" s="12"/>
      <c r="J2873" s="33"/>
      <c r="K2873" s="33">
        <v>0.81530000000000002</v>
      </c>
      <c r="L2873" s="52"/>
      <c r="M2873" s="52"/>
      <c r="N2873" s="21" t="str">
        <f t="shared" si="206"/>
        <v>MULTISTRADA SICAV S..A</v>
      </c>
      <c r="O2873" s="21"/>
      <c r="P2873" s="39">
        <f t="shared" si="207"/>
        <v>38.562492334110146</v>
      </c>
      <c r="Q2873" s="43">
        <f t="shared" si="208"/>
        <v>3.0000000000000001E-3</v>
      </c>
      <c r="R2873" s="40">
        <f t="shared" si="209"/>
        <v>4.4400834048816389E-5</v>
      </c>
    </row>
    <row r="2874" spans="1:18" s="60" customFormat="1" x14ac:dyDescent="0.25">
      <c r="A2874" s="52"/>
      <c r="C2874" s="21" t="s">
        <v>3446</v>
      </c>
      <c r="D2874" s="19"/>
      <c r="E2874" s="43">
        <v>39.36</v>
      </c>
      <c r="F2874" s="43">
        <v>3.3000000000000002E-2</v>
      </c>
      <c r="G2874" s="43">
        <v>1.47922753</v>
      </c>
      <c r="I2874" s="12"/>
      <c r="J2874" s="33"/>
      <c r="K2874" s="33">
        <v>0.81530000000000002</v>
      </c>
      <c r="L2874" s="52"/>
      <c r="M2874" s="52"/>
      <c r="N2874" s="21" t="str">
        <f t="shared" si="206"/>
        <v>MUNDA VALOR  INVESTMENTS SICAV S.A.</v>
      </c>
      <c r="O2874" s="21"/>
      <c r="P2874" s="39">
        <f t="shared" si="207"/>
        <v>48.276707960260026</v>
      </c>
      <c r="Q2874" s="43">
        <f t="shared" si="208"/>
        <v>3.3000000000000002E-2</v>
      </c>
      <c r="R2874" s="40">
        <f t="shared" si="209"/>
        <v>1.814335250827916</v>
      </c>
    </row>
    <row r="2875" spans="1:18" s="60" customFormat="1" x14ac:dyDescent="0.25">
      <c r="A2875" s="52"/>
      <c r="C2875" s="21" t="s">
        <v>3447</v>
      </c>
      <c r="D2875" s="19"/>
      <c r="E2875" s="43">
        <v>29.76</v>
      </c>
      <c r="F2875" s="43">
        <v>7.0000000000000001E-3</v>
      </c>
      <c r="G2875" s="43">
        <v>9.2040000000000006E-5</v>
      </c>
      <c r="I2875" s="12"/>
      <c r="J2875" s="33"/>
      <c r="K2875" s="33">
        <v>0.81530000000000002</v>
      </c>
      <c r="L2875" s="52"/>
      <c r="M2875" s="52"/>
      <c r="N2875" s="21" t="str">
        <f t="shared" si="206"/>
        <v>MURFAMA INVERSIONES SICAV, S.A.</v>
      </c>
      <c r="O2875" s="21"/>
      <c r="P2875" s="39">
        <f t="shared" si="207"/>
        <v>36.50190114068441</v>
      </c>
      <c r="Q2875" s="43">
        <f t="shared" si="208"/>
        <v>7.0000000000000001E-3</v>
      </c>
      <c r="R2875" s="40">
        <f t="shared" si="209"/>
        <v>1.1289096038268123E-4</v>
      </c>
    </row>
    <row r="2876" spans="1:18" s="60" customFormat="1" x14ac:dyDescent="0.25">
      <c r="A2876" s="52"/>
      <c r="C2876" s="21" t="s">
        <v>3448</v>
      </c>
      <c r="D2876" s="19"/>
      <c r="E2876" s="43">
        <v>32.640067999999999</v>
      </c>
      <c r="F2876" s="43">
        <v>7.0000000000000001E-3</v>
      </c>
      <c r="G2876" s="43">
        <v>9.2999999999999997E-5</v>
      </c>
      <c r="I2876" s="12"/>
      <c r="J2876" s="33"/>
      <c r="K2876" s="33">
        <v>0.81530000000000002</v>
      </c>
      <c r="L2876" s="52"/>
      <c r="M2876" s="52"/>
      <c r="N2876" s="21" t="str">
        <f t="shared" si="206"/>
        <v>MUS INVERSIONES FINANCIERAS SICAV</v>
      </c>
      <c r="O2876" s="21"/>
      <c r="P2876" s="39">
        <f t="shared" si="207"/>
        <v>40.034426591438731</v>
      </c>
      <c r="Q2876" s="43">
        <f t="shared" si="208"/>
        <v>7.0000000000000001E-3</v>
      </c>
      <c r="R2876" s="40">
        <f t="shared" si="209"/>
        <v>1.1406844106463877E-4</v>
      </c>
    </row>
    <row r="2877" spans="1:18" s="60" customFormat="1" x14ac:dyDescent="0.25">
      <c r="A2877" s="52"/>
      <c r="C2877" s="21" t="s">
        <v>3449</v>
      </c>
      <c r="D2877" s="19"/>
      <c r="E2877" s="43">
        <v>87.6</v>
      </c>
      <c r="F2877" s="43">
        <v>2.1000000000000001E-2</v>
      </c>
      <c r="G2877" s="43">
        <v>1.21376083</v>
      </c>
      <c r="I2877" s="12"/>
      <c r="J2877" s="33"/>
      <c r="K2877" s="33">
        <v>0.81530000000000002</v>
      </c>
      <c r="L2877" s="52"/>
      <c r="M2877" s="52"/>
      <c r="N2877" s="21" t="str">
        <f t="shared" si="206"/>
        <v>MUSANDAM SICAV S.A.</v>
      </c>
      <c r="O2877" s="21"/>
      <c r="P2877" s="39">
        <f t="shared" si="207"/>
        <v>107.44511222862749</v>
      </c>
      <c r="Q2877" s="43">
        <f t="shared" si="208"/>
        <v>2.1000000000000001E-2</v>
      </c>
      <c r="R2877" s="40">
        <f t="shared" si="209"/>
        <v>1.4887290935851833</v>
      </c>
    </row>
    <row r="2878" spans="1:18" s="60" customFormat="1" x14ac:dyDescent="0.25">
      <c r="A2878" s="52"/>
      <c r="C2878" s="21" t="s">
        <v>3450</v>
      </c>
      <c r="D2878" s="19"/>
      <c r="E2878" s="43">
        <v>34.56</v>
      </c>
      <c r="F2878" s="43">
        <v>7.0000000000000001E-3</v>
      </c>
      <c r="G2878" s="43">
        <v>1.6540820000000001E-2</v>
      </c>
      <c r="I2878" s="12"/>
      <c r="J2878" s="33"/>
      <c r="K2878" s="33">
        <v>0.81530000000000002</v>
      </c>
      <c r="L2878" s="52"/>
      <c r="M2878" s="52"/>
      <c r="N2878" s="21" t="str">
        <f t="shared" si="206"/>
        <v>MUSSARA CARTERA SICAV S.A.</v>
      </c>
      <c r="O2878" s="21"/>
      <c r="P2878" s="39">
        <f t="shared" si="207"/>
        <v>42.389304550472218</v>
      </c>
      <c r="Q2878" s="43">
        <f t="shared" si="208"/>
        <v>7.0000000000000001E-3</v>
      </c>
      <c r="R2878" s="40">
        <f t="shared" si="209"/>
        <v>2.028801668097633E-2</v>
      </c>
    </row>
    <row r="2879" spans="1:18" s="60" customFormat="1" x14ac:dyDescent="0.25">
      <c r="A2879" s="52"/>
      <c r="C2879" s="21" t="s">
        <v>3451</v>
      </c>
      <c r="D2879" s="19"/>
      <c r="E2879" s="43">
        <v>1.26</v>
      </c>
      <c r="F2879" s="43">
        <v>8.7999999999999995E-2</v>
      </c>
      <c r="G2879" s="43">
        <v>2.8472699999999998E-3</v>
      </c>
      <c r="I2879" s="12"/>
      <c r="J2879" s="33"/>
      <c r="K2879" s="33">
        <v>0.81530000000000002</v>
      </c>
      <c r="L2879" s="52"/>
      <c r="M2879" s="52"/>
      <c r="N2879" s="21" t="str">
        <f t="shared" si="206"/>
        <v>MUTUAVALOR I SICAV S.A. (EN LIQUIDACIÓN)</v>
      </c>
      <c r="O2879" s="21"/>
      <c r="P2879" s="39">
        <f t="shared" si="207"/>
        <v>1.5454433950692996</v>
      </c>
      <c r="Q2879" s="43">
        <f t="shared" si="208"/>
        <v>8.7999999999999995E-2</v>
      </c>
      <c r="R2879" s="40">
        <f t="shared" si="209"/>
        <v>3.492297313872194E-3</v>
      </c>
    </row>
    <row r="2880" spans="1:18" s="60" customFormat="1" x14ac:dyDescent="0.25">
      <c r="A2880" s="52"/>
      <c r="C2880" s="21" t="s">
        <v>3452</v>
      </c>
      <c r="D2880" s="19"/>
      <c r="E2880" s="43">
        <v>33.6</v>
      </c>
      <c r="F2880" s="43">
        <v>2.1999999999999999E-2</v>
      </c>
      <c r="G2880" s="43">
        <v>3.3319783300000001</v>
      </c>
      <c r="I2880" s="12"/>
      <c r="J2880" s="33"/>
      <c r="K2880" s="33">
        <v>0.81530000000000002</v>
      </c>
      <c r="L2880" s="52"/>
      <c r="M2880" s="52"/>
      <c r="N2880" s="21" t="str">
        <f t="shared" si="206"/>
        <v>NABARUBER INVERSIONES SICAV S.A.</v>
      </c>
      <c r="O2880" s="21"/>
      <c r="P2880" s="39">
        <f t="shared" si="207"/>
        <v>41.211823868514657</v>
      </c>
      <c r="Q2880" s="43">
        <f t="shared" si="208"/>
        <v>2.1999999999999999E-2</v>
      </c>
      <c r="R2880" s="40">
        <f t="shared" si="209"/>
        <v>4.0868126211210596</v>
      </c>
    </row>
    <row r="2881" spans="1:18" s="60" customFormat="1" x14ac:dyDescent="0.25">
      <c r="A2881" s="52"/>
      <c r="C2881" s="21" t="s">
        <v>3453</v>
      </c>
      <c r="D2881" s="19"/>
      <c r="E2881" s="43">
        <v>27.406169999999999</v>
      </c>
      <c r="F2881" s="43">
        <v>2.5999999999999999E-2</v>
      </c>
      <c r="G2881" s="43">
        <v>2.9577999999999999E-4</v>
      </c>
      <c r="I2881" s="12"/>
      <c r="J2881" s="33"/>
      <c r="K2881" s="33">
        <v>0.81530000000000002</v>
      </c>
      <c r="L2881" s="52"/>
      <c r="M2881" s="52"/>
      <c r="N2881" s="21" t="str">
        <f t="shared" si="206"/>
        <v>NABOA INVERSIONES SICAV S.A.</v>
      </c>
      <c r="O2881" s="21"/>
      <c r="P2881" s="39">
        <f t="shared" si="207"/>
        <v>33.614828897338398</v>
      </c>
      <c r="Q2881" s="43">
        <f t="shared" si="208"/>
        <v>2.5999999999999999E-2</v>
      </c>
      <c r="R2881" s="40">
        <f t="shared" si="209"/>
        <v>3.6278670428063287E-4</v>
      </c>
    </row>
    <row r="2882" spans="1:18" s="60" customFormat="1" x14ac:dyDescent="0.25">
      <c r="A2882" s="52"/>
      <c r="C2882" s="21" t="s">
        <v>3454</v>
      </c>
      <c r="D2882" s="19"/>
      <c r="E2882" s="43">
        <v>29.810220000000001</v>
      </c>
      <c r="F2882" s="43">
        <v>1.9E-2</v>
      </c>
      <c r="G2882" s="43">
        <v>2.4294892799999999</v>
      </c>
      <c r="I2882" s="12"/>
      <c r="J2882" s="33"/>
      <c r="K2882" s="33">
        <v>0.81530000000000002</v>
      </c>
      <c r="L2882" s="52"/>
      <c r="M2882" s="52"/>
      <c r="N2882" s="21" t="str">
        <f t="shared" si="206"/>
        <v>NACRISE SD, SICAV, S.A.</v>
      </c>
      <c r="O2882" s="21"/>
      <c r="P2882" s="39">
        <f t="shared" si="207"/>
        <v>36.563498098859313</v>
      </c>
      <c r="Q2882" s="43">
        <f t="shared" si="208"/>
        <v>1.9E-2</v>
      </c>
      <c r="R2882" s="40">
        <f t="shared" si="209"/>
        <v>2.9798715564822764</v>
      </c>
    </row>
    <row r="2883" spans="1:18" s="60" customFormat="1" x14ac:dyDescent="0.25">
      <c r="A2883" s="52"/>
      <c r="C2883" s="21" t="s">
        <v>3455</v>
      </c>
      <c r="D2883" s="19"/>
      <c r="E2883" s="43">
        <v>30.166727000000002</v>
      </c>
      <c r="F2883" s="43">
        <v>7.4999999999999997E-2</v>
      </c>
      <c r="G2883" s="43">
        <v>9.6827299999999988E-3</v>
      </c>
      <c r="I2883" s="12"/>
      <c r="J2883" s="33"/>
      <c r="K2883" s="33">
        <v>0.81530000000000002</v>
      </c>
      <c r="L2883" s="52"/>
      <c r="M2883" s="52"/>
      <c r="N2883" s="21" t="str">
        <f t="shared" si="206"/>
        <v>NADIR 98 SICAV S.A.</v>
      </c>
      <c r="O2883" s="21"/>
      <c r="P2883" s="39">
        <f t="shared" si="207"/>
        <v>37.000769042070402</v>
      </c>
      <c r="Q2883" s="43">
        <f t="shared" si="208"/>
        <v>7.4999999999999997E-2</v>
      </c>
      <c r="R2883" s="40">
        <f t="shared" si="209"/>
        <v>1.1876278670428061E-2</v>
      </c>
    </row>
    <row r="2884" spans="1:18" s="60" customFormat="1" x14ac:dyDescent="0.25">
      <c r="A2884" s="52"/>
      <c r="C2884" s="21" t="s">
        <v>3456</v>
      </c>
      <c r="D2884" s="19"/>
      <c r="E2884" s="43">
        <v>27.12</v>
      </c>
      <c r="F2884" s="43">
        <v>2E-3</v>
      </c>
      <c r="G2884" s="43">
        <v>5.2832900000000004E-3</v>
      </c>
      <c r="I2884" s="12"/>
      <c r="J2884" s="33"/>
      <c r="K2884" s="33">
        <v>0.81530000000000002</v>
      </c>
      <c r="L2884" s="52"/>
      <c r="M2884" s="52"/>
      <c r="N2884" s="21" t="str">
        <f t="shared" si="206"/>
        <v>NAMIOR INVERSIONES SICAV</v>
      </c>
      <c r="O2884" s="21"/>
      <c r="P2884" s="39">
        <f t="shared" si="207"/>
        <v>33.263829265301119</v>
      </c>
      <c r="Q2884" s="43">
        <f t="shared" si="208"/>
        <v>2E-3</v>
      </c>
      <c r="R2884" s="40">
        <f t="shared" si="209"/>
        <v>6.4801790751870484E-3</v>
      </c>
    </row>
    <row r="2885" spans="1:18" s="60" customFormat="1" x14ac:dyDescent="0.25">
      <c r="A2885" s="52"/>
      <c r="C2885" s="21" t="s">
        <v>3457</v>
      </c>
      <c r="D2885" s="19"/>
      <c r="E2885" s="43">
        <v>26.4</v>
      </c>
      <c r="F2885" s="43">
        <v>7.0000000000000001E-3</v>
      </c>
      <c r="G2885" s="43">
        <v>1.9683276999999999</v>
      </c>
      <c r="I2885" s="12"/>
      <c r="J2885" s="33"/>
      <c r="K2885" s="33">
        <v>0.81530000000000002</v>
      </c>
      <c r="L2885" s="52"/>
      <c r="M2885" s="52"/>
      <c r="N2885" s="21" t="str">
        <f t="shared" si="206"/>
        <v>NAO-GA &amp; INVESTMENT   SICAV S.A.</v>
      </c>
      <c r="O2885" s="21"/>
      <c r="P2885" s="39">
        <f t="shared" si="207"/>
        <v>32.380718753832944</v>
      </c>
      <c r="Q2885" s="43">
        <f t="shared" si="208"/>
        <v>7.0000000000000001E-3</v>
      </c>
      <c r="R2885" s="40">
        <f t="shared" si="209"/>
        <v>2.4142373359499567</v>
      </c>
    </row>
    <row r="2886" spans="1:18" s="60" customFormat="1" x14ac:dyDescent="0.25">
      <c r="A2886" s="52"/>
      <c r="C2886" s="21" t="s">
        <v>3458</v>
      </c>
      <c r="D2886" s="19"/>
      <c r="E2886" s="43">
        <v>31.68</v>
      </c>
      <c r="F2886" s="43">
        <v>0.14099999999999999</v>
      </c>
      <c r="G2886" s="43">
        <v>4.3534300000000001E-3</v>
      </c>
      <c r="I2886" s="12"/>
      <c r="J2886" s="33"/>
      <c r="K2886" s="33">
        <v>0.81530000000000002</v>
      </c>
      <c r="L2886" s="52"/>
      <c r="M2886" s="52"/>
      <c r="N2886" s="21" t="str">
        <f t="shared" si="206"/>
        <v>NATBRY INVERSIONES SICAV, S.A.</v>
      </c>
      <c r="O2886" s="21"/>
      <c r="P2886" s="39">
        <f t="shared" si="207"/>
        <v>38.856862504599533</v>
      </c>
      <c r="Q2886" s="43">
        <f t="shared" si="208"/>
        <v>0.14099999999999999</v>
      </c>
      <c r="R2886" s="40">
        <f t="shared" si="209"/>
        <v>5.3396663804734451E-3</v>
      </c>
    </row>
    <row r="2887" spans="1:18" s="60" customFormat="1" x14ac:dyDescent="0.25">
      <c r="A2887" s="52"/>
      <c r="C2887" s="21" t="s">
        <v>3459</v>
      </c>
      <c r="D2887" s="19"/>
      <c r="E2887" s="43">
        <v>25.002109600000001</v>
      </c>
      <c r="F2887" s="43">
        <v>1.9E-2</v>
      </c>
      <c r="G2887" s="43">
        <v>0.25597582000000002</v>
      </c>
      <c r="I2887" s="12"/>
      <c r="J2887" s="33"/>
      <c r="K2887" s="33">
        <v>0.81530000000000002</v>
      </c>
      <c r="L2887" s="52"/>
      <c r="M2887" s="52"/>
      <c r="N2887" s="21" t="str">
        <f t="shared" si="206"/>
        <v>NAUJIRDAM INVERSIONES SICAV, S.A.</v>
      </c>
      <c r="O2887" s="21"/>
      <c r="P2887" s="39">
        <f t="shared" si="207"/>
        <v>30.66614693977677</v>
      </c>
      <c r="Q2887" s="43">
        <f t="shared" si="208"/>
        <v>1.9E-2</v>
      </c>
      <c r="R2887" s="40">
        <f t="shared" si="209"/>
        <v>0.31396519072733964</v>
      </c>
    </row>
    <row r="2888" spans="1:18" s="60" customFormat="1" x14ac:dyDescent="0.25">
      <c r="A2888" s="52"/>
      <c r="C2888" s="21" t="s">
        <v>3460</v>
      </c>
      <c r="D2888" s="19"/>
      <c r="E2888" s="43">
        <v>28.8</v>
      </c>
      <c r="F2888" s="43">
        <v>1.2999999999999999E-2</v>
      </c>
      <c r="G2888" s="43">
        <v>1.6715500000000001E-2</v>
      </c>
      <c r="I2888" s="12"/>
      <c r="J2888" s="33"/>
      <c r="K2888" s="33">
        <v>0.81530000000000002</v>
      </c>
      <c r="L2888" s="52"/>
      <c r="M2888" s="52"/>
      <c r="N2888" s="21" t="str">
        <f t="shared" si="206"/>
        <v>NAVACERGUNAS SICAV S.A.</v>
      </c>
      <c r="O2888" s="21"/>
      <c r="P2888" s="39">
        <f t="shared" si="207"/>
        <v>35.324420458726848</v>
      </c>
      <c r="Q2888" s="43">
        <f t="shared" si="208"/>
        <v>1.2999999999999999E-2</v>
      </c>
      <c r="R2888" s="40">
        <f t="shared" si="209"/>
        <v>2.0502269103397523E-2</v>
      </c>
    </row>
    <row r="2889" spans="1:18" s="60" customFormat="1" x14ac:dyDescent="0.25">
      <c r="A2889" s="52"/>
      <c r="C2889" s="21" t="s">
        <v>3461</v>
      </c>
      <c r="D2889" s="19"/>
      <c r="E2889" s="43">
        <v>38.198265999999997</v>
      </c>
      <c r="F2889" s="43">
        <v>0</v>
      </c>
      <c r="G2889" s="43">
        <v>0</v>
      </c>
      <c r="I2889" s="12"/>
      <c r="J2889" s="33"/>
      <c r="K2889" s="33">
        <v>0.81530000000000002</v>
      </c>
      <c r="L2889" s="52"/>
      <c r="M2889" s="52"/>
      <c r="N2889" s="21" t="str">
        <f t="shared" si="206"/>
        <v>NAVALLE INVERSIONES SICAV S.A.</v>
      </c>
      <c r="O2889" s="21"/>
      <c r="P2889" s="39">
        <f t="shared" si="207"/>
        <v>46.851791978412848</v>
      </c>
      <c r="Q2889" s="43">
        <f t="shared" si="208"/>
        <v>0</v>
      </c>
      <c r="R2889" s="40">
        <f t="shared" si="209"/>
        <v>0</v>
      </c>
    </row>
    <row r="2890" spans="1:18" s="60" customFormat="1" x14ac:dyDescent="0.25">
      <c r="A2890" s="52"/>
      <c r="C2890" s="21" t="s">
        <v>3462</v>
      </c>
      <c r="D2890" s="19"/>
      <c r="E2890" s="43">
        <v>55.239600639999999</v>
      </c>
      <c r="F2890" s="43">
        <v>1.1739999999999999</v>
      </c>
      <c r="G2890" s="43">
        <v>3.2990657400000001</v>
      </c>
      <c r="I2890" s="12"/>
      <c r="J2890" s="33"/>
      <c r="K2890" s="33">
        <v>0.81530000000000002</v>
      </c>
      <c r="L2890" s="52"/>
      <c r="M2890" s="52"/>
      <c r="N2890" s="21" t="str">
        <f t="shared" si="206"/>
        <v>NBI BEARINGS EUROPE, S.A</v>
      </c>
      <c r="O2890" s="21"/>
      <c r="P2890" s="39">
        <f t="shared" si="207"/>
        <v>67.753711075677657</v>
      </c>
      <c r="Q2890" s="43">
        <f t="shared" si="208"/>
        <v>1.1739999999999999</v>
      </c>
      <c r="R2890" s="40">
        <f t="shared" si="209"/>
        <v>4.0464439347479457</v>
      </c>
    </row>
    <row r="2891" spans="1:18" s="60" customFormat="1" x14ac:dyDescent="0.25">
      <c r="A2891" s="52"/>
      <c r="C2891" s="21" t="s">
        <v>3463</v>
      </c>
      <c r="D2891" s="19"/>
      <c r="E2891" s="43">
        <v>39.36</v>
      </c>
      <c r="F2891" s="43">
        <v>1.0999999999999999E-2</v>
      </c>
      <c r="G2891" s="43">
        <v>0.15178401</v>
      </c>
      <c r="I2891" s="12"/>
      <c r="J2891" s="33"/>
      <c r="K2891" s="33">
        <v>0.81530000000000002</v>
      </c>
      <c r="L2891" s="52"/>
      <c r="M2891" s="52"/>
      <c r="N2891" s="21" t="str">
        <f t="shared" si="206"/>
        <v>NEMO CAPITAL SICAV, S.A.</v>
      </c>
      <c r="O2891" s="21"/>
      <c r="P2891" s="39">
        <f t="shared" si="207"/>
        <v>48.276707960260026</v>
      </c>
      <c r="Q2891" s="43">
        <f t="shared" si="208"/>
        <v>1.0999999999999999E-2</v>
      </c>
      <c r="R2891" s="40">
        <f t="shared" si="209"/>
        <v>0.18616952042193058</v>
      </c>
    </row>
    <row r="2892" spans="1:18" s="60" customFormat="1" x14ac:dyDescent="0.25">
      <c r="A2892" s="52"/>
      <c r="C2892" s="21" t="s">
        <v>3464</v>
      </c>
      <c r="D2892" s="19"/>
      <c r="E2892" s="43">
        <v>17.549550399999998</v>
      </c>
      <c r="F2892" s="43">
        <v>4.0000000000000001E-3</v>
      </c>
      <c r="G2892" s="43">
        <v>5.7020000000000006E-5</v>
      </c>
      <c r="I2892" s="12"/>
      <c r="J2892" s="33"/>
      <c r="K2892" s="33">
        <v>0.81530000000000002</v>
      </c>
      <c r="L2892" s="52"/>
      <c r="M2892" s="52"/>
      <c r="N2892" s="21" t="str">
        <f t="shared" si="206"/>
        <v>NEMORINO SICAV S.A.</v>
      </c>
      <c r="O2892" s="21"/>
      <c r="P2892" s="39">
        <f t="shared" si="207"/>
        <v>21.525267263583952</v>
      </c>
      <c r="Q2892" s="43">
        <f t="shared" si="208"/>
        <v>4.0000000000000001E-3</v>
      </c>
      <c r="R2892" s="40">
        <f t="shared" si="209"/>
        <v>6.9937446338771015E-5</v>
      </c>
    </row>
    <row r="2893" spans="1:18" s="60" customFormat="1" x14ac:dyDescent="0.25">
      <c r="A2893" s="52"/>
      <c r="C2893" s="21" t="s">
        <v>3465</v>
      </c>
      <c r="D2893" s="19"/>
      <c r="E2893" s="43">
        <v>17.309159999999999</v>
      </c>
      <c r="F2893" s="43">
        <v>2E-3</v>
      </c>
      <c r="G2893" s="43">
        <v>2.779E-5</v>
      </c>
      <c r="I2893" s="12"/>
      <c r="J2893" s="33"/>
      <c r="K2893" s="33">
        <v>0.81530000000000002</v>
      </c>
      <c r="L2893" s="52"/>
      <c r="M2893" s="52"/>
      <c r="N2893" s="21" t="str">
        <f t="shared" si="206"/>
        <v>NEREN INVERSIONES SICAV S.A.</v>
      </c>
      <c r="O2893" s="21"/>
      <c r="P2893" s="39">
        <f t="shared" si="207"/>
        <v>21.230418250950567</v>
      </c>
      <c r="Q2893" s="43">
        <f t="shared" si="208"/>
        <v>2E-3</v>
      </c>
      <c r="R2893" s="40">
        <f t="shared" si="209"/>
        <v>3.4085612657917328E-5</v>
      </c>
    </row>
    <row r="2894" spans="1:18" s="60" customFormat="1" x14ac:dyDescent="0.25">
      <c r="A2894" s="52"/>
      <c r="C2894" s="21" t="s">
        <v>3466</v>
      </c>
      <c r="D2894" s="19"/>
      <c r="E2894" s="43">
        <v>45.2</v>
      </c>
      <c r="F2894" s="43">
        <v>5.0000000000000001E-3</v>
      </c>
      <c r="G2894" s="43">
        <v>1.03454812</v>
      </c>
      <c r="I2894" s="12"/>
      <c r="J2894" s="33"/>
      <c r="K2894" s="33">
        <v>0.81530000000000002</v>
      </c>
      <c r="L2894" s="52"/>
      <c r="M2894" s="52"/>
      <c r="N2894" s="21" t="str">
        <f t="shared" si="206"/>
        <v>NERVION INVEST SICAV</v>
      </c>
      <c r="O2894" s="21"/>
      <c r="P2894" s="39">
        <f t="shared" si="207"/>
        <v>55.439715442168527</v>
      </c>
      <c r="Q2894" s="43">
        <f t="shared" si="208"/>
        <v>5.0000000000000001E-3</v>
      </c>
      <c r="R2894" s="40">
        <f t="shared" si="209"/>
        <v>1.2689171102661596</v>
      </c>
    </row>
    <row r="2895" spans="1:18" s="60" customFormat="1" x14ac:dyDescent="0.25">
      <c r="A2895" s="52"/>
      <c r="C2895" s="21" t="s">
        <v>3467</v>
      </c>
      <c r="D2895" s="19"/>
      <c r="E2895" s="43">
        <v>32.625444800000004</v>
      </c>
      <c r="F2895" s="43">
        <v>2.1989999999999998</v>
      </c>
      <c r="G2895" s="43">
        <v>4.6757448400000001</v>
      </c>
      <c r="I2895" s="12"/>
      <c r="J2895" s="33"/>
      <c r="K2895" s="33">
        <v>0.81530000000000002</v>
      </c>
      <c r="L2895" s="52"/>
      <c r="M2895" s="52"/>
      <c r="N2895" s="21" t="str">
        <f t="shared" si="206"/>
        <v>NETEX KNOWLEDGE FACTORY, S.A.</v>
      </c>
      <c r="O2895" s="21"/>
      <c r="P2895" s="39">
        <f t="shared" si="207"/>
        <v>40.016490616950819</v>
      </c>
      <c r="Q2895" s="43">
        <f t="shared" si="208"/>
        <v>2.1989999999999998</v>
      </c>
      <c r="R2895" s="40">
        <f t="shared" si="209"/>
        <v>5.7349991904820312</v>
      </c>
    </row>
    <row r="2896" spans="1:18" s="60" customFormat="1" x14ac:dyDescent="0.25">
      <c r="A2896" s="52"/>
      <c r="C2896" s="21" t="s">
        <v>3468</v>
      </c>
      <c r="D2896" s="19"/>
      <c r="E2896" s="43">
        <v>26.551200000000001</v>
      </c>
      <c r="F2896" s="43">
        <v>2.1000000000000001E-2</v>
      </c>
      <c r="G2896" s="43">
        <v>1.7258144900000001</v>
      </c>
      <c r="I2896" s="12"/>
      <c r="J2896" s="33"/>
      <c r="K2896" s="33">
        <v>0.81530000000000002</v>
      </c>
      <c r="L2896" s="52"/>
      <c r="M2896" s="52"/>
      <c r="N2896" s="21" t="str">
        <f t="shared" si="206"/>
        <v>NEW DEAL INVERSIONES SICAV S.A.</v>
      </c>
      <c r="O2896" s="21"/>
      <c r="P2896" s="39">
        <f t="shared" si="207"/>
        <v>32.56617196124126</v>
      </c>
      <c r="Q2896" s="43">
        <f t="shared" si="208"/>
        <v>2.1000000000000001E-2</v>
      </c>
      <c r="R2896" s="40">
        <f t="shared" si="209"/>
        <v>2.1167846068931682</v>
      </c>
    </row>
    <row r="2897" spans="1:18" s="60" customFormat="1" x14ac:dyDescent="0.25">
      <c r="A2897" s="52"/>
      <c r="C2897" s="21" t="s">
        <v>3469</v>
      </c>
      <c r="D2897" s="19"/>
      <c r="E2897" s="43">
        <v>30.0625</v>
      </c>
      <c r="F2897" s="43">
        <v>5.1999999999999998E-2</v>
      </c>
      <c r="G2897" s="43">
        <v>6.1014000000000001E-4</v>
      </c>
      <c r="I2897" s="12"/>
      <c r="J2897" s="33"/>
      <c r="K2897" s="33">
        <v>0.81530000000000002</v>
      </c>
      <c r="L2897" s="52"/>
      <c r="M2897" s="52"/>
      <c r="N2897" s="21" t="str">
        <f t="shared" ref="N2897:N2960" si="210">C2897</f>
        <v>NEW GARMENT, SICAV, S.A.</v>
      </c>
      <c r="O2897" s="21"/>
      <c r="P2897" s="39">
        <f t="shared" ref="P2897:P2960" si="211">E2897/K2897</f>
        <v>36.872930209738747</v>
      </c>
      <c r="Q2897" s="43">
        <f t="shared" ref="Q2897:Q2960" si="212">F2897</f>
        <v>5.1999999999999998E-2</v>
      </c>
      <c r="R2897" s="40">
        <f t="shared" ref="R2897:R2960" si="213">G2897/K2897</f>
        <v>7.4836256592665279E-4</v>
      </c>
    </row>
    <row r="2898" spans="1:18" s="60" customFormat="1" x14ac:dyDescent="0.25">
      <c r="A2898" s="52"/>
      <c r="C2898" s="21" t="s">
        <v>3470</v>
      </c>
      <c r="D2898" s="19"/>
      <c r="E2898" s="43">
        <v>29.249348000000001</v>
      </c>
      <c r="F2898" s="43">
        <v>4.0000000000000001E-3</v>
      </c>
      <c r="G2898" s="43">
        <v>2.862E-5</v>
      </c>
      <c r="I2898" s="12"/>
      <c r="J2898" s="33"/>
      <c r="K2898" s="33">
        <v>0.81530000000000002</v>
      </c>
      <c r="L2898" s="52"/>
      <c r="M2898" s="52"/>
      <c r="N2898" s="21" t="str">
        <f t="shared" si="210"/>
        <v>NEW PREMIER INVERSIONES, SICAV, S.A.</v>
      </c>
      <c r="O2898" s="21"/>
      <c r="P2898" s="39">
        <f t="shared" si="211"/>
        <v>35.87556482276463</v>
      </c>
      <c r="Q2898" s="43">
        <f t="shared" si="212"/>
        <v>4.0000000000000001E-3</v>
      </c>
      <c r="R2898" s="40">
        <f t="shared" si="213"/>
        <v>3.5103642830859804E-5</v>
      </c>
    </row>
    <row r="2899" spans="1:18" s="60" customFormat="1" x14ac:dyDescent="0.25">
      <c r="A2899" s="52"/>
      <c r="C2899" s="21" t="s">
        <v>3471</v>
      </c>
      <c r="D2899" s="19"/>
      <c r="E2899" s="43">
        <v>9.9749999999999996</v>
      </c>
      <c r="F2899" s="43">
        <v>0</v>
      </c>
      <c r="G2899" s="43">
        <v>0</v>
      </c>
      <c r="I2899" s="12"/>
      <c r="J2899" s="33"/>
      <c r="K2899" s="33">
        <v>0.81530000000000002</v>
      </c>
      <c r="L2899" s="52"/>
      <c r="M2899" s="52"/>
      <c r="N2899" s="21" t="str">
        <f t="shared" si="210"/>
        <v>NEXTPOINT CAPITAL SOCIMI, S.A.</v>
      </c>
      <c r="O2899" s="21"/>
      <c r="P2899" s="39">
        <f t="shared" si="211"/>
        <v>12.234760210965288</v>
      </c>
      <c r="Q2899" s="43">
        <f t="shared" si="212"/>
        <v>0</v>
      </c>
      <c r="R2899" s="40">
        <f t="shared" si="213"/>
        <v>0</v>
      </c>
    </row>
    <row r="2900" spans="1:18" s="60" customFormat="1" x14ac:dyDescent="0.25">
      <c r="A2900" s="52"/>
      <c r="C2900" s="21" t="s">
        <v>3472</v>
      </c>
      <c r="D2900" s="19"/>
      <c r="E2900" s="43">
        <v>30</v>
      </c>
      <c r="F2900" s="43">
        <v>0.13200000000000001</v>
      </c>
      <c r="G2900" s="43">
        <v>0.10087847999999999</v>
      </c>
      <c r="I2900" s="12"/>
      <c r="J2900" s="33"/>
      <c r="K2900" s="33">
        <v>0.81530000000000002</v>
      </c>
      <c r="L2900" s="52"/>
      <c r="M2900" s="52"/>
      <c r="N2900" s="21" t="str">
        <f t="shared" si="210"/>
        <v>NICE DAY INVESTMENT SICAV, S.A.</v>
      </c>
      <c r="O2900" s="21"/>
      <c r="P2900" s="39">
        <f t="shared" si="211"/>
        <v>36.796271311173797</v>
      </c>
      <c r="Q2900" s="43">
        <f t="shared" si="212"/>
        <v>0.13200000000000001</v>
      </c>
      <c r="R2900" s="40">
        <f t="shared" si="213"/>
        <v>0.12373173065129399</v>
      </c>
    </row>
    <row r="2901" spans="1:18" s="60" customFormat="1" x14ac:dyDescent="0.25">
      <c r="A2901" s="52"/>
      <c r="C2901" s="21" t="s">
        <v>3473</v>
      </c>
      <c r="D2901" s="19"/>
      <c r="E2901" s="43">
        <v>181.66670300000001</v>
      </c>
      <c r="F2901" s="43">
        <v>1.6E-2</v>
      </c>
      <c r="G2901" s="43">
        <v>1.6806999999999998E-4</v>
      </c>
      <c r="I2901" s="12"/>
      <c r="J2901" s="33"/>
      <c r="K2901" s="33">
        <v>0.81530000000000002</v>
      </c>
      <c r="L2901" s="52"/>
      <c r="M2901" s="52"/>
      <c r="N2901" s="21" t="str">
        <f t="shared" si="210"/>
        <v>NIEVA DE  INVERSIONES MOBILIARIAS, SICAV,S.A.</v>
      </c>
      <c r="O2901" s="21"/>
      <c r="P2901" s="39">
        <f t="shared" si="211"/>
        <v>222.82190972648107</v>
      </c>
      <c r="Q2901" s="43">
        <f t="shared" si="212"/>
        <v>1.6E-2</v>
      </c>
      <c r="R2901" s="40">
        <f t="shared" si="213"/>
        <v>2.06144977308966E-4</v>
      </c>
    </row>
    <row r="2902" spans="1:18" s="60" customFormat="1" x14ac:dyDescent="0.25">
      <c r="A2902" s="52"/>
      <c r="C2902" s="21" t="s">
        <v>3474</v>
      </c>
      <c r="D2902" s="19"/>
      <c r="E2902" s="43">
        <v>25.92</v>
      </c>
      <c r="F2902" s="43">
        <v>8.0000000000000002E-3</v>
      </c>
      <c r="G2902" s="43">
        <v>0.8634284499999999</v>
      </c>
      <c r="I2902" s="12"/>
      <c r="J2902" s="33"/>
      <c r="K2902" s="33">
        <v>0.81530000000000002</v>
      </c>
      <c r="L2902" s="52"/>
      <c r="M2902" s="52"/>
      <c r="N2902" s="21" t="str">
        <f t="shared" si="210"/>
        <v>NIPPY TRAIN SICAV, S.A.</v>
      </c>
      <c r="O2902" s="21"/>
      <c r="P2902" s="39">
        <f t="shared" si="211"/>
        <v>31.791978412854164</v>
      </c>
      <c r="Q2902" s="43">
        <f t="shared" si="212"/>
        <v>8.0000000000000002E-3</v>
      </c>
      <c r="R2902" s="40">
        <f t="shared" si="213"/>
        <v>1.0590315834662085</v>
      </c>
    </row>
    <row r="2903" spans="1:18" s="60" customFormat="1" x14ac:dyDescent="0.25">
      <c r="A2903" s="52"/>
      <c r="C2903" s="21" t="s">
        <v>3475</v>
      </c>
      <c r="D2903" s="19"/>
      <c r="E2903" s="43">
        <v>36.5</v>
      </c>
      <c r="F2903" s="43">
        <v>7.0000000000000001E-3</v>
      </c>
      <c r="G2903" s="43">
        <v>1.0159999999999999E-4</v>
      </c>
      <c r="I2903" s="12"/>
      <c r="J2903" s="33"/>
      <c r="K2903" s="33">
        <v>0.81530000000000002</v>
      </c>
      <c r="L2903" s="52"/>
      <c r="M2903" s="52"/>
      <c r="N2903" s="21" t="str">
        <f t="shared" si="210"/>
        <v>NISOC INVERSIONS S.A. SICAV</v>
      </c>
      <c r="O2903" s="21"/>
      <c r="P2903" s="39">
        <f t="shared" si="211"/>
        <v>44.768796761928122</v>
      </c>
      <c r="Q2903" s="43">
        <f t="shared" si="212"/>
        <v>7.0000000000000001E-3</v>
      </c>
      <c r="R2903" s="40">
        <f t="shared" si="213"/>
        <v>1.2461670550717525E-4</v>
      </c>
    </row>
    <row r="2904" spans="1:18" s="60" customFormat="1" x14ac:dyDescent="0.25">
      <c r="A2904" s="52"/>
      <c r="C2904" s="21" t="s">
        <v>3476</v>
      </c>
      <c r="D2904" s="19"/>
      <c r="E2904" s="43">
        <v>45.84</v>
      </c>
      <c r="F2904" s="43">
        <v>0</v>
      </c>
      <c r="G2904" s="43">
        <v>0</v>
      </c>
      <c r="I2904" s="12"/>
      <c r="J2904" s="33"/>
      <c r="K2904" s="33">
        <v>0.81530000000000002</v>
      </c>
      <c r="L2904" s="52"/>
      <c r="M2904" s="52"/>
      <c r="N2904" s="21" t="str">
        <f t="shared" si="210"/>
        <v>NN 2003 INVERSIONS SICAV S.A.</v>
      </c>
      <c r="O2904" s="21"/>
      <c r="P2904" s="39">
        <f t="shared" si="211"/>
        <v>56.224702563473571</v>
      </c>
      <c r="Q2904" s="43">
        <f t="shared" si="212"/>
        <v>0</v>
      </c>
      <c r="R2904" s="40">
        <f t="shared" si="213"/>
        <v>0</v>
      </c>
    </row>
    <row r="2905" spans="1:18" s="60" customFormat="1" x14ac:dyDescent="0.25">
      <c r="A2905" s="52"/>
      <c r="C2905" s="21" t="s">
        <v>3477</v>
      </c>
      <c r="D2905" s="19"/>
      <c r="E2905" s="43">
        <v>38</v>
      </c>
      <c r="F2905" s="43">
        <v>2E-3</v>
      </c>
      <c r="G2905" s="43">
        <v>2.234295E-2</v>
      </c>
      <c r="I2905" s="12"/>
      <c r="J2905" s="33"/>
      <c r="K2905" s="33">
        <v>0.81530000000000002</v>
      </c>
      <c r="L2905" s="52"/>
      <c r="M2905" s="52"/>
      <c r="N2905" s="21" t="str">
        <f t="shared" si="210"/>
        <v>NOA PATRIMONIO SICAV S.A.</v>
      </c>
      <c r="O2905" s="21"/>
      <c r="P2905" s="39">
        <f t="shared" si="211"/>
        <v>46.608610327486815</v>
      </c>
      <c r="Q2905" s="43">
        <f t="shared" si="212"/>
        <v>2E-3</v>
      </c>
      <c r="R2905" s="40">
        <f t="shared" si="213"/>
        <v>2.7404575003066357E-2</v>
      </c>
    </row>
    <row r="2906" spans="1:18" s="60" customFormat="1" x14ac:dyDescent="0.25">
      <c r="A2906" s="52"/>
      <c r="C2906" s="21" t="s">
        <v>3478</v>
      </c>
      <c r="D2906" s="19"/>
      <c r="E2906" s="43">
        <v>13.102126999999999</v>
      </c>
      <c r="F2906" s="43">
        <v>1.2E-2</v>
      </c>
      <c r="G2906" s="43">
        <v>0.25555446999999998</v>
      </c>
      <c r="I2906" s="12"/>
      <c r="J2906" s="33"/>
      <c r="K2906" s="33">
        <v>0.81530000000000002</v>
      </c>
      <c r="L2906" s="52"/>
      <c r="M2906" s="52"/>
      <c r="N2906" s="21" t="str">
        <f t="shared" si="210"/>
        <v>NOFASURC SICAV S.A.</v>
      </c>
      <c r="O2906" s="21"/>
      <c r="P2906" s="39">
        <f t="shared" si="211"/>
        <v>16.070313994848522</v>
      </c>
      <c r="Q2906" s="43">
        <f t="shared" si="212"/>
        <v>1.2E-2</v>
      </c>
      <c r="R2906" s="40">
        <f t="shared" si="213"/>
        <v>0.31344838709677414</v>
      </c>
    </row>
    <row r="2907" spans="1:18" s="60" customFormat="1" x14ac:dyDescent="0.25">
      <c r="A2907" s="52"/>
      <c r="C2907" s="21" t="s">
        <v>3479</v>
      </c>
      <c r="D2907" s="19"/>
      <c r="E2907" s="43">
        <v>42.952359999999999</v>
      </c>
      <c r="F2907" s="43">
        <v>5.0000000000000001E-3</v>
      </c>
      <c r="G2907" s="43">
        <v>6.4499999999999996E-5</v>
      </c>
      <c r="I2907" s="12"/>
      <c r="J2907" s="33"/>
      <c r="K2907" s="33">
        <v>0.81530000000000002</v>
      </c>
      <c r="L2907" s="52"/>
      <c r="M2907" s="52"/>
      <c r="N2907" s="21" t="str">
        <f t="shared" si="210"/>
        <v>NOMENTANA INVERSIONES SICAV</v>
      </c>
      <c r="O2907" s="21"/>
      <c r="P2907" s="39">
        <f t="shared" si="211"/>
        <v>52.682889733840298</v>
      </c>
      <c r="Q2907" s="43">
        <f t="shared" si="212"/>
        <v>5.0000000000000001E-3</v>
      </c>
      <c r="R2907" s="40">
        <f t="shared" si="213"/>
        <v>7.9111983319023668E-5</v>
      </c>
    </row>
    <row r="2908" spans="1:18" s="60" customFormat="1" x14ac:dyDescent="0.25">
      <c r="A2908" s="52"/>
      <c r="C2908" s="21" t="s">
        <v>3480</v>
      </c>
      <c r="D2908" s="19"/>
      <c r="E2908" s="43">
        <v>34.858725</v>
      </c>
      <c r="F2908" s="43">
        <v>1E-3</v>
      </c>
      <c r="G2908" s="43">
        <v>1.345E-5</v>
      </c>
      <c r="I2908" s="12"/>
      <c r="J2908" s="33"/>
      <c r="K2908" s="33">
        <v>0.81530000000000002</v>
      </c>
      <c r="L2908" s="52"/>
      <c r="M2908" s="52"/>
      <c r="N2908" s="21" t="str">
        <f t="shared" si="210"/>
        <v>NON FINITO SICAV, S.A.</v>
      </c>
      <c r="O2908" s="21"/>
      <c r="P2908" s="39">
        <f t="shared" si="211"/>
        <v>42.75570342205323</v>
      </c>
      <c r="Q2908" s="43">
        <f t="shared" si="212"/>
        <v>1E-3</v>
      </c>
      <c r="R2908" s="40">
        <f t="shared" si="213"/>
        <v>1.6496994971176253E-5</v>
      </c>
    </row>
    <row r="2909" spans="1:18" s="60" customFormat="1" x14ac:dyDescent="0.25">
      <c r="A2909" s="52"/>
      <c r="C2909" s="21" t="s">
        <v>3481</v>
      </c>
      <c r="D2909" s="19"/>
      <c r="E2909" s="43">
        <v>25.091275</v>
      </c>
      <c r="F2909" s="43">
        <v>1E-3</v>
      </c>
      <c r="G2909" s="43">
        <v>5.6100000000000005E-6</v>
      </c>
      <c r="I2909" s="12"/>
      <c r="J2909" s="33"/>
      <c r="K2909" s="33">
        <v>0.81530000000000002</v>
      </c>
      <c r="L2909" s="52"/>
      <c r="M2909" s="52"/>
      <c r="N2909" s="21" t="str">
        <f t="shared" si="210"/>
        <v>NORA VALORES MOBILIARIOS SICAV, S.A.</v>
      </c>
      <c r="O2909" s="21"/>
      <c r="P2909" s="39">
        <f t="shared" si="211"/>
        <v>30.775512081442411</v>
      </c>
      <c r="Q2909" s="43">
        <f t="shared" si="212"/>
        <v>1E-3</v>
      </c>
      <c r="R2909" s="40">
        <f t="shared" si="213"/>
        <v>6.8809027351895015E-6</v>
      </c>
    </row>
    <row r="2910" spans="1:18" s="60" customFormat="1" x14ac:dyDescent="0.25">
      <c r="A2910" s="52"/>
      <c r="C2910" s="21" t="s">
        <v>3482</v>
      </c>
      <c r="D2910" s="19"/>
      <c r="E2910" s="43">
        <v>290</v>
      </c>
      <c r="F2910" s="43">
        <v>6.4000000000000001E-2</v>
      </c>
      <c r="G2910" s="43">
        <v>30.403819350000003</v>
      </c>
      <c r="I2910" s="12"/>
      <c r="J2910" s="33"/>
      <c r="K2910" s="33">
        <v>0.81530000000000002</v>
      </c>
      <c r="L2910" s="52"/>
      <c r="M2910" s="52"/>
      <c r="N2910" s="21" t="str">
        <f t="shared" si="210"/>
        <v>NORIA INVESTMENT &amp; MANAGEMENT SICAV S.A.</v>
      </c>
      <c r="O2910" s="21"/>
      <c r="P2910" s="39">
        <f t="shared" si="211"/>
        <v>355.69728934134673</v>
      </c>
      <c r="Q2910" s="43">
        <f t="shared" si="212"/>
        <v>6.4000000000000001E-2</v>
      </c>
      <c r="R2910" s="40">
        <f t="shared" si="213"/>
        <v>37.291572856617201</v>
      </c>
    </row>
    <row r="2911" spans="1:18" s="60" customFormat="1" x14ac:dyDescent="0.25">
      <c r="A2911" s="52"/>
      <c r="C2911" s="21" t="s">
        <v>3483</v>
      </c>
      <c r="D2911" s="19"/>
      <c r="E2911" s="43">
        <v>28.08</v>
      </c>
      <c r="F2911" s="43">
        <v>2.5000000000000001E-2</v>
      </c>
      <c r="G2911" s="43">
        <v>1.8007292699999999</v>
      </c>
      <c r="I2911" s="12"/>
      <c r="J2911" s="33"/>
      <c r="K2911" s="33">
        <v>0.81530000000000002</v>
      </c>
      <c r="L2911" s="52"/>
      <c r="M2911" s="52"/>
      <c r="N2911" s="21" t="str">
        <f t="shared" si="210"/>
        <v>NORTH CAPE INVERSIONES SICAV S.A.</v>
      </c>
      <c r="O2911" s="21"/>
      <c r="P2911" s="39">
        <f t="shared" si="211"/>
        <v>34.441309947258674</v>
      </c>
      <c r="Q2911" s="43">
        <f t="shared" si="212"/>
        <v>2.5000000000000001E-2</v>
      </c>
      <c r="R2911" s="40">
        <f t="shared" si="213"/>
        <v>2.2086707592297312</v>
      </c>
    </row>
    <row r="2912" spans="1:18" s="60" customFormat="1" x14ac:dyDescent="0.25">
      <c r="A2912" s="52"/>
      <c r="C2912" s="21" t="s">
        <v>3484</v>
      </c>
      <c r="D2912" s="19"/>
      <c r="E2912" s="43">
        <v>30.96</v>
      </c>
      <c r="F2912" s="43">
        <v>5.0000000000000001E-3</v>
      </c>
      <c r="G2912" s="43">
        <v>0.79941962</v>
      </c>
      <c r="I2912" s="12"/>
      <c r="J2912" s="33"/>
      <c r="K2912" s="33">
        <v>0.81530000000000002</v>
      </c>
      <c r="L2912" s="52"/>
      <c r="M2912" s="52"/>
      <c r="N2912" s="21" t="str">
        <f t="shared" si="210"/>
        <v>NORTHERN CROSS INVESTMENT SICAV S.A.</v>
      </c>
      <c r="O2912" s="21"/>
      <c r="P2912" s="39">
        <f t="shared" si="211"/>
        <v>37.973751993131366</v>
      </c>
      <c r="Q2912" s="43">
        <f t="shared" si="212"/>
        <v>5.0000000000000001E-3</v>
      </c>
      <c r="R2912" s="40">
        <f t="shared" si="213"/>
        <v>0.98052204096651541</v>
      </c>
    </row>
    <row r="2913" spans="1:18" s="60" customFormat="1" x14ac:dyDescent="0.25">
      <c r="A2913" s="52"/>
      <c r="C2913" s="21" t="s">
        <v>3485</v>
      </c>
      <c r="D2913" s="19"/>
      <c r="E2913" s="43">
        <v>27.12</v>
      </c>
      <c r="F2913" s="43">
        <v>8.0000000000000002E-3</v>
      </c>
      <c r="G2913" s="43">
        <v>0.59176705000000007</v>
      </c>
      <c r="I2913" s="12"/>
      <c r="J2913" s="33"/>
      <c r="K2913" s="33">
        <v>0.81530000000000002</v>
      </c>
      <c r="L2913" s="52"/>
      <c r="M2913" s="52"/>
      <c r="N2913" s="21" t="str">
        <f t="shared" si="210"/>
        <v>NOSKI KAPITAL SICAV, S.A.</v>
      </c>
      <c r="O2913" s="21"/>
      <c r="P2913" s="39">
        <f t="shared" si="211"/>
        <v>33.263829265301119</v>
      </c>
      <c r="Q2913" s="43">
        <f t="shared" si="212"/>
        <v>8.0000000000000002E-3</v>
      </c>
      <c r="R2913" s="40">
        <f t="shared" si="213"/>
        <v>0.72582736416043181</v>
      </c>
    </row>
    <row r="2914" spans="1:18" s="60" customFormat="1" x14ac:dyDescent="0.25">
      <c r="A2914" s="52"/>
      <c r="C2914" s="21" t="s">
        <v>3486</v>
      </c>
      <c r="D2914" s="19"/>
      <c r="E2914" s="43">
        <v>33</v>
      </c>
      <c r="F2914" s="43">
        <v>4.0000000000000001E-3</v>
      </c>
      <c r="G2914" s="43">
        <v>0.93738767000000001</v>
      </c>
      <c r="I2914" s="12"/>
      <c r="J2914" s="33"/>
      <c r="K2914" s="33">
        <v>0.81530000000000002</v>
      </c>
      <c r="L2914" s="52"/>
      <c r="M2914" s="52"/>
      <c r="N2914" s="21" t="str">
        <f t="shared" si="210"/>
        <v>NOVAREX ACTIUS MOBILIARIS SICAV SA</v>
      </c>
      <c r="O2914" s="21"/>
      <c r="P2914" s="39">
        <f t="shared" si="211"/>
        <v>40.475898442291182</v>
      </c>
      <c r="Q2914" s="43">
        <f t="shared" si="212"/>
        <v>4.0000000000000001E-3</v>
      </c>
      <c r="R2914" s="40">
        <f t="shared" si="213"/>
        <v>1.1497457009689684</v>
      </c>
    </row>
    <row r="2915" spans="1:18" s="60" customFormat="1" x14ac:dyDescent="0.25">
      <c r="A2915" s="52"/>
      <c r="C2915" s="21" t="s">
        <v>3487</v>
      </c>
      <c r="D2915" s="19"/>
      <c r="E2915" s="43">
        <v>96.5124</v>
      </c>
      <c r="F2915" s="43">
        <v>2.7E-2</v>
      </c>
      <c r="G2915" s="43">
        <v>22.291288640000001</v>
      </c>
      <c r="I2915" s="12"/>
      <c r="J2915" s="33"/>
      <c r="K2915" s="33">
        <v>0.81530000000000002</v>
      </c>
      <c r="L2915" s="52"/>
      <c r="M2915" s="52"/>
      <c r="N2915" s="21" t="str">
        <f t="shared" si="210"/>
        <v>NOVIEMBRES INVERSIONES SICAV, S.A.</v>
      </c>
      <c r="O2915" s="21"/>
      <c r="P2915" s="39">
        <f t="shared" si="211"/>
        <v>118.376548509751</v>
      </c>
      <c r="Q2915" s="43">
        <f t="shared" si="212"/>
        <v>2.7E-2</v>
      </c>
      <c r="R2915" s="40">
        <f t="shared" si="213"/>
        <v>27.341210155770881</v>
      </c>
    </row>
    <row r="2916" spans="1:18" s="60" customFormat="1" x14ac:dyDescent="0.25">
      <c r="A2916" s="52"/>
      <c r="C2916" s="21" t="s">
        <v>3488</v>
      </c>
      <c r="D2916" s="19"/>
      <c r="E2916" s="43">
        <v>19.242029899999999</v>
      </c>
      <c r="F2916" s="43">
        <v>0</v>
      </c>
      <c r="G2916" s="43">
        <v>0</v>
      </c>
      <c r="I2916" s="12"/>
      <c r="J2916" s="33"/>
      <c r="K2916" s="33">
        <v>0.81530000000000002</v>
      </c>
      <c r="L2916" s="52"/>
      <c r="M2916" s="52"/>
      <c r="N2916" s="21" t="str">
        <f t="shared" si="210"/>
        <v>NPG TECHNOLOGY, S.A.</v>
      </c>
      <c r="O2916" s="21"/>
      <c r="P2916" s="39">
        <f t="shared" si="211"/>
        <v>23.601165092603946</v>
      </c>
      <c r="Q2916" s="43">
        <f t="shared" si="212"/>
        <v>0</v>
      </c>
      <c r="R2916" s="40">
        <f t="shared" si="213"/>
        <v>0</v>
      </c>
    </row>
    <row r="2917" spans="1:18" s="60" customFormat="1" x14ac:dyDescent="0.25">
      <c r="A2917" s="52"/>
      <c r="C2917" s="21" t="s">
        <v>3489</v>
      </c>
      <c r="D2917" s="19"/>
      <c r="E2917" s="43">
        <v>26.88</v>
      </c>
      <c r="F2917" s="43">
        <v>1.9E-2</v>
      </c>
      <c r="G2917" s="43">
        <v>1.4533466399999999</v>
      </c>
      <c r="I2917" s="12"/>
      <c r="J2917" s="33"/>
      <c r="K2917" s="33">
        <v>0.81530000000000002</v>
      </c>
      <c r="L2917" s="52"/>
      <c r="M2917" s="52"/>
      <c r="N2917" s="21" t="str">
        <f t="shared" si="210"/>
        <v>NUBARANES CAPITAL  SICAV, S.A.</v>
      </c>
      <c r="O2917" s="21"/>
      <c r="P2917" s="39">
        <f t="shared" si="211"/>
        <v>32.969459094811725</v>
      </c>
      <c r="Q2917" s="43">
        <f t="shared" si="212"/>
        <v>1.9E-2</v>
      </c>
      <c r="R2917" s="40">
        <f t="shared" si="213"/>
        <v>1.7825912424874277</v>
      </c>
    </row>
    <row r="2918" spans="1:18" s="60" customFormat="1" x14ac:dyDescent="0.25">
      <c r="A2918" s="52"/>
      <c r="C2918" s="21" t="s">
        <v>3490</v>
      </c>
      <c r="D2918" s="19"/>
      <c r="E2918" s="43">
        <v>35.579940000000001</v>
      </c>
      <c r="F2918" s="43">
        <v>1.2999999999999999E-2</v>
      </c>
      <c r="G2918" s="43">
        <v>1.72528E-3</v>
      </c>
      <c r="I2918" s="12"/>
      <c r="J2918" s="33"/>
      <c r="K2918" s="33">
        <v>0.81530000000000002</v>
      </c>
      <c r="L2918" s="52"/>
      <c r="M2918" s="52"/>
      <c r="N2918" s="21" t="str">
        <f t="shared" si="210"/>
        <v>NUCLEO FINANZAS,SICAV,S.A.</v>
      </c>
      <c r="O2918" s="21"/>
      <c r="P2918" s="39">
        <f t="shared" si="211"/>
        <v>43.640304182509503</v>
      </c>
      <c r="Q2918" s="43">
        <f t="shared" si="212"/>
        <v>1.2999999999999999E-2</v>
      </c>
      <c r="R2918" s="40">
        <f t="shared" si="213"/>
        <v>2.1161290322580643E-3</v>
      </c>
    </row>
    <row r="2919" spans="1:18" s="60" customFormat="1" x14ac:dyDescent="0.25">
      <c r="A2919" s="52"/>
      <c r="C2919" s="21" t="s">
        <v>3491</v>
      </c>
      <c r="D2919" s="19"/>
      <c r="E2919" s="43">
        <v>15.7</v>
      </c>
      <c r="F2919" s="43">
        <v>0.11799999999999999</v>
      </c>
      <c r="G2919" s="43">
        <v>1.4260999999999998E-3</v>
      </c>
      <c r="I2919" s="12"/>
      <c r="J2919" s="33"/>
      <c r="K2919" s="33">
        <v>0.81530000000000002</v>
      </c>
      <c r="L2919" s="52"/>
      <c r="M2919" s="52"/>
      <c r="N2919" s="21" t="str">
        <f t="shared" si="210"/>
        <v>NUEVO GOODWILL SICAV S.A.</v>
      </c>
      <c r="O2919" s="21"/>
      <c r="P2919" s="39">
        <f t="shared" si="211"/>
        <v>19.256715319514289</v>
      </c>
      <c r="Q2919" s="43">
        <f t="shared" si="212"/>
        <v>0.11799999999999999</v>
      </c>
      <c r="R2919" s="40">
        <f t="shared" si="213"/>
        <v>1.7491720838954982E-3</v>
      </c>
    </row>
    <row r="2920" spans="1:18" s="60" customFormat="1" x14ac:dyDescent="0.25">
      <c r="A2920" s="52"/>
      <c r="C2920" s="21" t="s">
        <v>3492</v>
      </c>
      <c r="D2920" s="19"/>
      <c r="E2920" s="43">
        <v>50</v>
      </c>
      <c r="F2920" s="43">
        <v>1.6E-2</v>
      </c>
      <c r="G2920" s="43">
        <v>5.4741599999999996E-3</v>
      </c>
      <c r="I2920" s="12"/>
      <c r="J2920" s="33"/>
      <c r="K2920" s="33">
        <v>0.81530000000000002</v>
      </c>
      <c r="L2920" s="52"/>
      <c r="M2920" s="52"/>
      <c r="N2920" s="21" t="str">
        <f t="shared" si="210"/>
        <v>NUEVOS VALORES S.A. SICAV</v>
      </c>
      <c r="O2920" s="21"/>
      <c r="P2920" s="39">
        <f t="shared" si="211"/>
        <v>61.327118851956335</v>
      </c>
      <c r="Q2920" s="43">
        <f t="shared" si="212"/>
        <v>1.6E-2</v>
      </c>
      <c r="R2920" s="40">
        <f t="shared" si="213"/>
        <v>6.7142892186925051E-3</v>
      </c>
    </row>
    <row r="2921" spans="1:18" s="60" customFormat="1" x14ac:dyDescent="0.25">
      <c r="A2921" s="52"/>
      <c r="C2921" s="21" t="s">
        <v>3493</v>
      </c>
      <c r="D2921" s="19"/>
      <c r="E2921" s="43">
        <v>24.496964730000002</v>
      </c>
      <c r="F2921" s="43">
        <v>3.4000000000000002E-2</v>
      </c>
      <c r="G2921" s="43">
        <v>0.13053150999999999</v>
      </c>
      <c r="I2921" s="12"/>
      <c r="J2921" s="33"/>
      <c r="K2921" s="33">
        <v>0.81530000000000002</v>
      </c>
      <c r="L2921" s="52"/>
      <c r="M2921" s="52"/>
      <c r="N2921" s="21" t="str">
        <f t="shared" si="210"/>
        <v>NUMULAE GESTION DE SERVICIOS SOCIMI, S.A.</v>
      </c>
      <c r="O2921" s="21"/>
      <c r="P2921" s="39">
        <f t="shared" si="211"/>
        <v>30.04656535017785</v>
      </c>
      <c r="Q2921" s="43">
        <f t="shared" si="212"/>
        <v>3.4000000000000002E-2</v>
      </c>
      <c r="R2921" s="40">
        <f t="shared" si="213"/>
        <v>0.16010242855390652</v>
      </c>
    </row>
    <row r="2922" spans="1:18" s="60" customFormat="1" x14ac:dyDescent="0.25">
      <c r="A2922" s="52"/>
      <c r="C2922" s="21" t="s">
        <v>3494</v>
      </c>
      <c r="D2922" s="19"/>
      <c r="E2922" s="43">
        <v>26.462213999999999</v>
      </c>
      <c r="F2922" s="43">
        <v>9.1999999999999998E-2</v>
      </c>
      <c r="G2922" s="43">
        <v>1.53845E-3</v>
      </c>
      <c r="I2922" s="12"/>
      <c r="J2922" s="33"/>
      <c r="K2922" s="33">
        <v>0.81530000000000002</v>
      </c>
      <c r="L2922" s="52"/>
      <c r="M2922" s="52"/>
      <c r="N2922" s="21" t="str">
        <f t="shared" si="210"/>
        <v>NURBURG RING SICAV, S.A.</v>
      </c>
      <c r="O2922" s="21"/>
      <c r="P2922" s="39">
        <f t="shared" si="211"/>
        <v>32.457026861278052</v>
      </c>
      <c r="Q2922" s="43">
        <f t="shared" si="212"/>
        <v>9.1999999999999998E-2</v>
      </c>
      <c r="R2922" s="40">
        <f t="shared" si="213"/>
        <v>1.8869741199558443E-3</v>
      </c>
    </row>
    <row r="2923" spans="1:18" s="60" customFormat="1" x14ac:dyDescent="0.25">
      <c r="A2923" s="52"/>
      <c r="C2923" s="21" t="s">
        <v>3495</v>
      </c>
      <c r="D2923" s="19"/>
      <c r="E2923" s="43">
        <v>94.4</v>
      </c>
      <c r="F2923" s="43">
        <v>1.4999999999999999E-2</v>
      </c>
      <c r="G2923" s="43">
        <v>1.6266999999999999E-4</v>
      </c>
      <c r="I2923" s="12"/>
      <c r="J2923" s="33"/>
      <c r="K2923" s="33">
        <v>0.81530000000000002</v>
      </c>
      <c r="L2923" s="52"/>
      <c r="M2923" s="52"/>
      <c r="N2923" s="21" t="str">
        <f t="shared" si="210"/>
        <v>OBENQUE CAPITAL, SICAV S.A.</v>
      </c>
      <c r="O2923" s="21"/>
      <c r="P2923" s="39">
        <f t="shared" si="211"/>
        <v>115.78560039249356</v>
      </c>
      <c r="Q2923" s="43">
        <f t="shared" si="212"/>
        <v>1.4999999999999999E-2</v>
      </c>
      <c r="R2923" s="40">
        <f t="shared" si="213"/>
        <v>1.9952164847295473E-4</v>
      </c>
    </row>
    <row r="2924" spans="1:18" s="60" customFormat="1" x14ac:dyDescent="0.25">
      <c r="A2924" s="52"/>
      <c r="C2924" s="21" t="s">
        <v>3496</v>
      </c>
      <c r="D2924" s="19"/>
      <c r="E2924" s="43">
        <v>28.196999999999999</v>
      </c>
      <c r="F2924" s="43">
        <v>3.0000000000000001E-3</v>
      </c>
      <c r="G2924" s="43">
        <v>5.2747459999999996E-2</v>
      </c>
      <c r="I2924" s="12"/>
      <c r="J2924" s="33"/>
      <c r="K2924" s="33">
        <v>0.81530000000000002</v>
      </c>
      <c r="L2924" s="52"/>
      <c r="M2924" s="52"/>
      <c r="N2924" s="21" t="str">
        <f t="shared" si="210"/>
        <v>ODAG INVERSIONES SICAV SA</v>
      </c>
      <c r="O2924" s="21"/>
      <c r="P2924" s="39">
        <f t="shared" si="211"/>
        <v>34.584815405372254</v>
      </c>
      <c r="Q2924" s="43">
        <f t="shared" si="212"/>
        <v>3.0000000000000001E-3</v>
      </c>
      <c r="R2924" s="40">
        <f t="shared" si="213"/>
        <v>6.4696994971176244E-2</v>
      </c>
    </row>
    <row r="2925" spans="1:18" s="60" customFormat="1" x14ac:dyDescent="0.25">
      <c r="A2925" s="52"/>
      <c r="C2925" s="21" t="s">
        <v>3497</v>
      </c>
      <c r="D2925" s="19"/>
      <c r="E2925" s="43">
        <v>23.64</v>
      </c>
      <c r="F2925" s="43">
        <v>4.1000000000000002E-2</v>
      </c>
      <c r="G2925" s="43">
        <v>3.2491592799999998</v>
      </c>
      <c r="I2925" s="12"/>
      <c r="J2925" s="33"/>
      <c r="K2925" s="33">
        <v>0.81530000000000002</v>
      </c>
      <c r="L2925" s="52"/>
      <c r="M2925" s="52"/>
      <c r="N2925" s="21" t="str">
        <f t="shared" si="210"/>
        <v>OHANA ATARAXIA, SICAV S.A.</v>
      </c>
      <c r="O2925" s="21"/>
      <c r="P2925" s="39">
        <f t="shared" si="211"/>
        <v>28.995461793204957</v>
      </c>
      <c r="Q2925" s="43">
        <f t="shared" si="212"/>
        <v>4.1000000000000002E-2</v>
      </c>
      <c r="R2925" s="40">
        <f t="shared" si="213"/>
        <v>3.9852315466699371</v>
      </c>
    </row>
    <row r="2926" spans="1:18" s="60" customFormat="1" x14ac:dyDescent="0.25">
      <c r="A2926" s="52"/>
      <c r="C2926" s="21" t="s">
        <v>3498</v>
      </c>
      <c r="D2926" s="19"/>
      <c r="E2926" s="43">
        <v>41.52</v>
      </c>
      <c r="F2926" s="43">
        <v>1.9E-2</v>
      </c>
      <c r="G2926" s="43">
        <v>0.26410328999999999</v>
      </c>
      <c r="I2926" s="12"/>
      <c r="J2926" s="33"/>
      <c r="K2926" s="33">
        <v>0.81530000000000002</v>
      </c>
      <c r="L2926" s="52"/>
      <c r="M2926" s="52"/>
      <c r="N2926" s="21" t="str">
        <f t="shared" si="210"/>
        <v>OKITSU INVEST, SICAV S.A.</v>
      </c>
      <c r="O2926" s="21"/>
      <c r="P2926" s="39">
        <f t="shared" si="211"/>
        <v>50.926039494664543</v>
      </c>
      <c r="Q2926" s="43">
        <f t="shared" si="212"/>
        <v>1.9E-2</v>
      </c>
      <c r="R2926" s="40">
        <f t="shared" si="213"/>
        <v>0.32393387710045379</v>
      </c>
    </row>
    <row r="2927" spans="1:18" s="60" customFormat="1" x14ac:dyDescent="0.25">
      <c r="A2927" s="52"/>
      <c r="C2927" s="21" t="s">
        <v>3499</v>
      </c>
      <c r="D2927" s="19"/>
      <c r="E2927" s="43">
        <v>26.4</v>
      </c>
      <c r="F2927" s="43">
        <v>1.7000000000000001E-2</v>
      </c>
      <c r="G2927" s="43">
        <v>9.5840000000000004E-5</v>
      </c>
      <c r="I2927" s="12"/>
      <c r="J2927" s="33"/>
      <c r="K2927" s="33">
        <v>0.81530000000000002</v>
      </c>
      <c r="L2927" s="52"/>
      <c r="M2927" s="52"/>
      <c r="N2927" s="21" t="str">
        <f t="shared" si="210"/>
        <v>OLABODE INVERSIONES</v>
      </c>
      <c r="O2927" s="21"/>
      <c r="P2927" s="39">
        <f t="shared" si="211"/>
        <v>32.380718753832944</v>
      </c>
      <c r="Q2927" s="43">
        <f t="shared" si="212"/>
        <v>1.7000000000000001E-2</v>
      </c>
      <c r="R2927" s="40">
        <f t="shared" si="213"/>
        <v>1.1755182141542991E-4</v>
      </c>
    </row>
    <row r="2928" spans="1:18" s="60" customFormat="1" x14ac:dyDescent="0.25">
      <c r="A2928" s="52"/>
      <c r="C2928" s="21" t="s">
        <v>3500</v>
      </c>
      <c r="D2928" s="19"/>
      <c r="E2928" s="43">
        <v>200.62911521999999</v>
      </c>
      <c r="F2928" s="43">
        <v>0.11600000000000001</v>
      </c>
      <c r="G2928" s="43">
        <v>0.80066048000000001</v>
      </c>
      <c r="I2928" s="12"/>
      <c r="J2928" s="33"/>
      <c r="K2928" s="33">
        <v>0.81530000000000002</v>
      </c>
      <c r="L2928" s="52"/>
      <c r="M2928" s="52"/>
      <c r="N2928" s="21" t="str">
        <f t="shared" si="210"/>
        <v>OLIMPO REAL ESTATE SOCIMI, S.A.</v>
      </c>
      <c r="O2928" s="21"/>
      <c r="P2928" s="39">
        <f t="shared" si="211"/>
        <v>246.08011188519561</v>
      </c>
      <c r="Q2928" s="43">
        <f t="shared" si="212"/>
        <v>0.11600000000000001</v>
      </c>
      <c r="R2928" s="40">
        <f t="shared" si="213"/>
        <v>0.98204400834048811</v>
      </c>
    </row>
    <row r="2929" spans="1:18" s="60" customFormat="1" x14ac:dyDescent="0.25">
      <c r="A2929" s="52"/>
      <c r="C2929" s="21" t="s">
        <v>3501</v>
      </c>
      <c r="D2929" s="19"/>
      <c r="E2929" s="43">
        <v>29.28</v>
      </c>
      <c r="F2929" s="43">
        <v>8.0000000000000002E-3</v>
      </c>
      <c r="G2929" s="43">
        <v>6.7951529600000002</v>
      </c>
      <c r="I2929" s="12"/>
      <c r="J2929" s="33"/>
      <c r="K2929" s="33">
        <v>0.81530000000000002</v>
      </c>
      <c r="L2929" s="52"/>
      <c r="M2929" s="52"/>
      <c r="N2929" s="21" t="str">
        <f t="shared" si="210"/>
        <v>OLIVE OIL 1831 SICAV,S.A.</v>
      </c>
      <c r="O2929" s="21"/>
      <c r="P2929" s="39">
        <f t="shared" si="211"/>
        <v>35.913160799705629</v>
      </c>
      <c r="Q2929" s="43">
        <f t="shared" si="212"/>
        <v>8.0000000000000002E-3</v>
      </c>
      <c r="R2929" s="40">
        <f t="shared" si="213"/>
        <v>8.3345430639028582</v>
      </c>
    </row>
    <row r="2930" spans="1:18" s="60" customFormat="1" x14ac:dyDescent="0.25">
      <c r="A2930" s="52"/>
      <c r="C2930" s="21" t="s">
        <v>3502</v>
      </c>
      <c r="D2930" s="19"/>
      <c r="E2930" s="43">
        <v>27.84</v>
      </c>
      <c r="F2930" s="43">
        <v>3.0000000000000001E-3</v>
      </c>
      <c r="G2930" s="43">
        <v>0.23102445000000002</v>
      </c>
      <c r="I2930" s="12"/>
      <c r="J2930" s="33"/>
      <c r="K2930" s="33">
        <v>0.81530000000000002</v>
      </c>
      <c r="L2930" s="52"/>
      <c r="M2930" s="52"/>
      <c r="N2930" s="21" t="str">
        <f t="shared" si="210"/>
        <v>OLJO PATRIMONI SICAV S.A.</v>
      </c>
      <c r="O2930" s="21"/>
      <c r="P2930" s="39">
        <f t="shared" si="211"/>
        <v>34.146939776769287</v>
      </c>
      <c r="Q2930" s="43">
        <f t="shared" si="212"/>
        <v>3.0000000000000001E-3</v>
      </c>
      <c r="R2930" s="40">
        <f t="shared" si="213"/>
        <v>0.28336127805715688</v>
      </c>
    </row>
    <row r="2931" spans="1:18" s="60" customFormat="1" x14ac:dyDescent="0.25">
      <c r="A2931" s="52"/>
      <c r="C2931" s="21" t="s">
        <v>3503</v>
      </c>
      <c r="D2931" s="19"/>
      <c r="E2931" s="43">
        <v>51.2</v>
      </c>
      <c r="F2931" s="43">
        <v>1.4999999999999999E-2</v>
      </c>
      <c r="G2931" s="43">
        <v>6.8590000000000006E-5</v>
      </c>
      <c r="I2931" s="12"/>
      <c r="J2931" s="33"/>
      <c r="K2931" s="33">
        <v>0.81530000000000002</v>
      </c>
      <c r="L2931" s="52"/>
      <c r="M2931" s="52"/>
      <c r="N2931" s="21" t="str">
        <f t="shared" si="210"/>
        <v>OMICRON INVERSIONES,S.A. SICAV</v>
      </c>
      <c r="O2931" s="21"/>
      <c r="P2931" s="39">
        <f t="shared" si="211"/>
        <v>62.798969704403291</v>
      </c>
      <c r="Q2931" s="43">
        <f t="shared" si="212"/>
        <v>1.4999999999999999E-2</v>
      </c>
      <c r="R2931" s="40">
        <f t="shared" si="213"/>
        <v>8.4128541641113706E-5</v>
      </c>
    </row>
    <row r="2932" spans="1:18" s="60" customFormat="1" x14ac:dyDescent="0.25">
      <c r="A2932" s="52"/>
      <c r="C2932" s="21" t="s">
        <v>3504</v>
      </c>
      <c r="D2932" s="19"/>
      <c r="E2932" s="43">
        <v>29.28</v>
      </c>
      <c r="F2932" s="43">
        <v>1.4E-2</v>
      </c>
      <c r="G2932" s="43">
        <v>0.20034282</v>
      </c>
      <c r="I2932" s="12"/>
      <c r="J2932" s="33"/>
      <c r="K2932" s="33">
        <v>0.81530000000000002</v>
      </c>
      <c r="L2932" s="52"/>
      <c r="M2932" s="52"/>
      <c r="N2932" s="21" t="str">
        <f t="shared" si="210"/>
        <v>ONDARRETA ZURRIOLA DE INVERSIONES  SICAV S.A.</v>
      </c>
      <c r="O2932" s="21"/>
      <c r="P2932" s="39">
        <f t="shared" si="211"/>
        <v>35.913160799705629</v>
      </c>
      <c r="Q2932" s="43">
        <f t="shared" si="212"/>
        <v>1.4E-2</v>
      </c>
      <c r="R2932" s="40">
        <f t="shared" si="213"/>
        <v>0.24572895866552188</v>
      </c>
    </row>
    <row r="2933" spans="1:18" s="60" customFormat="1" x14ac:dyDescent="0.25">
      <c r="A2933" s="52"/>
      <c r="C2933" s="21" t="s">
        <v>3505</v>
      </c>
      <c r="D2933" s="19"/>
      <c r="E2933" s="43">
        <v>64.428539999999998</v>
      </c>
      <c r="F2933" s="43">
        <v>4.8000000000000001E-2</v>
      </c>
      <c r="G2933" s="43">
        <v>3.0427917500000001</v>
      </c>
      <c r="I2933" s="12"/>
      <c r="J2933" s="33"/>
      <c r="K2933" s="33">
        <v>0.81530000000000002</v>
      </c>
      <c r="L2933" s="52"/>
      <c r="M2933" s="52"/>
      <c r="N2933" s="21" t="str">
        <f t="shared" si="210"/>
        <v>ONEGIN CAPITAL SICAV</v>
      </c>
      <c r="O2933" s="21"/>
      <c r="P2933" s="39">
        <f t="shared" si="211"/>
        <v>79.024334600760454</v>
      </c>
      <c r="Q2933" s="43">
        <f t="shared" si="212"/>
        <v>4.8000000000000001E-2</v>
      </c>
      <c r="R2933" s="40">
        <f t="shared" si="213"/>
        <v>3.7321130258800443</v>
      </c>
    </row>
    <row r="2934" spans="1:18" s="60" customFormat="1" x14ac:dyDescent="0.25">
      <c r="A2934" s="52"/>
      <c r="C2934" s="21" t="s">
        <v>3506</v>
      </c>
      <c r="D2934" s="19"/>
      <c r="E2934" s="43">
        <v>23.52</v>
      </c>
      <c r="F2934" s="43">
        <v>8.2000000000000003E-2</v>
      </c>
      <c r="G2934" s="43">
        <v>9.0670000000000008E-4</v>
      </c>
      <c r="I2934" s="12"/>
      <c r="J2934" s="33"/>
      <c r="K2934" s="33">
        <v>0.81530000000000002</v>
      </c>
      <c r="L2934" s="52"/>
      <c r="M2934" s="52"/>
      <c r="N2934" s="21" t="str">
        <f t="shared" si="210"/>
        <v>ONGUADO SICAV S.A.</v>
      </c>
      <c r="O2934" s="21"/>
      <c r="P2934" s="39">
        <f t="shared" si="211"/>
        <v>28.84827670796026</v>
      </c>
      <c r="Q2934" s="43">
        <f t="shared" si="212"/>
        <v>8.2000000000000003E-2</v>
      </c>
      <c r="R2934" s="40">
        <f t="shared" si="213"/>
        <v>1.1121059732613762E-3</v>
      </c>
    </row>
    <row r="2935" spans="1:18" s="60" customFormat="1" x14ac:dyDescent="0.25">
      <c r="A2935" s="52"/>
      <c r="C2935" s="21" t="s">
        <v>3507</v>
      </c>
      <c r="D2935" s="19"/>
      <c r="E2935" s="43">
        <v>26.88</v>
      </c>
      <c r="F2935" s="43">
        <v>5.0000000000000001E-3</v>
      </c>
      <c r="G2935" s="43">
        <v>5.5599999999999993E-6</v>
      </c>
      <c r="I2935" s="12"/>
      <c r="J2935" s="33"/>
      <c r="K2935" s="33">
        <v>0.81530000000000002</v>
      </c>
      <c r="L2935" s="52"/>
      <c r="M2935" s="52"/>
      <c r="N2935" s="21" t="str">
        <f t="shared" si="210"/>
        <v>ONURA SXXI CORPORACION SICAV S.A.</v>
      </c>
      <c r="O2935" s="21"/>
      <c r="P2935" s="39">
        <f t="shared" si="211"/>
        <v>32.969459094811725</v>
      </c>
      <c r="Q2935" s="43">
        <f t="shared" si="212"/>
        <v>5.0000000000000001E-3</v>
      </c>
      <c r="R2935" s="40">
        <f t="shared" si="213"/>
        <v>6.819575616337543E-6</v>
      </c>
    </row>
    <row r="2936" spans="1:18" s="60" customFormat="1" x14ac:dyDescent="0.25">
      <c r="A2936" s="52"/>
      <c r="C2936" s="21" t="s">
        <v>3508</v>
      </c>
      <c r="D2936" s="19"/>
      <c r="E2936" s="43">
        <v>24.48</v>
      </c>
      <c r="F2936" s="43">
        <v>1.9E-2</v>
      </c>
      <c r="G2936" s="43">
        <v>1.5534000000000001E-4</v>
      </c>
      <c r="I2936" s="12"/>
      <c r="J2936" s="33"/>
      <c r="K2936" s="33">
        <v>0.81530000000000002</v>
      </c>
      <c r="L2936" s="52"/>
      <c r="M2936" s="52"/>
      <c r="N2936" s="21" t="str">
        <f t="shared" si="210"/>
        <v>OPORTO FINANCES,  S.I.C.A.V., S.A.</v>
      </c>
      <c r="O2936" s="21"/>
      <c r="P2936" s="39">
        <f t="shared" si="211"/>
        <v>30.025757389917821</v>
      </c>
      <c r="Q2936" s="43">
        <f t="shared" si="212"/>
        <v>1.9E-2</v>
      </c>
      <c r="R2936" s="40">
        <f t="shared" si="213"/>
        <v>1.9053109284925795E-4</v>
      </c>
    </row>
    <row r="2937" spans="1:18" s="60" customFormat="1" x14ac:dyDescent="0.25">
      <c r="A2937" s="52"/>
      <c r="C2937" s="21" t="s">
        <v>3509</v>
      </c>
      <c r="D2937" s="19"/>
      <c r="E2937" s="43">
        <v>62.134500000000003</v>
      </c>
      <c r="F2937" s="43">
        <v>1.2E-2</v>
      </c>
      <c r="G2937" s="43">
        <v>0.10044400000000001</v>
      </c>
      <c r="I2937" s="12"/>
      <c r="J2937" s="33"/>
      <c r="K2937" s="33">
        <v>0.81530000000000002</v>
      </c>
      <c r="L2937" s="52"/>
      <c r="M2937" s="52"/>
      <c r="N2937" s="21" t="str">
        <f t="shared" si="210"/>
        <v>OPTIMUM III VALUE-ADDED RESIDENTIAL SOCIMI, S.A.</v>
      </c>
      <c r="O2937" s="21"/>
      <c r="P2937" s="39">
        <f t="shared" si="211"/>
        <v>76.210597326137616</v>
      </c>
      <c r="Q2937" s="43">
        <f t="shared" si="212"/>
        <v>1.2E-2</v>
      </c>
      <c r="R2937" s="40">
        <f t="shared" si="213"/>
        <v>0.12319882251931805</v>
      </c>
    </row>
    <row r="2938" spans="1:18" s="60" customFormat="1" x14ac:dyDescent="0.25">
      <c r="A2938" s="52"/>
      <c r="C2938" s="21" t="s">
        <v>3510</v>
      </c>
      <c r="D2938" s="19"/>
      <c r="E2938" s="43">
        <v>65.5</v>
      </c>
      <c r="F2938" s="43">
        <v>0</v>
      </c>
      <c r="G2938" s="43">
        <v>0</v>
      </c>
      <c r="I2938" s="12"/>
      <c r="J2938" s="33"/>
      <c r="K2938" s="33">
        <v>0.81530000000000002</v>
      </c>
      <c r="L2938" s="52"/>
      <c r="M2938" s="52"/>
      <c r="N2938" s="21" t="str">
        <f t="shared" si="210"/>
        <v>OPTIMUM RE SPAIN SOCIMI, S.A.</v>
      </c>
      <c r="O2938" s="21"/>
      <c r="P2938" s="39">
        <f t="shared" si="211"/>
        <v>80.338525696062803</v>
      </c>
      <c r="Q2938" s="43">
        <f t="shared" si="212"/>
        <v>0</v>
      </c>
      <c r="R2938" s="40">
        <f t="shared" si="213"/>
        <v>0</v>
      </c>
    </row>
    <row r="2939" spans="1:18" s="60" customFormat="1" x14ac:dyDescent="0.25">
      <c r="A2939" s="52"/>
      <c r="C2939" s="21" t="s">
        <v>3511</v>
      </c>
      <c r="D2939" s="19"/>
      <c r="E2939" s="43">
        <v>24.290500000000002</v>
      </c>
      <c r="F2939" s="43">
        <v>1.7000000000000001E-2</v>
      </c>
      <c r="G2939" s="43">
        <v>2.4377000000000001E-4</v>
      </c>
      <c r="I2939" s="12"/>
      <c r="J2939" s="33"/>
      <c r="K2939" s="33">
        <v>0.81530000000000002</v>
      </c>
      <c r="L2939" s="52"/>
      <c r="M2939" s="52"/>
      <c r="N2939" s="21" t="str">
        <f t="shared" si="210"/>
        <v>ORAFLA 2000 SICAV S.A.</v>
      </c>
      <c r="O2939" s="21"/>
      <c r="P2939" s="39">
        <f t="shared" si="211"/>
        <v>29.793327609468907</v>
      </c>
      <c r="Q2939" s="43">
        <f t="shared" si="212"/>
        <v>1.7000000000000001E-2</v>
      </c>
      <c r="R2939" s="40">
        <f t="shared" si="213"/>
        <v>2.989942352508279E-4</v>
      </c>
    </row>
    <row r="2940" spans="1:18" s="60" customFormat="1" x14ac:dyDescent="0.25">
      <c r="A2940" s="52"/>
      <c r="C2940" s="21" t="s">
        <v>3512</v>
      </c>
      <c r="D2940" s="19"/>
      <c r="E2940" s="43">
        <v>38.5</v>
      </c>
      <c r="F2940" s="43">
        <v>1.9E-2</v>
      </c>
      <c r="G2940" s="43">
        <v>1.912E-5</v>
      </c>
      <c r="I2940" s="12"/>
      <c r="J2940" s="33"/>
      <c r="K2940" s="33">
        <v>0.81530000000000002</v>
      </c>
      <c r="L2940" s="52"/>
      <c r="M2940" s="52"/>
      <c r="N2940" s="21" t="str">
        <f t="shared" si="210"/>
        <v>ORBAíANOS INVERSIONES SICAV S.A.</v>
      </c>
      <c r="O2940" s="21"/>
      <c r="P2940" s="39">
        <f t="shared" si="211"/>
        <v>47.221881516006377</v>
      </c>
      <c r="Q2940" s="43">
        <f t="shared" si="212"/>
        <v>1.9E-2</v>
      </c>
      <c r="R2940" s="40">
        <f t="shared" si="213"/>
        <v>2.3451490248988103E-5</v>
      </c>
    </row>
    <row r="2941" spans="1:18" s="60" customFormat="1" x14ac:dyDescent="0.25">
      <c r="A2941" s="52"/>
      <c r="C2941" s="21" t="s">
        <v>3513</v>
      </c>
      <c r="D2941" s="19"/>
      <c r="E2941" s="43">
        <v>27.6</v>
      </c>
      <c r="F2941" s="43">
        <v>5.0000000000000001E-3</v>
      </c>
      <c r="G2941" s="43">
        <v>5.52E-5</v>
      </c>
      <c r="I2941" s="12"/>
      <c r="J2941" s="33"/>
      <c r="K2941" s="33">
        <v>0.81530000000000002</v>
      </c>
      <c r="L2941" s="52"/>
      <c r="M2941" s="52"/>
      <c r="N2941" s="21" t="str">
        <f t="shared" si="210"/>
        <v>ORBE CAPITAL Y FINANZAS   SICAV S.A.</v>
      </c>
      <c r="O2941" s="21"/>
      <c r="P2941" s="39">
        <f t="shared" si="211"/>
        <v>33.8525696062799</v>
      </c>
      <c r="Q2941" s="43">
        <f t="shared" si="212"/>
        <v>5.0000000000000001E-3</v>
      </c>
      <c r="R2941" s="40">
        <f t="shared" si="213"/>
        <v>6.7705139212559791E-5</v>
      </c>
    </row>
    <row r="2942" spans="1:18" s="60" customFormat="1" x14ac:dyDescent="0.25">
      <c r="A2942" s="52"/>
      <c r="C2942" s="21" t="s">
        <v>3514</v>
      </c>
      <c r="D2942" s="19"/>
      <c r="E2942" s="43">
        <v>29.821999999999999</v>
      </c>
      <c r="F2942" s="43">
        <v>2.1999999999999999E-2</v>
      </c>
      <c r="G2942" s="43">
        <v>3.6885999999999999E-4</v>
      </c>
      <c r="I2942" s="12"/>
      <c r="J2942" s="33"/>
      <c r="K2942" s="33">
        <v>0.81530000000000002</v>
      </c>
      <c r="L2942" s="52"/>
      <c r="M2942" s="52"/>
      <c r="N2942" s="21" t="str">
        <f t="shared" si="210"/>
        <v>OREGON 2000 SICAV S.A.</v>
      </c>
      <c r="O2942" s="21"/>
      <c r="P2942" s="39">
        <f t="shared" si="211"/>
        <v>36.577946768060833</v>
      </c>
      <c r="Q2942" s="43">
        <f t="shared" si="212"/>
        <v>2.1999999999999999E-2</v>
      </c>
      <c r="R2942" s="40">
        <f t="shared" si="213"/>
        <v>4.5242242119465225E-4</v>
      </c>
    </row>
    <row r="2943" spans="1:18" s="60" customFormat="1" x14ac:dyDescent="0.25">
      <c r="A2943" s="52"/>
      <c r="C2943" s="21" t="s">
        <v>3515</v>
      </c>
      <c r="D2943" s="19"/>
      <c r="E2943" s="43">
        <v>21.786580000000001</v>
      </c>
      <c r="F2943" s="43">
        <v>0</v>
      </c>
      <c r="G2943" s="43">
        <v>0</v>
      </c>
      <c r="I2943" s="12"/>
      <c r="J2943" s="33"/>
      <c r="K2943" s="33">
        <v>0.81530000000000002</v>
      </c>
      <c r="L2943" s="52"/>
      <c r="M2943" s="52"/>
      <c r="N2943" s="21" t="str">
        <f t="shared" si="210"/>
        <v>ORIZAVA CAPITAL SIL,S.A.</v>
      </c>
      <c r="O2943" s="21"/>
      <c r="P2943" s="39">
        <f t="shared" si="211"/>
        <v>26.722163620753097</v>
      </c>
      <c r="Q2943" s="43">
        <f t="shared" si="212"/>
        <v>0</v>
      </c>
      <c r="R2943" s="40">
        <f t="shared" si="213"/>
        <v>0</v>
      </c>
    </row>
    <row r="2944" spans="1:18" s="60" customFormat="1" x14ac:dyDescent="0.25">
      <c r="A2944" s="52"/>
      <c r="C2944" s="21" t="s">
        <v>3516</v>
      </c>
      <c r="D2944" s="19"/>
      <c r="E2944" s="43">
        <v>0.19900000000000001</v>
      </c>
      <c r="F2944" s="43">
        <v>7.0000000000000001E-3</v>
      </c>
      <c r="G2944" s="43">
        <v>1.7035499999999999E-3</v>
      </c>
      <c r="I2944" s="12"/>
      <c r="J2944" s="33"/>
      <c r="K2944" s="33">
        <v>0.81530000000000002</v>
      </c>
      <c r="L2944" s="52"/>
      <c r="M2944" s="52"/>
      <c r="N2944" s="21" t="str">
        <f t="shared" si="210"/>
        <v>ORMIBASA S.A. SICAV</v>
      </c>
      <c r="O2944" s="21"/>
      <c r="P2944" s="39">
        <f t="shared" si="211"/>
        <v>0.24408193303078621</v>
      </c>
      <c r="Q2944" s="43">
        <f t="shared" si="212"/>
        <v>7.0000000000000001E-3</v>
      </c>
      <c r="R2944" s="40">
        <f t="shared" si="213"/>
        <v>2.0894762664050042E-3</v>
      </c>
    </row>
    <row r="2945" spans="1:18" s="60" customFormat="1" x14ac:dyDescent="0.25">
      <c r="A2945" s="52"/>
      <c r="C2945" s="21" t="s">
        <v>3517</v>
      </c>
      <c r="D2945" s="19"/>
      <c r="E2945" s="43">
        <v>35.660074999999999</v>
      </c>
      <c r="F2945" s="43">
        <v>1.4E-2</v>
      </c>
      <c r="G2945" s="43">
        <v>0.30632803000000003</v>
      </c>
      <c r="I2945" s="12"/>
      <c r="J2945" s="33"/>
      <c r="K2945" s="33">
        <v>0.81530000000000002</v>
      </c>
      <c r="L2945" s="52"/>
      <c r="M2945" s="52"/>
      <c r="N2945" s="21" t="str">
        <f t="shared" si="210"/>
        <v>ORONSIDE, SICAV, SA</v>
      </c>
      <c r="O2945" s="21"/>
      <c r="P2945" s="39">
        <f t="shared" si="211"/>
        <v>43.738593155893533</v>
      </c>
      <c r="Q2945" s="43">
        <f t="shared" si="212"/>
        <v>1.4E-2</v>
      </c>
      <c r="R2945" s="40">
        <f t="shared" si="213"/>
        <v>0.37572431006991291</v>
      </c>
    </row>
    <row r="2946" spans="1:18" s="60" customFormat="1" x14ac:dyDescent="0.25">
      <c r="A2946" s="52"/>
      <c r="C2946" s="21" t="s">
        <v>3518</v>
      </c>
      <c r="D2946" s="19"/>
      <c r="E2946" s="43">
        <v>23.76</v>
      </c>
      <c r="F2946" s="43">
        <v>5.2999999999999999E-2</v>
      </c>
      <c r="G2946" s="43">
        <v>4.2156499999999996E-3</v>
      </c>
      <c r="I2946" s="12"/>
      <c r="J2946" s="33"/>
      <c r="K2946" s="33">
        <v>0.81530000000000002</v>
      </c>
      <c r="L2946" s="52"/>
      <c r="M2946" s="52"/>
      <c r="N2946" s="21" t="str">
        <f t="shared" si="210"/>
        <v>OROPESA SANTA YO SICAV, S.A.</v>
      </c>
      <c r="O2946" s="21"/>
      <c r="P2946" s="39">
        <f t="shared" si="211"/>
        <v>29.14264687844965</v>
      </c>
      <c r="Q2946" s="43">
        <f t="shared" si="212"/>
        <v>5.2999999999999999E-2</v>
      </c>
      <c r="R2946" s="40">
        <f t="shared" si="213"/>
        <v>5.1706733717649936E-3</v>
      </c>
    </row>
    <row r="2947" spans="1:18" s="60" customFormat="1" x14ac:dyDescent="0.25">
      <c r="A2947" s="52"/>
      <c r="C2947" s="21" t="s">
        <v>3519</v>
      </c>
      <c r="D2947" s="19"/>
      <c r="E2947" s="43">
        <v>24.4</v>
      </c>
      <c r="F2947" s="43">
        <v>6.0000000000000001E-3</v>
      </c>
      <c r="G2947" s="43">
        <v>0.35252090999999997</v>
      </c>
      <c r="I2947" s="12"/>
      <c r="J2947" s="33"/>
      <c r="K2947" s="33">
        <v>0.81530000000000002</v>
      </c>
      <c r="L2947" s="52"/>
      <c r="M2947" s="52"/>
      <c r="N2947" s="21" t="str">
        <f t="shared" si="210"/>
        <v>ORSA PATRIMONIOS SICAV</v>
      </c>
      <c r="O2947" s="21"/>
      <c r="P2947" s="39">
        <f t="shared" si="211"/>
        <v>29.92763399975469</v>
      </c>
      <c r="Q2947" s="43">
        <f t="shared" si="212"/>
        <v>6.0000000000000001E-3</v>
      </c>
      <c r="R2947" s="40">
        <f t="shared" si="213"/>
        <v>0.43238183490739601</v>
      </c>
    </row>
    <row r="2948" spans="1:18" s="60" customFormat="1" x14ac:dyDescent="0.25">
      <c r="A2948" s="52"/>
      <c r="C2948" s="21" t="s">
        <v>3520</v>
      </c>
      <c r="D2948" s="19"/>
      <c r="E2948" s="43">
        <v>24.24</v>
      </c>
      <c r="F2948" s="43">
        <v>0</v>
      </c>
      <c r="G2948" s="43">
        <v>0</v>
      </c>
      <c r="I2948" s="12"/>
      <c r="J2948" s="33"/>
      <c r="K2948" s="33">
        <v>0.81530000000000002</v>
      </c>
      <c r="L2948" s="52"/>
      <c r="M2948" s="52"/>
      <c r="N2948" s="21" t="str">
        <f t="shared" si="210"/>
        <v>ORTISA INVERSIONES  SICAV S.A.</v>
      </c>
      <c r="O2948" s="21"/>
      <c r="P2948" s="39">
        <f t="shared" si="211"/>
        <v>29.731387219428427</v>
      </c>
      <c r="Q2948" s="43">
        <f t="shared" si="212"/>
        <v>0</v>
      </c>
      <c r="R2948" s="40">
        <f t="shared" si="213"/>
        <v>0</v>
      </c>
    </row>
    <row r="2949" spans="1:18" s="60" customFormat="1" x14ac:dyDescent="0.25">
      <c r="A2949" s="52"/>
      <c r="C2949" s="21" t="s">
        <v>3521</v>
      </c>
      <c r="D2949" s="19"/>
      <c r="E2949" s="43">
        <v>21.9930111</v>
      </c>
      <c r="F2949" s="43">
        <v>6.0000000000000001E-3</v>
      </c>
      <c r="G2949" s="43">
        <v>1.6530000000000003E-5</v>
      </c>
      <c r="I2949" s="12"/>
      <c r="J2949" s="33"/>
      <c r="K2949" s="33">
        <v>0.81530000000000002</v>
      </c>
      <c r="L2949" s="52"/>
      <c r="M2949" s="52"/>
      <c r="N2949" s="21" t="str">
        <f t="shared" si="210"/>
        <v>OSDABAL FINANCE, SICAV S.A.</v>
      </c>
      <c r="O2949" s="21"/>
      <c r="P2949" s="39">
        <f t="shared" si="211"/>
        <v>26.975360112841898</v>
      </c>
      <c r="Q2949" s="43">
        <f t="shared" si="212"/>
        <v>6.0000000000000001E-3</v>
      </c>
      <c r="R2949" s="40">
        <f t="shared" si="213"/>
        <v>2.0274745492456767E-5</v>
      </c>
    </row>
    <row r="2950" spans="1:18" s="60" customFormat="1" x14ac:dyDescent="0.25">
      <c r="A2950" s="52"/>
      <c r="C2950" s="21" t="s">
        <v>3522</v>
      </c>
      <c r="D2950" s="19"/>
      <c r="E2950" s="43">
        <v>24.48</v>
      </c>
      <c r="F2950" s="43">
        <v>4.0000000000000001E-3</v>
      </c>
      <c r="G2950" s="43">
        <v>4.0300000000000004E-6</v>
      </c>
      <c r="I2950" s="12"/>
      <c r="J2950" s="33"/>
      <c r="K2950" s="33">
        <v>0.81530000000000002</v>
      </c>
      <c r="L2950" s="52"/>
      <c r="M2950" s="52"/>
      <c r="N2950" s="21" t="str">
        <f t="shared" si="210"/>
        <v>OTEIN CARTERA DE INVERSION SICAV S.A.</v>
      </c>
      <c r="O2950" s="21"/>
      <c r="P2950" s="39">
        <f t="shared" si="211"/>
        <v>30.025757389917821</v>
      </c>
      <c r="Q2950" s="43">
        <f t="shared" si="212"/>
        <v>4.0000000000000001E-3</v>
      </c>
      <c r="R2950" s="40">
        <f t="shared" si="213"/>
        <v>4.9429657794676812E-6</v>
      </c>
    </row>
    <row r="2951" spans="1:18" s="60" customFormat="1" x14ac:dyDescent="0.25">
      <c r="A2951" s="52"/>
      <c r="C2951" s="21" t="s">
        <v>3523</v>
      </c>
      <c r="D2951" s="19"/>
      <c r="E2951" s="43">
        <v>32.935485</v>
      </c>
      <c r="F2951" s="43">
        <v>1.7000000000000001E-2</v>
      </c>
      <c r="G2951" s="43">
        <v>2.1997E-4</v>
      </c>
      <c r="I2951" s="12"/>
      <c r="J2951" s="33"/>
      <c r="K2951" s="33">
        <v>0.81530000000000002</v>
      </c>
      <c r="L2951" s="52"/>
      <c r="M2951" s="52"/>
      <c r="N2951" s="21" t="str">
        <f t="shared" si="210"/>
        <v>OTIXE VALORES SICAV S.A.</v>
      </c>
      <c r="O2951" s="21"/>
      <c r="P2951" s="39">
        <f t="shared" si="211"/>
        <v>40.3967680608365</v>
      </c>
      <c r="Q2951" s="43">
        <f t="shared" si="212"/>
        <v>1.7000000000000001E-2</v>
      </c>
      <c r="R2951" s="40">
        <f t="shared" si="213"/>
        <v>2.6980252667729669E-4</v>
      </c>
    </row>
    <row r="2952" spans="1:18" s="60" customFormat="1" x14ac:dyDescent="0.25">
      <c r="A2952" s="52"/>
      <c r="C2952" s="21" t="s">
        <v>3524</v>
      </c>
      <c r="D2952" s="19"/>
      <c r="E2952" s="43">
        <v>13.828749999999999</v>
      </c>
      <c r="F2952" s="43">
        <v>6.0000000000000001E-3</v>
      </c>
      <c r="G2952" s="43">
        <v>6.7019999999999992E-5</v>
      </c>
      <c r="I2952" s="12"/>
      <c r="J2952" s="33"/>
      <c r="K2952" s="33">
        <v>0.81530000000000002</v>
      </c>
      <c r="L2952" s="52"/>
      <c r="M2952" s="52"/>
      <c r="N2952" s="21" t="str">
        <f t="shared" si="210"/>
        <v>OVERALL INVERSIONES SICAV S.A.</v>
      </c>
      <c r="O2952" s="21"/>
      <c r="P2952" s="39">
        <f t="shared" si="211"/>
        <v>16.961547896479821</v>
      </c>
      <c r="Q2952" s="43">
        <f t="shared" si="212"/>
        <v>6.0000000000000001E-3</v>
      </c>
      <c r="R2952" s="40">
        <f t="shared" si="213"/>
        <v>8.2202870109162262E-5</v>
      </c>
    </row>
    <row r="2953" spans="1:18" s="60" customFormat="1" x14ac:dyDescent="0.25">
      <c r="A2953" s="52"/>
      <c r="C2953" s="21" t="s">
        <v>3525</v>
      </c>
      <c r="D2953" s="19"/>
      <c r="E2953" s="43">
        <v>57.5</v>
      </c>
      <c r="F2953" s="43">
        <v>8.0000000000000002E-3</v>
      </c>
      <c r="G2953" s="43">
        <v>9.1000000000000003E-5</v>
      </c>
      <c r="I2953" s="12"/>
      <c r="J2953" s="33"/>
      <c r="K2953" s="33">
        <v>0.81530000000000002</v>
      </c>
      <c r="L2953" s="52"/>
      <c r="M2953" s="52"/>
      <c r="N2953" s="21" t="str">
        <f t="shared" si="210"/>
        <v>OXINA INVESTMENTS SICAV S.A.</v>
      </c>
      <c r="O2953" s="21"/>
      <c r="P2953" s="39">
        <f t="shared" si="211"/>
        <v>70.526186679749785</v>
      </c>
      <c r="Q2953" s="43">
        <f t="shared" si="212"/>
        <v>8.0000000000000002E-3</v>
      </c>
      <c r="R2953" s="40">
        <f t="shared" si="213"/>
        <v>1.1161535631056053E-4</v>
      </c>
    </row>
    <row r="2954" spans="1:18" s="60" customFormat="1" x14ac:dyDescent="0.25">
      <c r="A2954" s="52"/>
      <c r="C2954" s="21" t="s">
        <v>3526</v>
      </c>
      <c r="D2954" s="19"/>
      <c r="E2954" s="43">
        <v>29.951599999999999</v>
      </c>
      <c r="F2954" s="43">
        <v>4.0000000000000001E-3</v>
      </c>
      <c r="G2954" s="43">
        <v>0.1124151</v>
      </c>
      <c r="I2954" s="12"/>
      <c r="J2954" s="33"/>
      <c r="K2954" s="33">
        <v>0.81530000000000002</v>
      </c>
      <c r="L2954" s="52"/>
      <c r="M2954" s="52"/>
      <c r="N2954" s="21" t="str">
        <f t="shared" si="210"/>
        <v>P3 SPAIN LOGISTIC PARKS SOCIMI, S.A.</v>
      </c>
      <c r="O2954" s="21"/>
      <c r="P2954" s="39">
        <f t="shared" si="211"/>
        <v>36.736906660125108</v>
      </c>
      <c r="Q2954" s="43">
        <f t="shared" si="212"/>
        <v>4.0000000000000001E-3</v>
      </c>
      <c r="R2954" s="40">
        <f t="shared" si="213"/>
        <v>0.13788188396909112</v>
      </c>
    </row>
    <row r="2955" spans="1:18" s="60" customFormat="1" x14ac:dyDescent="0.25">
      <c r="A2955" s="52"/>
      <c r="C2955" s="21" t="s">
        <v>3527</v>
      </c>
      <c r="D2955" s="19"/>
      <c r="E2955" s="43">
        <v>30</v>
      </c>
      <c r="F2955" s="43">
        <v>0.03</v>
      </c>
      <c r="G2955" s="43">
        <v>0.45179840000000004</v>
      </c>
      <c r="I2955" s="12"/>
      <c r="J2955" s="33"/>
      <c r="K2955" s="33">
        <v>0.81530000000000002</v>
      </c>
      <c r="L2955" s="52"/>
      <c r="M2955" s="52"/>
      <c r="N2955" s="21" t="str">
        <f t="shared" si="210"/>
        <v>PADERNA 2011 INVERSIONES, SICAV, S.A.</v>
      </c>
      <c r="O2955" s="21"/>
      <c r="P2955" s="39">
        <f t="shared" si="211"/>
        <v>36.796271311173797</v>
      </c>
      <c r="Q2955" s="43">
        <f t="shared" si="212"/>
        <v>0.03</v>
      </c>
      <c r="R2955" s="40">
        <f t="shared" si="213"/>
        <v>0.55414988347847427</v>
      </c>
    </row>
    <row r="2956" spans="1:18" s="60" customFormat="1" x14ac:dyDescent="0.25">
      <c r="A2956" s="52"/>
      <c r="C2956" s="21" t="s">
        <v>3528</v>
      </c>
      <c r="D2956" s="19"/>
      <c r="E2956" s="43">
        <v>25.53</v>
      </c>
      <c r="F2956" s="43">
        <v>2.1000000000000001E-2</v>
      </c>
      <c r="G2956" s="43">
        <v>1.7128999999999999E-4</v>
      </c>
      <c r="I2956" s="12"/>
      <c r="J2956" s="33"/>
      <c r="K2956" s="33">
        <v>0.81530000000000002</v>
      </c>
      <c r="L2956" s="52"/>
      <c r="M2956" s="52"/>
      <c r="N2956" s="21" t="str">
        <f t="shared" si="210"/>
        <v>PAGOA INVERSIONES SICAV,S.A.</v>
      </c>
      <c r="O2956" s="21"/>
      <c r="P2956" s="39">
        <f t="shared" si="211"/>
        <v>31.313626885808905</v>
      </c>
      <c r="Q2956" s="43">
        <f t="shared" si="212"/>
        <v>2.1000000000000001E-2</v>
      </c>
      <c r="R2956" s="40">
        <f t="shared" si="213"/>
        <v>2.1009444376303199E-4</v>
      </c>
    </row>
    <row r="2957" spans="1:18" s="60" customFormat="1" x14ac:dyDescent="0.25">
      <c r="A2957" s="52"/>
      <c r="C2957" s="21" t="s">
        <v>3529</v>
      </c>
      <c r="D2957" s="19"/>
      <c r="E2957" s="43">
        <v>34.08</v>
      </c>
      <c r="F2957" s="43">
        <v>4.0000000000000001E-3</v>
      </c>
      <c r="G2957" s="43">
        <v>5.24E-5</v>
      </c>
      <c r="I2957" s="12"/>
      <c r="J2957" s="33"/>
      <c r="K2957" s="33">
        <v>0.81530000000000002</v>
      </c>
      <c r="L2957" s="52"/>
      <c r="M2957" s="52"/>
      <c r="N2957" s="21" t="str">
        <f t="shared" si="210"/>
        <v>PAISAJES DE RUILOBA SICAV, S.A.</v>
      </c>
      <c r="O2957" s="21"/>
      <c r="P2957" s="39">
        <f t="shared" si="211"/>
        <v>41.800564209493437</v>
      </c>
      <c r="Q2957" s="43">
        <f t="shared" si="212"/>
        <v>4.0000000000000001E-3</v>
      </c>
      <c r="R2957" s="40">
        <f t="shared" si="213"/>
        <v>6.4270820556850243E-5</v>
      </c>
    </row>
    <row r="2958" spans="1:18" s="60" customFormat="1" x14ac:dyDescent="0.25">
      <c r="A2958" s="52"/>
      <c r="C2958" s="21" t="s">
        <v>3530</v>
      </c>
      <c r="D2958" s="19"/>
      <c r="E2958" s="43">
        <v>27.84</v>
      </c>
      <c r="F2958" s="43">
        <v>0.114</v>
      </c>
      <c r="G2958" s="43">
        <v>4.1469100000000002E-3</v>
      </c>
      <c r="I2958" s="12"/>
      <c r="J2958" s="33"/>
      <c r="K2958" s="33">
        <v>0.81530000000000002</v>
      </c>
      <c r="L2958" s="52"/>
      <c r="M2958" s="52"/>
      <c r="N2958" s="21" t="str">
        <f t="shared" si="210"/>
        <v>PALATINA DE INVERSIONES, SICAV, S,.A,</v>
      </c>
      <c r="O2958" s="21"/>
      <c r="P2958" s="39">
        <f t="shared" si="211"/>
        <v>34.146939776769287</v>
      </c>
      <c r="Q2958" s="43">
        <f t="shared" si="212"/>
        <v>0.114</v>
      </c>
      <c r="R2958" s="40">
        <f t="shared" si="213"/>
        <v>5.0863608487673254E-3</v>
      </c>
    </row>
    <row r="2959" spans="1:18" s="60" customFormat="1" x14ac:dyDescent="0.25">
      <c r="A2959" s="52"/>
      <c r="C2959" s="21" t="s">
        <v>3531</v>
      </c>
      <c r="D2959" s="19"/>
      <c r="E2959" s="43">
        <v>28.8</v>
      </c>
      <c r="F2959" s="43">
        <v>0.01</v>
      </c>
      <c r="G2959" s="43">
        <v>1.03045068</v>
      </c>
      <c r="I2959" s="12"/>
      <c r="J2959" s="33"/>
      <c r="K2959" s="33">
        <v>0.81530000000000002</v>
      </c>
      <c r="L2959" s="52"/>
      <c r="M2959" s="52"/>
      <c r="N2959" s="21" t="str">
        <f t="shared" si="210"/>
        <v>PALLARESA CAPITAL FINANCIERA S.A.</v>
      </c>
      <c r="O2959" s="21"/>
      <c r="P2959" s="39">
        <f t="shared" si="211"/>
        <v>35.324420458726848</v>
      </c>
      <c r="Q2959" s="43">
        <f t="shared" si="212"/>
        <v>0.01</v>
      </c>
      <c r="R2959" s="40">
        <f t="shared" si="213"/>
        <v>1.2638914264687844</v>
      </c>
    </row>
    <row r="2960" spans="1:18" s="60" customFormat="1" x14ac:dyDescent="0.25">
      <c r="A2960" s="52"/>
      <c r="C2960" s="21" t="s">
        <v>3532</v>
      </c>
      <c r="D2960" s="19"/>
      <c r="E2960" s="43">
        <v>27.12</v>
      </c>
      <c r="F2960" s="43">
        <v>2.3E-2</v>
      </c>
      <c r="G2960" s="43">
        <v>9.0719400000000006E-3</v>
      </c>
      <c r="I2960" s="12"/>
      <c r="J2960" s="33"/>
      <c r="K2960" s="33">
        <v>0.81530000000000002</v>
      </c>
      <c r="L2960" s="52"/>
      <c r="M2960" s="52"/>
      <c r="N2960" s="21" t="str">
        <f t="shared" si="210"/>
        <v>PALMAROLA INVERSIONES SICAV, S.A.</v>
      </c>
      <c r="O2960" s="21"/>
      <c r="P2960" s="39">
        <f t="shared" si="211"/>
        <v>33.263829265301119</v>
      </c>
      <c r="Q2960" s="43">
        <f t="shared" si="212"/>
        <v>2.3E-2</v>
      </c>
      <c r="R2960" s="40">
        <f t="shared" si="213"/>
        <v>1.1127118851956335E-2</v>
      </c>
    </row>
    <row r="2961" spans="1:18" s="60" customFormat="1" x14ac:dyDescent="0.25">
      <c r="A2961" s="52"/>
      <c r="C2961" s="21" t="s">
        <v>3533</v>
      </c>
      <c r="D2961" s="19"/>
      <c r="E2961" s="43">
        <v>34.08</v>
      </c>
      <c r="F2961" s="43">
        <v>1E-3</v>
      </c>
      <c r="G2961" s="43">
        <v>1.307E-5</v>
      </c>
      <c r="I2961" s="12"/>
      <c r="J2961" s="33"/>
      <c r="K2961" s="33">
        <v>0.81530000000000002</v>
      </c>
      <c r="L2961" s="52"/>
      <c r="M2961" s="52"/>
      <c r="N2961" s="21" t="str">
        <f t="shared" ref="N2961:N3024" si="214">C2961</f>
        <v>PALMERA AZUL INVERSIONES SICAV, S.A.</v>
      </c>
      <c r="O2961" s="21"/>
      <c r="P2961" s="39">
        <f t="shared" ref="P2961:P3024" si="215">E2961/K2961</f>
        <v>41.800564209493437</v>
      </c>
      <c r="Q2961" s="43">
        <f t="shared" ref="Q2961:Q3024" si="216">F2961</f>
        <v>1E-3</v>
      </c>
      <c r="R2961" s="40">
        <f t="shared" ref="R2961:R3024" si="217">G2961/K2961</f>
        <v>1.6030908867901387E-5</v>
      </c>
    </row>
    <row r="2962" spans="1:18" s="60" customFormat="1" x14ac:dyDescent="0.25">
      <c r="A2962" s="52"/>
      <c r="C2962" s="21" t="s">
        <v>3534</v>
      </c>
      <c r="D2962" s="19"/>
      <c r="E2962" s="43">
        <v>27.12</v>
      </c>
      <c r="F2962" s="43">
        <v>8.9999999999999993E-3</v>
      </c>
      <c r="G2962" s="43">
        <v>9.8022020000000001E-2</v>
      </c>
      <c r="I2962" s="12"/>
      <c r="J2962" s="33"/>
      <c r="K2962" s="33">
        <v>0.81530000000000002</v>
      </c>
      <c r="L2962" s="52"/>
      <c r="M2962" s="52"/>
      <c r="N2962" s="21" t="str">
        <f t="shared" si="214"/>
        <v>PAMPANA DE INVERSIONES SICAV, S.A.</v>
      </c>
      <c r="O2962" s="21"/>
      <c r="P2962" s="39">
        <f t="shared" si="215"/>
        <v>33.263829265301119</v>
      </c>
      <c r="Q2962" s="43">
        <f t="shared" si="216"/>
        <v>8.9999999999999993E-3</v>
      </c>
      <c r="R2962" s="40">
        <f t="shared" si="217"/>
        <v>0.12022816141297682</v>
      </c>
    </row>
    <row r="2963" spans="1:18" s="60" customFormat="1" x14ac:dyDescent="0.25">
      <c r="A2963" s="52"/>
      <c r="C2963" s="21" t="s">
        <v>3535</v>
      </c>
      <c r="D2963" s="19"/>
      <c r="E2963" s="43">
        <v>27.0184736</v>
      </c>
      <c r="F2963" s="43">
        <v>0.126</v>
      </c>
      <c r="G2963" s="43">
        <v>3.82150641</v>
      </c>
      <c r="I2963" s="12"/>
      <c r="J2963" s="33"/>
      <c r="K2963" s="33">
        <v>0.81530000000000002</v>
      </c>
      <c r="L2963" s="52"/>
      <c r="M2963" s="52"/>
      <c r="N2963" s="21" t="str">
        <f t="shared" si="214"/>
        <v>PANGAEA ONCOLOGY S.A.</v>
      </c>
      <c r="O2963" s="21"/>
      <c r="P2963" s="39">
        <f t="shared" si="215"/>
        <v>33.13930283331289</v>
      </c>
      <c r="Q2963" s="43">
        <f t="shared" si="216"/>
        <v>0.126</v>
      </c>
      <c r="R2963" s="40">
        <f t="shared" si="217"/>
        <v>4.6872395559916598</v>
      </c>
    </row>
    <row r="2964" spans="1:18" s="60" customFormat="1" x14ac:dyDescent="0.25">
      <c r="A2964" s="52"/>
      <c r="C2964" s="21" t="s">
        <v>3536</v>
      </c>
      <c r="D2964" s="19"/>
      <c r="E2964" s="43">
        <v>30.379799999999999</v>
      </c>
      <c r="F2964" s="43">
        <v>0.01</v>
      </c>
      <c r="G2964" s="43">
        <v>0.40517503999999999</v>
      </c>
      <c r="I2964" s="12"/>
      <c r="J2964" s="33"/>
      <c r="K2964" s="33">
        <v>0.81530000000000002</v>
      </c>
      <c r="L2964" s="52"/>
      <c r="M2964" s="52"/>
      <c r="N2964" s="21" t="str">
        <f t="shared" si="214"/>
        <v>PANICARMAT CAPITAL ,SICAV,S.A.</v>
      </c>
      <c r="O2964" s="21"/>
      <c r="P2964" s="39">
        <f t="shared" si="215"/>
        <v>37.262112105973259</v>
      </c>
      <c r="Q2964" s="43">
        <f t="shared" si="216"/>
        <v>0.01</v>
      </c>
      <c r="R2964" s="40">
        <f t="shared" si="217"/>
        <v>0.49696435667852323</v>
      </c>
    </row>
    <row r="2965" spans="1:18" s="60" customFormat="1" x14ac:dyDescent="0.25">
      <c r="A2965" s="52"/>
      <c r="C2965" s="21" t="s">
        <v>3537</v>
      </c>
      <c r="D2965" s="19"/>
      <c r="E2965" s="43">
        <v>37.200000000000003</v>
      </c>
      <c r="F2965" s="43">
        <v>0.21</v>
      </c>
      <c r="G2965" s="43">
        <v>1.169516E-2</v>
      </c>
      <c r="I2965" s="12"/>
      <c r="J2965" s="33"/>
      <c r="K2965" s="33">
        <v>0.81530000000000002</v>
      </c>
      <c r="L2965" s="52"/>
      <c r="M2965" s="52"/>
      <c r="N2965" s="21" t="str">
        <f t="shared" si="214"/>
        <v>PANTICO INVEST SICAV S.A.</v>
      </c>
      <c r="O2965" s="21"/>
      <c r="P2965" s="39">
        <f t="shared" si="215"/>
        <v>45.627376425855516</v>
      </c>
      <c r="Q2965" s="43">
        <f t="shared" si="216"/>
        <v>0.21</v>
      </c>
      <c r="R2965" s="40">
        <f t="shared" si="217"/>
        <v>1.4344609346252911E-2</v>
      </c>
    </row>
    <row r="2966" spans="1:18" s="60" customFormat="1" x14ac:dyDescent="0.25">
      <c r="A2966" s="52"/>
      <c r="C2966" s="21" t="s">
        <v>3538</v>
      </c>
      <c r="D2966" s="19"/>
      <c r="E2966" s="43">
        <v>31.92</v>
      </c>
      <c r="F2966" s="43">
        <v>0.14599999999999999</v>
      </c>
      <c r="G2966" s="43">
        <v>1.51149983</v>
      </c>
      <c r="I2966" s="12"/>
      <c r="J2966" s="33"/>
      <c r="K2966" s="33">
        <v>0.81530000000000002</v>
      </c>
      <c r="L2966" s="52"/>
      <c r="M2966" s="52"/>
      <c r="N2966" s="21" t="str">
        <f t="shared" si="214"/>
        <v>PAPEGO INVERSIONES SICAV S.A.</v>
      </c>
      <c r="O2966" s="21"/>
      <c r="P2966" s="39">
        <f t="shared" si="215"/>
        <v>39.151232675088927</v>
      </c>
      <c r="Q2966" s="43">
        <f t="shared" si="216"/>
        <v>0.14599999999999999</v>
      </c>
      <c r="R2966" s="40">
        <f t="shared" si="217"/>
        <v>1.8539185943824359</v>
      </c>
    </row>
    <row r="2967" spans="1:18" s="60" customFormat="1" x14ac:dyDescent="0.25">
      <c r="A2967" s="52"/>
      <c r="C2967" s="21" t="s">
        <v>3539</v>
      </c>
      <c r="D2967" s="19"/>
      <c r="E2967" s="43">
        <v>5.2363679999999997</v>
      </c>
      <c r="F2967" s="43">
        <v>0.04</v>
      </c>
      <c r="G2967" s="43">
        <v>0.92216020999999992</v>
      </c>
      <c r="I2967" s="12"/>
      <c r="J2967" s="33"/>
      <c r="K2967" s="33">
        <v>0.81530000000000002</v>
      </c>
      <c r="L2967" s="52"/>
      <c r="M2967" s="52"/>
      <c r="N2967" s="21" t="str">
        <f t="shared" si="214"/>
        <v>PARADIGMA64CHESS, SICAV, S.A.</v>
      </c>
      <c r="O2967" s="21"/>
      <c r="P2967" s="39">
        <f t="shared" si="215"/>
        <v>6.4226272537716174</v>
      </c>
      <c r="Q2967" s="43">
        <f t="shared" si="216"/>
        <v>0.04</v>
      </c>
      <c r="R2967" s="40">
        <f t="shared" si="217"/>
        <v>1.1310685759843002</v>
      </c>
    </row>
    <row r="2968" spans="1:18" s="60" customFormat="1" x14ac:dyDescent="0.25">
      <c r="A2968" s="52"/>
      <c r="C2968" s="21" t="s">
        <v>3540</v>
      </c>
      <c r="D2968" s="19"/>
      <c r="E2968" s="43">
        <v>37.993049999999997</v>
      </c>
      <c r="F2968" s="43">
        <v>6.0000000000000001E-3</v>
      </c>
      <c r="G2968" s="43">
        <v>1.0182999999999999E-4</v>
      </c>
      <c r="I2968" s="12"/>
      <c r="J2968" s="33"/>
      <c r="K2968" s="33">
        <v>0.81530000000000002</v>
      </c>
      <c r="L2968" s="52"/>
      <c r="M2968" s="52"/>
      <c r="N2968" s="21" t="str">
        <f t="shared" si="214"/>
        <v>PARFIDES SICAV S.A.</v>
      </c>
      <c r="O2968" s="21"/>
      <c r="P2968" s="39">
        <f t="shared" si="215"/>
        <v>46.600085857966384</v>
      </c>
      <c r="Q2968" s="43">
        <f t="shared" si="216"/>
        <v>6.0000000000000001E-3</v>
      </c>
      <c r="R2968" s="40">
        <f t="shared" si="217"/>
        <v>1.2489881025389425E-4</v>
      </c>
    </row>
    <row r="2969" spans="1:18" s="60" customFormat="1" x14ac:dyDescent="0.25">
      <c r="A2969" s="52"/>
      <c r="C2969" s="21" t="s">
        <v>3541</v>
      </c>
      <c r="D2969" s="19"/>
      <c r="E2969" s="43">
        <v>28.56</v>
      </c>
      <c r="F2969" s="43">
        <v>5.1999999999999998E-2</v>
      </c>
      <c r="G2969" s="43">
        <v>0.10589331</v>
      </c>
      <c r="I2969" s="12"/>
      <c r="J2969" s="33"/>
      <c r="K2969" s="33">
        <v>0.81530000000000002</v>
      </c>
      <c r="L2969" s="52"/>
      <c r="M2969" s="52"/>
      <c r="N2969" s="21" t="str">
        <f t="shared" si="214"/>
        <v>PASSEIG DE LA PIETAT 2  SICAV S.A.</v>
      </c>
      <c r="O2969" s="21"/>
      <c r="P2969" s="39">
        <f t="shared" si="215"/>
        <v>35.030050288237454</v>
      </c>
      <c r="Q2969" s="43">
        <f t="shared" si="216"/>
        <v>5.1999999999999998E-2</v>
      </c>
      <c r="R2969" s="40">
        <f t="shared" si="217"/>
        <v>0.12988263215994111</v>
      </c>
    </row>
    <row r="2970" spans="1:18" s="60" customFormat="1" x14ac:dyDescent="0.25">
      <c r="A2970" s="52"/>
      <c r="C2970" s="21" t="s">
        <v>3542</v>
      </c>
      <c r="D2970" s="19"/>
      <c r="E2970" s="43">
        <v>16.5945</v>
      </c>
      <c r="F2970" s="43">
        <v>0.01</v>
      </c>
      <c r="G2970" s="43">
        <v>1.3215000000000001E-4</v>
      </c>
      <c r="I2970" s="12"/>
      <c r="J2970" s="33"/>
      <c r="K2970" s="33">
        <v>0.81530000000000002</v>
      </c>
      <c r="L2970" s="52"/>
      <c r="M2970" s="52"/>
      <c r="N2970" s="21" t="str">
        <f t="shared" si="214"/>
        <v>PASSWORD  INVERSIONES SICAV</v>
      </c>
      <c r="O2970" s="21"/>
      <c r="P2970" s="39">
        <f t="shared" si="215"/>
        <v>20.353857475775786</v>
      </c>
      <c r="Q2970" s="43">
        <f t="shared" si="216"/>
        <v>0.01</v>
      </c>
      <c r="R2970" s="40">
        <f t="shared" si="217"/>
        <v>1.6208757512572062E-4</v>
      </c>
    </row>
    <row r="2971" spans="1:18" s="60" customFormat="1" x14ac:dyDescent="0.25">
      <c r="A2971" s="52"/>
      <c r="C2971" s="21" t="s">
        <v>3543</v>
      </c>
      <c r="D2971" s="19"/>
      <c r="E2971" s="43">
        <v>44.344183999999998</v>
      </c>
      <c r="F2971" s="43">
        <v>3.0000000000000001E-3</v>
      </c>
      <c r="G2971" s="43">
        <v>2.291895E-2</v>
      </c>
      <c r="I2971" s="12"/>
      <c r="J2971" s="33"/>
      <c r="K2971" s="33">
        <v>0.81530000000000002</v>
      </c>
      <c r="L2971" s="52"/>
      <c r="M2971" s="52"/>
      <c r="N2971" s="21" t="str">
        <f t="shared" si="214"/>
        <v>PATKANGA SICAV S.A.</v>
      </c>
      <c r="O2971" s="21"/>
      <c r="P2971" s="39">
        <f t="shared" si="215"/>
        <v>54.390020851220406</v>
      </c>
      <c r="Q2971" s="43">
        <f t="shared" si="216"/>
        <v>3.0000000000000001E-3</v>
      </c>
      <c r="R2971" s="40">
        <f t="shared" si="217"/>
        <v>2.8111063412240893E-2</v>
      </c>
    </row>
    <row r="2972" spans="1:18" s="60" customFormat="1" x14ac:dyDescent="0.25">
      <c r="A2972" s="52"/>
      <c r="C2972" s="21" t="s">
        <v>3544</v>
      </c>
      <c r="D2972" s="19"/>
      <c r="E2972" s="43">
        <v>28.800719999999998</v>
      </c>
      <c r="F2972" s="43">
        <v>1.7999999999999999E-2</v>
      </c>
      <c r="G2972" s="43">
        <v>7.7933000000000006E-4</v>
      </c>
      <c r="I2972" s="12"/>
      <c r="J2972" s="33"/>
      <c r="K2972" s="33">
        <v>0.81530000000000002</v>
      </c>
      <c r="L2972" s="52"/>
      <c r="M2972" s="52"/>
      <c r="N2972" s="21" t="str">
        <f t="shared" si="214"/>
        <v>PATRIMIX SICAV SA</v>
      </c>
      <c r="O2972" s="21"/>
      <c r="P2972" s="39">
        <f t="shared" si="215"/>
        <v>35.325303569238315</v>
      </c>
      <c r="Q2972" s="43">
        <f t="shared" si="216"/>
        <v>1.7999999999999999E-2</v>
      </c>
      <c r="R2972" s="40">
        <f t="shared" si="217"/>
        <v>9.5588127069790268E-4</v>
      </c>
    </row>
    <row r="2973" spans="1:18" s="60" customFormat="1" x14ac:dyDescent="0.25">
      <c r="A2973" s="52"/>
      <c r="C2973" s="21" t="s">
        <v>3545</v>
      </c>
      <c r="D2973" s="19"/>
      <c r="E2973" s="43">
        <v>47.500019000000002</v>
      </c>
      <c r="F2973" s="43">
        <v>2.5999999999999999E-2</v>
      </c>
      <c r="G2973" s="43">
        <v>0.11015367999999999</v>
      </c>
      <c r="I2973" s="12"/>
      <c r="J2973" s="33"/>
      <c r="K2973" s="33">
        <v>0.81530000000000002</v>
      </c>
      <c r="L2973" s="52"/>
      <c r="M2973" s="52"/>
      <c r="N2973" s="21" t="str">
        <f t="shared" si="214"/>
        <v>PATRIMONIO BURSATIL SICAV S.A.</v>
      </c>
      <c r="O2973" s="21"/>
      <c r="P2973" s="39">
        <f t="shared" si="215"/>
        <v>58.260786213663685</v>
      </c>
      <c r="Q2973" s="43">
        <f t="shared" si="216"/>
        <v>2.5999999999999999E-2</v>
      </c>
      <c r="R2973" s="40">
        <f t="shared" si="217"/>
        <v>0.1351081565068073</v>
      </c>
    </row>
    <row r="2974" spans="1:18" s="60" customFormat="1" x14ac:dyDescent="0.25">
      <c r="A2974" s="52"/>
      <c r="C2974" s="21" t="s">
        <v>3546</v>
      </c>
      <c r="D2974" s="19"/>
      <c r="E2974" s="43">
        <v>8.8348837499999995</v>
      </c>
      <c r="F2974" s="43">
        <v>4.0000000000000001E-3</v>
      </c>
      <c r="G2974" s="43">
        <v>0.23763082000000002</v>
      </c>
      <c r="I2974" s="12"/>
      <c r="J2974" s="33"/>
      <c r="K2974" s="33">
        <v>0.81530000000000002</v>
      </c>
      <c r="L2974" s="52"/>
      <c r="M2974" s="52"/>
      <c r="N2974" s="21" t="str">
        <f t="shared" si="214"/>
        <v>PATRINVEST INVERSION , SICAV,S.A.</v>
      </c>
      <c r="O2974" s="21"/>
      <c r="P2974" s="39">
        <f t="shared" si="215"/>
        <v>10.836359315589352</v>
      </c>
      <c r="Q2974" s="43">
        <f t="shared" si="216"/>
        <v>4.0000000000000001E-3</v>
      </c>
      <c r="R2974" s="40">
        <f t="shared" si="217"/>
        <v>0.29146427082055687</v>
      </c>
    </row>
    <row r="2975" spans="1:18" s="60" customFormat="1" x14ac:dyDescent="0.25">
      <c r="A2975" s="52"/>
      <c r="C2975" s="21" t="s">
        <v>3547</v>
      </c>
      <c r="D2975" s="19"/>
      <c r="E2975" s="43">
        <v>25.351800000000001</v>
      </c>
      <c r="F2975" s="43">
        <v>1.9E-2</v>
      </c>
      <c r="G2975" s="43">
        <v>0.42274171000000005</v>
      </c>
      <c r="I2975" s="12"/>
      <c r="J2975" s="33"/>
      <c r="K2975" s="33">
        <v>0.81530000000000002</v>
      </c>
      <c r="L2975" s="52"/>
      <c r="M2975" s="52"/>
      <c r="N2975" s="21" t="str">
        <f t="shared" si="214"/>
        <v>PAUGOGA 2010 INVERSIONES SICAV, S.A.</v>
      </c>
      <c r="O2975" s="21"/>
      <c r="P2975" s="39">
        <f t="shared" si="215"/>
        <v>31.095057034220531</v>
      </c>
      <c r="Q2975" s="43">
        <f t="shared" si="216"/>
        <v>1.9E-2</v>
      </c>
      <c r="R2975" s="40">
        <f t="shared" si="217"/>
        <v>0.51851062185698515</v>
      </c>
    </row>
    <row r="2976" spans="1:18" s="60" customFormat="1" x14ac:dyDescent="0.25">
      <c r="A2976" s="52"/>
      <c r="C2976" s="21" t="s">
        <v>3548</v>
      </c>
      <c r="D2976" s="19"/>
      <c r="E2976" s="43">
        <v>52.4</v>
      </c>
      <c r="F2976" s="43">
        <v>6.8000000000000005E-2</v>
      </c>
      <c r="G2976" s="43">
        <v>4.0444644099999998</v>
      </c>
      <c r="I2976" s="12"/>
      <c r="J2976" s="33"/>
      <c r="K2976" s="33">
        <v>0.81530000000000002</v>
      </c>
      <c r="L2976" s="52"/>
      <c r="M2976" s="52"/>
      <c r="N2976" s="21" t="str">
        <f t="shared" si="214"/>
        <v>PBP CARTERA PREMIUM SICAV, S.A.</v>
      </c>
      <c r="O2976" s="21"/>
      <c r="P2976" s="39">
        <f t="shared" si="215"/>
        <v>64.270820556850239</v>
      </c>
      <c r="Q2976" s="43">
        <f t="shared" si="216"/>
        <v>6.8000000000000005E-2</v>
      </c>
      <c r="R2976" s="40">
        <f t="shared" si="217"/>
        <v>4.9607069912915485</v>
      </c>
    </row>
    <row r="2977" spans="1:18" s="60" customFormat="1" x14ac:dyDescent="0.25">
      <c r="A2977" s="52"/>
      <c r="C2977" s="21" t="s">
        <v>3549</v>
      </c>
      <c r="D2977" s="19"/>
      <c r="E2977" s="43">
        <v>41.1</v>
      </c>
      <c r="F2977" s="43">
        <v>5.5E-2</v>
      </c>
      <c r="G2977" s="43">
        <v>1.4591378700000002</v>
      </c>
      <c r="I2977" s="12"/>
      <c r="J2977" s="33"/>
      <c r="K2977" s="33">
        <v>0.81530000000000002</v>
      </c>
      <c r="L2977" s="52"/>
      <c r="M2977" s="52"/>
      <c r="N2977" s="21" t="str">
        <f t="shared" si="214"/>
        <v>PBP DOLAR PREMIUM SICAV S.A.</v>
      </c>
      <c r="O2977" s="21"/>
      <c r="P2977" s="39">
        <f t="shared" si="215"/>
        <v>50.410891696308106</v>
      </c>
      <c r="Q2977" s="43">
        <f t="shared" si="216"/>
        <v>5.5E-2</v>
      </c>
      <c r="R2977" s="40">
        <f t="shared" si="217"/>
        <v>1.7896944314976084</v>
      </c>
    </row>
    <row r="2978" spans="1:18" s="60" customFormat="1" x14ac:dyDescent="0.25">
      <c r="A2978" s="52"/>
      <c r="C2978" s="21" t="s">
        <v>3550</v>
      </c>
      <c r="D2978" s="19"/>
      <c r="E2978" s="43">
        <v>24.24</v>
      </c>
      <c r="F2978" s="43">
        <v>1.7000000000000001E-2</v>
      </c>
      <c r="G2978" s="43">
        <v>1.4643000000000002E-4</v>
      </c>
      <c r="I2978" s="12"/>
      <c r="J2978" s="33"/>
      <c r="K2978" s="33">
        <v>0.81530000000000002</v>
      </c>
      <c r="L2978" s="52"/>
      <c r="M2978" s="52"/>
      <c r="N2978" s="21" t="str">
        <f t="shared" si="214"/>
        <v>PE­ASERENA INVERSIONES    SICAV S.A.</v>
      </c>
      <c r="O2978" s="21"/>
      <c r="P2978" s="39">
        <f t="shared" si="215"/>
        <v>29.731387219428427</v>
      </c>
      <c r="Q2978" s="43">
        <f t="shared" si="216"/>
        <v>1.7000000000000001E-2</v>
      </c>
      <c r="R2978" s="40">
        <f t="shared" si="217"/>
        <v>1.7960260026983935E-4</v>
      </c>
    </row>
    <row r="2979" spans="1:18" s="60" customFormat="1" x14ac:dyDescent="0.25">
      <c r="A2979" s="52"/>
      <c r="C2979" s="21" t="s">
        <v>3551</v>
      </c>
      <c r="D2979" s="19"/>
      <c r="E2979" s="43">
        <v>29.76</v>
      </c>
      <c r="F2979" s="43">
        <v>1E-3</v>
      </c>
      <c r="G2979" s="43">
        <v>6.1310000000000008E-5</v>
      </c>
      <c r="I2979" s="12"/>
      <c r="J2979" s="33"/>
      <c r="K2979" s="33">
        <v>0.81530000000000002</v>
      </c>
      <c r="L2979" s="52"/>
      <c r="M2979" s="52"/>
      <c r="N2979" s="21" t="str">
        <f t="shared" si="214"/>
        <v>PEBBLE INVEST SICAV, S.A.</v>
      </c>
      <c r="O2979" s="21"/>
      <c r="P2979" s="39">
        <f t="shared" si="215"/>
        <v>36.50190114068441</v>
      </c>
      <c r="Q2979" s="43">
        <f t="shared" si="216"/>
        <v>1E-3</v>
      </c>
      <c r="R2979" s="40">
        <f t="shared" si="217"/>
        <v>7.5199313136268864E-5</v>
      </c>
    </row>
    <row r="2980" spans="1:18" s="60" customFormat="1" x14ac:dyDescent="0.25">
      <c r="A2980" s="52"/>
      <c r="C2980" s="21" t="s">
        <v>3552</v>
      </c>
      <c r="D2980" s="19"/>
      <c r="E2980" s="43">
        <v>61.2</v>
      </c>
      <c r="F2980" s="43">
        <v>3.6999999999999998E-2</v>
      </c>
      <c r="G2980" s="43">
        <v>8.6920651099999997</v>
      </c>
      <c r="I2980" s="12"/>
      <c r="J2980" s="33"/>
      <c r="K2980" s="33">
        <v>0.81530000000000002</v>
      </c>
      <c r="L2980" s="52"/>
      <c r="M2980" s="52"/>
      <c r="N2980" s="21" t="str">
        <f t="shared" si="214"/>
        <v>PECAMIAN SICAV S.A.</v>
      </c>
      <c r="O2980" s="21"/>
      <c r="P2980" s="39">
        <f t="shared" si="215"/>
        <v>75.064393474794556</v>
      </c>
      <c r="Q2980" s="43">
        <f t="shared" si="216"/>
        <v>3.6999999999999998E-2</v>
      </c>
      <c r="R2980" s="40">
        <f t="shared" si="217"/>
        <v>10.661186201398257</v>
      </c>
    </row>
    <row r="2981" spans="1:18" s="60" customFormat="1" x14ac:dyDescent="0.25">
      <c r="A2981" s="52"/>
      <c r="C2981" s="21" t="s">
        <v>3553</v>
      </c>
      <c r="D2981" s="19"/>
      <c r="E2981" s="43">
        <v>27.684999999999999</v>
      </c>
      <c r="F2981" s="43">
        <v>5.0000000000000001E-3</v>
      </c>
      <c r="G2981" s="43">
        <v>1.2369000000000002E-3</v>
      </c>
      <c r="I2981" s="12"/>
      <c r="J2981" s="33"/>
      <c r="K2981" s="33">
        <v>0.81530000000000002</v>
      </c>
      <c r="L2981" s="52"/>
      <c r="M2981" s="52"/>
      <c r="N2981" s="21" t="str">
        <f t="shared" si="214"/>
        <v>PEDROSA VALORES SICAV S.A.</v>
      </c>
      <c r="O2981" s="21"/>
      <c r="P2981" s="39">
        <f t="shared" si="215"/>
        <v>33.956825708328218</v>
      </c>
      <c r="Q2981" s="43">
        <f t="shared" si="216"/>
        <v>5.0000000000000001E-3</v>
      </c>
      <c r="R2981" s="40">
        <f t="shared" si="217"/>
        <v>1.517110266159696E-3</v>
      </c>
    </row>
    <row r="2982" spans="1:18" s="60" customFormat="1" x14ac:dyDescent="0.25">
      <c r="A2982" s="52"/>
      <c r="C2982" s="21" t="s">
        <v>3554</v>
      </c>
      <c r="D2982" s="19"/>
      <c r="E2982" s="43">
        <v>38.159999999999997</v>
      </c>
      <c r="F2982" s="43">
        <v>1.4E-2</v>
      </c>
      <c r="G2982" s="43">
        <v>2.5625309700000001</v>
      </c>
      <c r="I2982" s="12"/>
      <c r="J2982" s="33"/>
      <c r="K2982" s="33">
        <v>0.81530000000000002</v>
      </c>
      <c r="L2982" s="52"/>
      <c r="M2982" s="52"/>
      <c r="N2982" s="21" t="str">
        <f t="shared" si="214"/>
        <v>PELAMIOS CAPITAL SICAV</v>
      </c>
      <c r="O2982" s="21"/>
      <c r="P2982" s="39">
        <f t="shared" si="215"/>
        <v>46.804857107813071</v>
      </c>
      <c r="Q2982" s="43">
        <f t="shared" si="216"/>
        <v>1.4E-2</v>
      </c>
      <c r="R2982" s="40">
        <f t="shared" si="217"/>
        <v>3.143052827180179</v>
      </c>
    </row>
    <row r="2983" spans="1:18" s="60" customFormat="1" x14ac:dyDescent="0.25">
      <c r="A2983" s="52"/>
      <c r="C2983" s="21" t="s">
        <v>3555</v>
      </c>
      <c r="D2983" s="19"/>
      <c r="E2983" s="43">
        <v>193.38050000000001</v>
      </c>
      <c r="F2983" s="43">
        <v>5.5E-2</v>
      </c>
      <c r="G2983" s="43">
        <v>4.2504203799999996</v>
      </c>
      <c r="I2983" s="12"/>
      <c r="J2983" s="33"/>
      <c r="K2983" s="33">
        <v>0.81530000000000002</v>
      </c>
      <c r="L2983" s="52"/>
      <c r="M2983" s="52"/>
      <c r="N2983" s="21" t="str">
        <f t="shared" si="214"/>
        <v>PENSIONINVEST CAPITAL SICAV,S.A.</v>
      </c>
      <c r="O2983" s="21"/>
      <c r="P2983" s="39">
        <f t="shared" si="215"/>
        <v>237.18937814301484</v>
      </c>
      <c r="Q2983" s="43">
        <f t="shared" si="216"/>
        <v>5.5E-2</v>
      </c>
      <c r="R2983" s="40">
        <f t="shared" si="217"/>
        <v>5.2133207163007471</v>
      </c>
    </row>
    <row r="2984" spans="1:18" s="60" customFormat="1" x14ac:dyDescent="0.25">
      <c r="A2984" s="52"/>
      <c r="C2984" s="21" t="s">
        <v>3556</v>
      </c>
      <c r="D2984" s="19"/>
      <c r="E2984" s="43">
        <v>29.28</v>
      </c>
      <c r="F2984" s="43">
        <v>1.6E-2</v>
      </c>
      <c r="G2984" s="43">
        <v>0.37612509000000005</v>
      </c>
      <c r="I2984" s="12"/>
      <c r="J2984" s="33"/>
      <c r="K2984" s="33">
        <v>0.81530000000000002</v>
      </c>
      <c r="L2984" s="52"/>
      <c r="M2984" s="52"/>
      <c r="N2984" s="21" t="str">
        <f t="shared" si="214"/>
        <v>PENTA FORCE GLOBAL SICAV S.A.</v>
      </c>
      <c r="O2984" s="21"/>
      <c r="P2984" s="39">
        <f t="shared" si="215"/>
        <v>35.913160799705629</v>
      </c>
      <c r="Q2984" s="43">
        <f t="shared" si="216"/>
        <v>1.6E-2</v>
      </c>
      <c r="R2984" s="40">
        <f t="shared" si="217"/>
        <v>0.46133336195265551</v>
      </c>
    </row>
    <row r="2985" spans="1:18" s="60" customFormat="1" x14ac:dyDescent="0.25">
      <c r="A2985" s="52"/>
      <c r="C2985" s="21" t="s">
        <v>3557</v>
      </c>
      <c r="D2985" s="19"/>
      <c r="E2985" s="43">
        <v>50.004240000000003</v>
      </c>
      <c r="F2985" s="43">
        <v>1.2E-2</v>
      </c>
      <c r="G2985" s="43">
        <v>5.3006299999999998E-3</v>
      </c>
      <c r="I2985" s="12"/>
      <c r="J2985" s="33"/>
      <c r="K2985" s="33">
        <v>0.81530000000000002</v>
      </c>
      <c r="L2985" s="52"/>
      <c r="M2985" s="52"/>
      <c r="N2985" s="21" t="str">
        <f t="shared" si="214"/>
        <v>PEPI FINANZAS, SICAV, S.A.</v>
      </c>
      <c r="O2985" s="21"/>
      <c r="P2985" s="39">
        <f t="shared" si="215"/>
        <v>61.332319391634982</v>
      </c>
      <c r="Q2985" s="43">
        <f t="shared" si="216"/>
        <v>1.2E-2</v>
      </c>
      <c r="R2985" s="40">
        <f t="shared" si="217"/>
        <v>6.5014473200049059E-3</v>
      </c>
    </row>
    <row r="2986" spans="1:18" s="60" customFormat="1" x14ac:dyDescent="0.25">
      <c r="A2986" s="52"/>
      <c r="C2986" s="21" t="s">
        <v>3558</v>
      </c>
      <c r="D2986" s="19"/>
      <c r="E2986" s="43">
        <v>47.279649999999997</v>
      </c>
      <c r="F2986" s="43">
        <v>6.0000000000000001E-3</v>
      </c>
      <c r="G2986" s="43">
        <v>2.4254695000000002</v>
      </c>
      <c r="I2986" s="12"/>
      <c r="J2986" s="33"/>
      <c r="K2986" s="33">
        <v>0.81530000000000002</v>
      </c>
      <c r="L2986" s="52"/>
      <c r="M2986" s="52"/>
      <c r="N2986" s="21" t="str">
        <f t="shared" si="214"/>
        <v>PERIGORD CARTERA SICAV S.A.</v>
      </c>
      <c r="O2986" s="21"/>
      <c r="P2986" s="39">
        <f t="shared" si="215"/>
        <v>57.990494296577943</v>
      </c>
      <c r="Q2986" s="43">
        <f t="shared" si="216"/>
        <v>6.0000000000000001E-3</v>
      </c>
      <c r="R2986" s="40">
        <f t="shared" si="217"/>
        <v>2.9749411259659024</v>
      </c>
    </row>
    <row r="2987" spans="1:18" s="60" customFormat="1" x14ac:dyDescent="0.25">
      <c r="A2987" s="52"/>
      <c r="C2987" s="21" t="s">
        <v>3559</v>
      </c>
      <c r="D2987" s="19"/>
      <c r="E2987" s="43">
        <v>32.913944430000001</v>
      </c>
      <c r="F2987" s="43">
        <v>0</v>
      </c>
      <c r="G2987" s="43">
        <v>0</v>
      </c>
      <c r="I2987" s="12"/>
      <c r="J2987" s="33"/>
      <c r="K2987" s="33">
        <v>0.81530000000000002</v>
      </c>
      <c r="L2987" s="52"/>
      <c r="M2987" s="52"/>
      <c r="N2987" s="21" t="str">
        <f t="shared" si="214"/>
        <v>PERSEPOLIS INVESTMENTS 1 SOCIMI, S.A.</v>
      </c>
      <c r="O2987" s="21"/>
      <c r="P2987" s="39">
        <f t="shared" si="215"/>
        <v>40.370347638905926</v>
      </c>
      <c r="Q2987" s="43">
        <f t="shared" si="216"/>
        <v>0</v>
      </c>
      <c r="R2987" s="40">
        <f t="shared" si="217"/>
        <v>0</v>
      </c>
    </row>
    <row r="2988" spans="1:18" s="60" customFormat="1" x14ac:dyDescent="0.25">
      <c r="A2988" s="52"/>
      <c r="C2988" s="21" t="s">
        <v>3560</v>
      </c>
      <c r="D2988" s="19"/>
      <c r="E2988" s="43">
        <v>40.56</v>
      </c>
      <c r="F2988" s="43">
        <v>0.113</v>
      </c>
      <c r="G2988" s="43">
        <v>0.19092638000000001</v>
      </c>
      <c r="I2988" s="12"/>
      <c r="J2988" s="33"/>
      <c r="K2988" s="33">
        <v>0.81530000000000002</v>
      </c>
      <c r="L2988" s="52"/>
      <c r="M2988" s="52"/>
      <c r="N2988" s="21" t="str">
        <f t="shared" si="214"/>
        <v>PH NUEVAS INVERSIONES SICAV S.A.</v>
      </c>
      <c r="O2988" s="21"/>
      <c r="P2988" s="39">
        <f t="shared" si="215"/>
        <v>49.748558812706982</v>
      </c>
      <c r="Q2988" s="43">
        <f t="shared" si="216"/>
        <v>0.113</v>
      </c>
      <c r="R2988" s="40">
        <f t="shared" si="217"/>
        <v>0.23417929596467557</v>
      </c>
    </row>
    <row r="2989" spans="1:18" s="60" customFormat="1" x14ac:dyDescent="0.25">
      <c r="A2989" s="52"/>
      <c r="C2989" s="21" t="s">
        <v>3561</v>
      </c>
      <c r="D2989" s="19"/>
      <c r="E2989" s="43">
        <v>30.0625</v>
      </c>
      <c r="F2989" s="43">
        <v>1.7000000000000001E-2</v>
      </c>
      <c r="G2989" s="43">
        <v>2.5419E-4</v>
      </c>
      <c r="I2989" s="12"/>
      <c r="J2989" s="33"/>
      <c r="K2989" s="33">
        <v>0.81530000000000002</v>
      </c>
      <c r="L2989" s="52"/>
      <c r="M2989" s="52"/>
      <c r="N2989" s="21" t="str">
        <f t="shared" si="214"/>
        <v>PHALAENOPSIS SICAV S.A.</v>
      </c>
      <c r="O2989" s="21"/>
      <c r="P2989" s="39">
        <f t="shared" si="215"/>
        <v>36.872930209738747</v>
      </c>
      <c r="Q2989" s="43">
        <f t="shared" si="216"/>
        <v>1.7000000000000001E-2</v>
      </c>
      <c r="R2989" s="40">
        <f t="shared" si="217"/>
        <v>3.1177480681957563E-4</v>
      </c>
    </row>
    <row r="2990" spans="1:18" s="60" customFormat="1" x14ac:dyDescent="0.25">
      <c r="A2990" s="52"/>
      <c r="C2990" s="21" t="s">
        <v>3562</v>
      </c>
      <c r="D2990" s="19"/>
      <c r="E2990" s="43">
        <v>22.56</v>
      </c>
      <c r="F2990" s="43">
        <v>1.4999999999999999E-2</v>
      </c>
      <c r="G2990" s="43">
        <v>0.47395153000000001</v>
      </c>
      <c r="I2990" s="12"/>
      <c r="J2990" s="33"/>
      <c r="K2990" s="33">
        <v>0.81530000000000002</v>
      </c>
      <c r="L2990" s="52"/>
      <c r="M2990" s="52"/>
      <c r="N2990" s="21" t="str">
        <f t="shared" si="214"/>
        <v>PICO DE PERDIZ SICAV S.A.</v>
      </c>
      <c r="O2990" s="21"/>
      <c r="P2990" s="39">
        <f t="shared" si="215"/>
        <v>27.670796026002694</v>
      </c>
      <c r="Q2990" s="43">
        <f t="shared" si="216"/>
        <v>1.4999999999999999E-2</v>
      </c>
      <c r="R2990" s="40">
        <f t="shared" si="217"/>
        <v>0.58132163620753097</v>
      </c>
    </row>
    <row r="2991" spans="1:18" s="60" customFormat="1" x14ac:dyDescent="0.25">
      <c r="A2991" s="52"/>
      <c r="C2991" s="21" t="s">
        <v>3563</v>
      </c>
      <c r="D2991" s="19"/>
      <c r="E2991" s="43">
        <v>29.28</v>
      </c>
      <c r="F2991" s="43">
        <v>5.0000000000000001E-3</v>
      </c>
      <c r="G2991" s="43">
        <v>2.4899810599999999</v>
      </c>
      <c r="I2991" s="12"/>
      <c r="J2991" s="33"/>
      <c r="K2991" s="33">
        <v>0.81530000000000002</v>
      </c>
      <c r="L2991" s="52"/>
      <c r="M2991" s="52"/>
      <c r="N2991" s="21" t="str">
        <f t="shared" si="214"/>
        <v>PIETRAIN INVERSIONS SICAV S.A.</v>
      </c>
      <c r="O2991" s="21"/>
      <c r="P2991" s="39">
        <f t="shared" si="215"/>
        <v>35.913160799705629</v>
      </c>
      <c r="Q2991" s="43">
        <f t="shared" si="216"/>
        <v>5.0000000000000001E-3</v>
      </c>
      <c r="R2991" s="40">
        <f t="shared" si="217"/>
        <v>3.0540672881148039</v>
      </c>
    </row>
    <row r="2992" spans="1:18" s="60" customFormat="1" x14ac:dyDescent="0.25">
      <c r="A2992" s="52"/>
      <c r="C2992" s="21" t="s">
        <v>3564</v>
      </c>
      <c r="D2992" s="19"/>
      <c r="E2992" s="43">
        <v>42.4</v>
      </c>
      <c r="F2992" s="43">
        <v>3.0000000000000001E-3</v>
      </c>
      <c r="G2992" s="43">
        <v>2.6130400000000001E-3</v>
      </c>
      <c r="I2992" s="12"/>
      <c r="J2992" s="33"/>
      <c r="K2992" s="33">
        <v>0.81530000000000002</v>
      </c>
      <c r="L2992" s="52"/>
      <c r="M2992" s="52"/>
      <c r="N2992" s="21" t="str">
        <f t="shared" si="214"/>
        <v>PINTOFON SICAV S.A.</v>
      </c>
      <c r="O2992" s="21"/>
      <c r="P2992" s="39">
        <f t="shared" si="215"/>
        <v>52.005396786458967</v>
      </c>
      <c r="Q2992" s="43">
        <f t="shared" si="216"/>
        <v>3.0000000000000001E-3</v>
      </c>
      <c r="R2992" s="40">
        <f t="shared" si="217"/>
        <v>3.2050042928983198E-3</v>
      </c>
    </row>
    <row r="2993" spans="1:18" s="60" customFormat="1" x14ac:dyDescent="0.25">
      <c r="A2993" s="52"/>
      <c r="C2993" s="21" t="s">
        <v>3565</v>
      </c>
      <c r="D2993" s="19"/>
      <c r="E2993" s="43">
        <v>25.2</v>
      </c>
      <c r="F2993" s="43">
        <v>1.4E-2</v>
      </c>
      <c r="G2993" s="43">
        <v>1.2983000000000002E-4</v>
      </c>
      <c r="I2993" s="12"/>
      <c r="J2993" s="33"/>
      <c r="K2993" s="33">
        <v>0.81530000000000002</v>
      </c>
      <c r="L2993" s="52"/>
      <c r="M2993" s="52"/>
      <c r="N2993" s="21" t="str">
        <f t="shared" si="214"/>
        <v>PISCINA OASIS INVERSIONES SICAV S.A.</v>
      </c>
      <c r="O2993" s="21"/>
      <c r="P2993" s="39">
        <f t="shared" si="215"/>
        <v>30.908867901385992</v>
      </c>
      <c r="Q2993" s="43">
        <f t="shared" si="216"/>
        <v>1.4E-2</v>
      </c>
      <c r="R2993" s="40">
        <f t="shared" si="217"/>
        <v>1.5924199681098983E-4</v>
      </c>
    </row>
    <row r="2994" spans="1:18" s="60" customFormat="1" x14ac:dyDescent="0.25">
      <c r="A2994" s="52"/>
      <c r="C2994" s="21" t="s">
        <v>3566</v>
      </c>
      <c r="D2994" s="19"/>
      <c r="E2994" s="43">
        <v>29.28</v>
      </c>
      <c r="F2994" s="43">
        <v>1.9E-2</v>
      </c>
      <c r="G2994" s="43">
        <v>2.0086700000000002E-3</v>
      </c>
      <c r="I2994" s="12"/>
      <c r="J2994" s="33"/>
      <c r="K2994" s="33">
        <v>0.81530000000000002</v>
      </c>
      <c r="L2994" s="52"/>
      <c r="M2994" s="52"/>
      <c r="N2994" s="21" t="str">
        <f t="shared" si="214"/>
        <v>PITONA 2005 SICAV S.A.</v>
      </c>
      <c r="O2994" s="21"/>
      <c r="P2994" s="39">
        <f t="shared" si="215"/>
        <v>35.913160799705629</v>
      </c>
      <c r="Q2994" s="43">
        <f t="shared" si="216"/>
        <v>1.9E-2</v>
      </c>
      <c r="R2994" s="40">
        <f t="shared" si="217"/>
        <v>2.4637188764871829E-3</v>
      </c>
    </row>
    <row r="2995" spans="1:18" s="60" customFormat="1" x14ac:dyDescent="0.25">
      <c r="A2995" s="52"/>
      <c r="C2995" s="21" t="s">
        <v>3567</v>
      </c>
      <c r="D2995" s="19"/>
      <c r="E2995" s="43">
        <v>36.24</v>
      </c>
      <c r="F2995" s="43">
        <v>0.01</v>
      </c>
      <c r="G2995" s="43">
        <v>0.19981446</v>
      </c>
      <c r="I2995" s="12"/>
      <c r="J2995" s="33"/>
      <c r="K2995" s="33">
        <v>0.81530000000000002</v>
      </c>
      <c r="L2995" s="52"/>
      <c r="M2995" s="52"/>
      <c r="N2995" s="21" t="str">
        <f t="shared" si="214"/>
        <v>PLANOLES SICAV</v>
      </c>
      <c r="O2995" s="21"/>
      <c r="P2995" s="39">
        <f t="shared" si="215"/>
        <v>44.449895743897955</v>
      </c>
      <c r="Q2995" s="43">
        <f t="shared" si="216"/>
        <v>0.01</v>
      </c>
      <c r="R2995" s="40">
        <f t="shared" si="217"/>
        <v>0.24508090273518948</v>
      </c>
    </row>
    <row r="2996" spans="1:18" s="60" customFormat="1" x14ac:dyDescent="0.25">
      <c r="A2996" s="52"/>
      <c r="C2996" s="21" t="s">
        <v>3568</v>
      </c>
      <c r="D2996" s="19"/>
      <c r="E2996" s="43">
        <v>30.146135999999998</v>
      </c>
      <c r="F2996" s="43">
        <v>0.38300000000000001</v>
      </c>
      <c r="G2996" s="43">
        <v>4.4542700999999996</v>
      </c>
      <c r="I2996" s="12"/>
      <c r="J2996" s="33"/>
      <c r="K2996" s="33">
        <v>0.81530000000000002</v>
      </c>
      <c r="L2996" s="52"/>
      <c r="M2996" s="52"/>
      <c r="N2996" s="21" t="str">
        <f t="shared" si="214"/>
        <v>PLASTICOS COMPUESTOS, S.A.</v>
      </c>
      <c r="O2996" s="21"/>
      <c r="P2996" s="39">
        <f t="shared" si="215"/>
        <v>36.975513307984791</v>
      </c>
      <c r="Q2996" s="43">
        <f t="shared" si="216"/>
        <v>0.38300000000000001</v>
      </c>
      <c r="R2996" s="40">
        <f t="shared" si="217"/>
        <v>5.4633510364283078</v>
      </c>
    </row>
    <row r="2997" spans="1:18" s="60" customFormat="1" x14ac:dyDescent="0.25">
      <c r="A2997" s="52"/>
      <c r="C2997" s="21" t="s">
        <v>3569</v>
      </c>
      <c r="D2997" s="19"/>
      <c r="E2997" s="43">
        <v>134</v>
      </c>
      <c r="F2997" s="43">
        <v>0.105</v>
      </c>
      <c r="G2997" s="43">
        <v>2.89244E-3</v>
      </c>
      <c r="I2997" s="12"/>
      <c r="J2997" s="33"/>
      <c r="K2997" s="33">
        <v>0.81530000000000002</v>
      </c>
      <c r="L2997" s="52"/>
      <c r="M2997" s="52"/>
      <c r="N2997" s="21" t="str">
        <f t="shared" si="214"/>
        <v>PLATINO FINANCIERA,SICAV,S.A.</v>
      </c>
      <c r="O2997" s="21"/>
      <c r="P2997" s="39">
        <f t="shared" si="215"/>
        <v>164.35667852324298</v>
      </c>
      <c r="Q2997" s="43">
        <f t="shared" si="216"/>
        <v>0.105</v>
      </c>
      <c r="R2997" s="40">
        <f t="shared" si="217"/>
        <v>3.5477002330430514E-3</v>
      </c>
    </row>
    <row r="2998" spans="1:18" s="60" customFormat="1" x14ac:dyDescent="0.25">
      <c r="A2998" s="52"/>
      <c r="C2998" s="21" t="s">
        <v>3570</v>
      </c>
      <c r="D2998" s="19"/>
      <c r="E2998" s="43">
        <v>41.125500000000002</v>
      </c>
      <c r="F2998" s="43">
        <v>4.0000000000000001E-3</v>
      </c>
      <c r="G2998" s="43">
        <v>3.2889999999999999E-5</v>
      </c>
      <c r="I2998" s="12"/>
      <c r="J2998" s="33"/>
      <c r="K2998" s="33">
        <v>0.81530000000000002</v>
      </c>
      <c r="L2998" s="52"/>
      <c r="M2998" s="52"/>
      <c r="N2998" s="21" t="str">
        <f t="shared" si="214"/>
        <v>PLAZA DE COLON INVERSIONES, SICAV, S.A.</v>
      </c>
      <c r="O2998" s="21"/>
      <c r="P2998" s="39">
        <f t="shared" si="215"/>
        <v>50.442168526922607</v>
      </c>
      <c r="Q2998" s="43">
        <f t="shared" si="216"/>
        <v>4.0000000000000001E-3</v>
      </c>
      <c r="R2998" s="40">
        <f t="shared" si="217"/>
        <v>4.0340978780816877E-5</v>
      </c>
    </row>
    <row r="2999" spans="1:18" s="60" customFormat="1" x14ac:dyDescent="0.25">
      <c r="A2999" s="52"/>
      <c r="C2999" s="21" t="s">
        <v>3571</v>
      </c>
      <c r="D2999" s="19"/>
      <c r="E2999" s="43">
        <v>25.141286999999998</v>
      </c>
      <c r="F2999" s="43">
        <v>7.0000000000000001E-3</v>
      </c>
      <c r="G2999" s="43">
        <v>9.6829999999999993E-5</v>
      </c>
      <c r="I2999" s="12"/>
      <c r="J2999" s="33"/>
      <c r="K2999" s="33">
        <v>0.81530000000000002</v>
      </c>
      <c r="L2999" s="52"/>
      <c r="M2999" s="52"/>
      <c r="N2999" s="21" t="str">
        <f t="shared" si="214"/>
        <v>PLOTTER INVERSIONES SICAV S.A.</v>
      </c>
      <c r="O2999" s="21"/>
      <c r="P2999" s="39">
        <f t="shared" si="215"/>
        <v>30.836853918802891</v>
      </c>
      <c r="Q2999" s="43">
        <f t="shared" si="216"/>
        <v>7.0000000000000001E-3</v>
      </c>
      <c r="R2999" s="40">
        <f t="shared" si="217"/>
        <v>1.1876609836869862E-4</v>
      </c>
    </row>
    <row r="3000" spans="1:18" s="60" customFormat="1" x14ac:dyDescent="0.25">
      <c r="A3000" s="52"/>
      <c r="C3000" s="21" t="s">
        <v>3572</v>
      </c>
      <c r="D3000" s="19"/>
      <c r="E3000" s="43">
        <v>18.239999999999998</v>
      </c>
      <c r="F3000" s="43">
        <v>2E-3</v>
      </c>
      <c r="G3000" s="43">
        <v>0.86848024999999995</v>
      </c>
      <c r="I3000" s="12"/>
      <c r="J3000" s="33"/>
      <c r="K3000" s="33">
        <v>0.81530000000000002</v>
      </c>
      <c r="L3000" s="52"/>
      <c r="M3000" s="52"/>
      <c r="N3000" s="21" t="str">
        <f t="shared" si="214"/>
        <v>PLUVIANUS AEGYPTIUS SICAV,S.A.</v>
      </c>
      <c r="O3000" s="21"/>
      <c r="P3000" s="39">
        <f t="shared" si="215"/>
        <v>22.372132957193667</v>
      </c>
      <c r="Q3000" s="43">
        <f t="shared" si="216"/>
        <v>2E-3</v>
      </c>
      <c r="R3000" s="40">
        <f t="shared" si="217"/>
        <v>1.065227830246535</v>
      </c>
    </row>
    <row r="3001" spans="1:18" s="60" customFormat="1" x14ac:dyDescent="0.25">
      <c r="A3001" s="52"/>
      <c r="C3001" s="21" t="s">
        <v>3573</v>
      </c>
      <c r="D3001" s="19"/>
      <c r="E3001" s="43">
        <v>36.800828000000003</v>
      </c>
      <c r="F3001" s="43">
        <v>3.6999999999999998E-2</v>
      </c>
      <c r="G3001" s="43">
        <v>7.9747070000000003E-2</v>
      </c>
      <c r="I3001" s="12"/>
      <c r="J3001" s="33"/>
      <c r="K3001" s="33">
        <v>0.81530000000000002</v>
      </c>
      <c r="L3001" s="52"/>
      <c r="M3001" s="52"/>
      <c r="N3001" s="21" t="str">
        <f t="shared" si="214"/>
        <v>PLYZOSMAR, SICAV S.A.</v>
      </c>
      <c r="O3001" s="21"/>
      <c r="P3001" s="39">
        <f t="shared" si="215"/>
        <v>45.137775052128056</v>
      </c>
      <c r="Q3001" s="43">
        <f t="shared" si="216"/>
        <v>3.6999999999999998E-2</v>
      </c>
      <c r="R3001" s="40">
        <f t="shared" si="217"/>
        <v>9.7813160799705631E-2</v>
      </c>
    </row>
    <row r="3002" spans="1:18" s="60" customFormat="1" x14ac:dyDescent="0.25">
      <c r="A3002" s="52"/>
      <c r="C3002" s="21" t="s">
        <v>3574</v>
      </c>
      <c r="D3002" s="19"/>
      <c r="E3002" s="43">
        <v>23.88</v>
      </c>
      <c r="F3002" s="43">
        <v>0.183</v>
      </c>
      <c r="G3002" s="43">
        <v>5.2173429699999998</v>
      </c>
      <c r="I3002" s="12"/>
      <c r="J3002" s="33"/>
      <c r="K3002" s="33">
        <v>0.81530000000000002</v>
      </c>
      <c r="L3002" s="52"/>
      <c r="M3002" s="52"/>
      <c r="N3002" s="21" t="str">
        <f t="shared" si="214"/>
        <v>POINTER LONG TERM EQUITIES SICAV S.A.</v>
      </c>
      <c r="O3002" s="21"/>
      <c r="P3002" s="39">
        <f t="shared" si="215"/>
        <v>29.289831963694343</v>
      </c>
      <c r="Q3002" s="43">
        <f t="shared" si="216"/>
        <v>0.183</v>
      </c>
      <c r="R3002" s="40">
        <f t="shared" si="217"/>
        <v>6.399292248252177</v>
      </c>
    </row>
    <row r="3003" spans="1:18" s="60" customFormat="1" x14ac:dyDescent="0.25">
      <c r="A3003" s="52"/>
      <c r="C3003" s="21" t="s">
        <v>3575</v>
      </c>
      <c r="D3003" s="19"/>
      <c r="E3003" s="43">
        <v>28.505188</v>
      </c>
      <c r="F3003" s="43">
        <v>0.127</v>
      </c>
      <c r="G3003" s="43">
        <v>5.2786899999999999E-3</v>
      </c>
      <c r="I3003" s="12"/>
      <c r="J3003" s="33"/>
      <c r="K3003" s="33">
        <v>0.81530000000000002</v>
      </c>
      <c r="L3003" s="52"/>
      <c r="M3003" s="52"/>
      <c r="N3003" s="21" t="str">
        <f t="shared" si="214"/>
        <v>POLADAMAR SICAV S.A.</v>
      </c>
      <c r="O3003" s="21"/>
      <c r="P3003" s="39">
        <f t="shared" si="215"/>
        <v>34.962821047467187</v>
      </c>
      <c r="Q3003" s="43">
        <f t="shared" si="216"/>
        <v>0.127</v>
      </c>
      <c r="R3003" s="40">
        <f t="shared" si="217"/>
        <v>6.4745369802526676E-3</v>
      </c>
    </row>
    <row r="3004" spans="1:18" s="60" customFormat="1" x14ac:dyDescent="0.25">
      <c r="A3004" s="52"/>
      <c r="C3004" s="21" t="s">
        <v>3576</v>
      </c>
      <c r="D3004" s="19"/>
      <c r="E3004" s="43">
        <v>5.04</v>
      </c>
      <c r="F3004" s="43">
        <v>3.2000000000000001E-2</v>
      </c>
      <c r="G3004" s="43">
        <v>4.2532554100000004</v>
      </c>
      <c r="I3004" s="12"/>
      <c r="J3004" s="33"/>
      <c r="K3004" s="33">
        <v>0.81530000000000002</v>
      </c>
      <c r="L3004" s="52"/>
      <c r="M3004" s="52"/>
      <c r="N3004" s="21" t="str">
        <f t="shared" si="214"/>
        <v>POLO CAPITAL SIL, S.A.</v>
      </c>
      <c r="O3004" s="21"/>
      <c r="P3004" s="39">
        <f t="shared" si="215"/>
        <v>6.1817735802771985</v>
      </c>
      <c r="Q3004" s="43">
        <f t="shared" si="216"/>
        <v>3.2000000000000001E-2</v>
      </c>
      <c r="R3004" s="40">
        <f t="shared" si="217"/>
        <v>5.2167980007359258</v>
      </c>
    </row>
    <row r="3005" spans="1:18" s="60" customFormat="1" x14ac:dyDescent="0.25">
      <c r="A3005" s="52"/>
      <c r="C3005" s="21" t="s">
        <v>3577</v>
      </c>
      <c r="D3005" s="19"/>
      <c r="E3005" s="43">
        <v>29.6</v>
      </c>
      <c r="F3005" s="43">
        <v>0.01</v>
      </c>
      <c r="G3005" s="43">
        <v>1.3951E-4</v>
      </c>
      <c r="I3005" s="12"/>
      <c r="J3005" s="33"/>
      <c r="K3005" s="33">
        <v>0.81530000000000002</v>
      </c>
      <c r="L3005" s="52"/>
      <c r="M3005" s="52"/>
      <c r="N3005" s="21" t="str">
        <f t="shared" si="214"/>
        <v>POLO VALOR SICAV S.A.</v>
      </c>
      <c r="O3005" s="21"/>
      <c r="P3005" s="39">
        <f t="shared" si="215"/>
        <v>36.305654360358155</v>
      </c>
      <c r="Q3005" s="43">
        <f t="shared" si="216"/>
        <v>0.01</v>
      </c>
      <c r="R3005" s="40">
        <f t="shared" si="217"/>
        <v>1.7111492702072856E-4</v>
      </c>
    </row>
    <row r="3006" spans="1:18" s="60" customFormat="1" x14ac:dyDescent="0.25">
      <c r="A3006" s="52"/>
      <c r="C3006" s="21" t="s">
        <v>3578</v>
      </c>
      <c r="D3006" s="19"/>
      <c r="E3006" s="43">
        <v>23.28</v>
      </c>
      <c r="F3006" s="43">
        <v>8.5999999999999993E-2</v>
      </c>
      <c r="G3006" s="43">
        <v>8.3020000000000001E-5</v>
      </c>
      <c r="I3006" s="12"/>
      <c r="J3006" s="33"/>
      <c r="K3006" s="33">
        <v>0.81530000000000002</v>
      </c>
      <c r="L3006" s="52"/>
      <c r="M3006" s="52"/>
      <c r="N3006" s="21" t="str">
        <f t="shared" si="214"/>
        <v>POMPEYO 74 SICAV S.A.</v>
      </c>
      <c r="O3006" s="21"/>
      <c r="P3006" s="39">
        <f t="shared" si="215"/>
        <v>28.553906537470869</v>
      </c>
      <c r="Q3006" s="43">
        <f t="shared" si="216"/>
        <v>8.5999999999999993E-2</v>
      </c>
      <c r="R3006" s="40">
        <f t="shared" si="217"/>
        <v>1.0182754814178829E-4</v>
      </c>
    </row>
    <row r="3007" spans="1:18" s="60" customFormat="1" x14ac:dyDescent="0.25">
      <c r="A3007" s="52"/>
      <c r="C3007" s="21" t="s">
        <v>3579</v>
      </c>
      <c r="D3007" s="19"/>
      <c r="E3007" s="43">
        <v>35.76</v>
      </c>
      <c r="F3007" s="43">
        <v>1.4999999999999999E-2</v>
      </c>
      <c r="G3007" s="43">
        <v>1.8837999999999998E-4</v>
      </c>
      <c r="I3007" s="12"/>
      <c r="J3007" s="33"/>
      <c r="K3007" s="33">
        <v>0.81530000000000002</v>
      </c>
      <c r="L3007" s="52"/>
      <c r="M3007" s="52"/>
      <c r="N3007" s="21" t="str">
        <f t="shared" si="214"/>
        <v>PORTFOLI GT SICAV S.A.</v>
      </c>
      <c r="O3007" s="21"/>
      <c r="P3007" s="39">
        <f t="shared" si="215"/>
        <v>43.861155402919167</v>
      </c>
      <c r="Q3007" s="43">
        <f t="shared" si="216"/>
        <v>1.4999999999999999E-2</v>
      </c>
      <c r="R3007" s="40">
        <f t="shared" si="217"/>
        <v>2.3105605298663067E-4</v>
      </c>
    </row>
    <row r="3008" spans="1:18" s="60" customFormat="1" x14ac:dyDescent="0.25">
      <c r="A3008" s="52"/>
      <c r="C3008" s="21" t="s">
        <v>3580</v>
      </c>
      <c r="D3008" s="19"/>
      <c r="E3008" s="43">
        <v>32.576180000000001</v>
      </c>
      <c r="F3008" s="43">
        <v>7.0000000000000001E-3</v>
      </c>
      <c r="G3008" s="43">
        <v>6.5996000000000002E-4</v>
      </c>
      <c r="I3008" s="12"/>
      <c r="J3008" s="33"/>
      <c r="K3008" s="33">
        <v>0.81530000000000002</v>
      </c>
      <c r="L3008" s="52"/>
      <c r="M3008" s="52"/>
      <c r="N3008" s="21" t="str">
        <f t="shared" si="214"/>
        <v>PORTFOLIO BENKERS I SICAV S.A.</v>
      </c>
      <c r="O3008" s="21"/>
      <c r="P3008" s="39">
        <f t="shared" si="215"/>
        <v>39.956065252054458</v>
      </c>
      <c r="Q3008" s="43">
        <f t="shared" si="216"/>
        <v>7.0000000000000001E-3</v>
      </c>
      <c r="R3008" s="40">
        <f t="shared" si="217"/>
        <v>8.0946890715074204E-4</v>
      </c>
    </row>
    <row r="3009" spans="1:18" s="60" customFormat="1" x14ac:dyDescent="0.25">
      <c r="A3009" s="52"/>
      <c r="C3009" s="21" t="s">
        <v>3581</v>
      </c>
      <c r="D3009" s="19"/>
      <c r="E3009" s="43">
        <v>31.92</v>
      </c>
      <c r="F3009" s="43">
        <v>0.17499999999999999</v>
      </c>
      <c r="G3009" s="43">
        <v>6.3807000000000002E-4</v>
      </c>
      <c r="I3009" s="12"/>
      <c r="J3009" s="33"/>
      <c r="K3009" s="33">
        <v>0.81530000000000002</v>
      </c>
      <c r="L3009" s="52"/>
      <c r="M3009" s="52"/>
      <c r="N3009" s="21" t="str">
        <f t="shared" si="214"/>
        <v>POZOTORO INVERSIONES</v>
      </c>
      <c r="O3009" s="21"/>
      <c r="P3009" s="39">
        <f t="shared" si="215"/>
        <v>39.151232675088927</v>
      </c>
      <c r="Q3009" s="43">
        <f t="shared" si="216"/>
        <v>0.17499999999999999</v>
      </c>
      <c r="R3009" s="40">
        <f t="shared" si="217"/>
        <v>7.8261989451735561E-4</v>
      </c>
    </row>
    <row r="3010" spans="1:18" s="60" customFormat="1" x14ac:dyDescent="0.25">
      <c r="A3010" s="52"/>
      <c r="C3010" s="21" t="s">
        <v>3582</v>
      </c>
      <c r="D3010" s="19"/>
      <c r="E3010" s="43">
        <v>25.021799999999999</v>
      </c>
      <c r="F3010" s="43">
        <v>1.7000000000000001E-2</v>
      </c>
      <c r="G3010" s="43">
        <v>1.8118699999999999E-3</v>
      </c>
      <c r="I3010" s="12"/>
      <c r="J3010" s="33"/>
      <c r="K3010" s="33">
        <v>0.81530000000000002</v>
      </c>
      <c r="L3010" s="52"/>
      <c r="M3010" s="52"/>
      <c r="N3010" s="21" t="str">
        <f t="shared" si="214"/>
        <v>PRAIA DAS GAIVOTAS INVERSIONES SICAV S.A.</v>
      </c>
      <c r="O3010" s="21"/>
      <c r="P3010" s="39">
        <f t="shared" si="215"/>
        <v>30.690298049797619</v>
      </c>
      <c r="Q3010" s="43">
        <f t="shared" si="216"/>
        <v>1.7000000000000001E-2</v>
      </c>
      <c r="R3010" s="40">
        <f t="shared" si="217"/>
        <v>2.2223353366858825E-3</v>
      </c>
    </row>
    <row r="3011" spans="1:18" s="60" customFormat="1" x14ac:dyDescent="0.25">
      <c r="A3011" s="52"/>
      <c r="C3011" s="21" t="s">
        <v>3583</v>
      </c>
      <c r="D3011" s="19"/>
      <c r="E3011" s="43">
        <v>23.439487499999998</v>
      </c>
      <c r="F3011" s="43">
        <v>5.1999999999999998E-2</v>
      </c>
      <c r="G3011" s="43">
        <v>2.3005940200000001</v>
      </c>
      <c r="I3011" s="12"/>
      <c r="J3011" s="33"/>
      <c r="K3011" s="33">
        <v>0.81530000000000002</v>
      </c>
      <c r="L3011" s="52"/>
      <c r="M3011" s="52"/>
      <c r="N3011" s="21" t="str">
        <f t="shared" si="214"/>
        <v>PRECISION BALANCE SICAV S.A.</v>
      </c>
      <c r="O3011" s="21"/>
      <c r="P3011" s="39">
        <f t="shared" si="215"/>
        <v>28.749524714828894</v>
      </c>
      <c r="Q3011" s="43">
        <f t="shared" si="216"/>
        <v>5.1999999999999998E-2</v>
      </c>
      <c r="R3011" s="40">
        <f t="shared" si="217"/>
        <v>2.8217760578928002</v>
      </c>
    </row>
    <row r="3012" spans="1:18" s="60" customFormat="1" x14ac:dyDescent="0.25">
      <c r="A3012" s="52"/>
      <c r="C3012" s="21" t="s">
        <v>3584</v>
      </c>
      <c r="D3012" s="19"/>
      <c r="E3012" s="43">
        <v>31.44</v>
      </c>
      <c r="F3012" s="43">
        <v>0.04</v>
      </c>
      <c r="G3012" s="43">
        <v>1.1460405300000001</v>
      </c>
      <c r="I3012" s="12"/>
      <c r="J3012" s="33"/>
      <c r="K3012" s="33">
        <v>0.81530000000000002</v>
      </c>
      <c r="L3012" s="52"/>
      <c r="M3012" s="52"/>
      <c r="N3012" s="21" t="str">
        <f t="shared" si="214"/>
        <v>PRECISION DE INVERSIONES, SICAV, S.A.</v>
      </c>
      <c r="O3012" s="21"/>
      <c r="P3012" s="39">
        <f t="shared" si="215"/>
        <v>38.562492334110146</v>
      </c>
      <c r="Q3012" s="43">
        <f t="shared" si="216"/>
        <v>0.04</v>
      </c>
      <c r="R3012" s="40">
        <f t="shared" si="217"/>
        <v>1.4056672758493807</v>
      </c>
    </row>
    <row r="3013" spans="1:18" s="60" customFormat="1" x14ac:dyDescent="0.25">
      <c r="A3013" s="52"/>
      <c r="C3013" s="21" t="s">
        <v>3585</v>
      </c>
      <c r="D3013" s="19"/>
      <c r="E3013" s="43">
        <v>22.68</v>
      </c>
      <c r="F3013" s="43">
        <v>4.2000000000000003E-2</v>
      </c>
      <c r="G3013" s="43">
        <v>0.82560540999999998</v>
      </c>
      <c r="I3013" s="12"/>
      <c r="J3013" s="33"/>
      <c r="K3013" s="33">
        <v>0.81530000000000002</v>
      </c>
      <c r="L3013" s="52"/>
      <c r="M3013" s="52"/>
      <c r="N3013" s="21" t="str">
        <f t="shared" si="214"/>
        <v>PRECISION PATRIMONIO SICAV, S.A.</v>
      </c>
      <c r="O3013" s="21"/>
      <c r="P3013" s="39">
        <f t="shared" si="215"/>
        <v>27.817981111247391</v>
      </c>
      <c r="Q3013" s="43">
        <f t="shared" si="216"/>
        <v>4.2000000000000003E-2</v>
      </c>
      <c r="R3013" s="40">
        <f t="shared" si="217"/>
        <v>1.0126400220777627</v>
      </c>
    </row>
    <row r="3014" spans="1:18" s="60" customFormat="1" x14ac:dyDescent="0.25">
      <c r="A3014" s="52"/>
      <c r="C3014" s="21" t="s">
        <v>3586</v>
      </c>
      <c r="D3014" s="19"/>
      <c r="E3014" s="43">
        <v>42.021000000000001</v>
      </c>
      <c r="F3014" s="43">
        <v>0.17100000000000001</v>
      </c>
      <c r="G3014" s="43">
        <v>3.0213614999999998</v>
      </c>
      <c r="I3014" s="12"/>
      <c r="J3014" s="33"/>
      <c r="K3014" s="33">
        <v>0.81530000000000002</v>
      </c>
      <c r="L3014" s="52"/>
      <c r="M3014" s="52"/>
      <c r="N3014" s="21" t="str">
        <f t="shared" si="214"/>
        <v>PREFELICITY SICAV, S.A.</v>
      </c>
      <c r="O3014" s="21"/>
      <c r="P3014" s="39">
        <f t="shared" si="215"/>
        <v>51.540537225561145</v>
      </c>
      <c r="Q3014" s="43">
        <f t="shared" si="216"/>
        <v>0.17100000000000001</v>
      </c>
      <c r="R3014" s="40">
        <f t="shared" si="217"/>
        <v>3.7058279161045009</v>
      </c>
    </row>
    <row r="3015" spans="1:18" s="60" customFormat="1" x14ac:dyDescent="0.25">
      <c r="A3015" s="52"/>
      <c r="C3015" s="21" t="s">
        <v>3587</v>
      </c>
      <c r="D3015" s="19"/>
      <c r="E3015" s="43">
        <v>27.898</v>
      </c>
      <c r="F3015" s="43">
        <v>4.0000000000000001E-3</v>
      </c>
      <c r="G3015" s="43">
        <v>4.2960000000000002E-5</v>
      </c>
      <c r="I3015" s="12"/>
      <c r="J3015" s="33"/>
      <c r="K3015" s="33">
        <v>0.81530000000000002</v>
      </c>
      <c r="L3015" s="52"/>
      <c r="M3015" s="52"/>
      <c r="N3015" s="21" t="str">
        <f t="shared" si="214"/>
        <v>PRESTIGE INVERSIONES SICAV</v>
      </c>
      <c r="O3015" s="21"/>
      <c r="P3015" s="39">
        <f t="shared" si="215"/>
        <v>34.218079234637557</v>
      </c>
      <c r="Q3015" s="43">
        <f t="shared" si="216"/>
        <v>4.0000000000000001E-3</v>
      </c>
      <c r="R3015" s="40">
        <f t="shared" si="217"/>
        <v>5.2692260517600883E-5</v>
      </c>
    </row>
    <row r="3016" spans="1:18" s="60" customFormat="1" x14ac:dyDescent="0.25">
      <c r="A3016" s="52"/>
      <c r="C3016" s="21" t="s">
        <v>3588</v>
      </c>
      <c r="D3016" s="19"/>
      <c r="E3016" s="43">
        <v>31.869450899999997</v>
      </c>
      <c r="F3016" s="43">
        <v>3.9E-2</v>
      </c>
      <c r="G3016" s="43">
        <v>0.44779000000000002</v>
      </c>
      <c r="I3016" s="12"/>
      <c r="J3016" s="33"/>
      <c r="K3016" s="33">
        <v>0.81530000000000002</v>
      </c>
      <c r="L3016" s="52"/>
      <c r="M3016" s="52"/>
      <c r="N3016" s="21" t="str">
        <f t="shared" si="214"/>
        <v>PREVISIÓN SANITARIA NACIONAL GESTIÓN SOCIMI, S.A.</v>
      </c>
      <c r="O3016" s="21"/>
      <c r="P3016" s="39">
        <f t="shared" si="215"/>
        <v>39.089232061817732</v>
      </c>
      <c r="Q3016" s="43">
        <f t="shared" si="216"/>
        <v>3.9E-2</v>
      </c>
      <c r="R3016" s="40">
        <f t="shared" si="217"/>
        <v>0.54923341101435053</v>
      </c>
    </row>
    <row r="3017" spans="1:18" s="60" customFormat="1" x14ac:dyDescent="0.25">
      <c r="A3017" s="52"/>
      <c r="C3017" s="21" t="s">
        <v>3589</v>
      </c>
      <c r="D3017" s="19"/>
      <c r="E3017" s="43">
        <v>31.68</v>
      </c>
      <c r="F3017" s="43">
        <v>1.9E-2</v>
      </c>
      <c r="G3017" s="43">
        <v>0.32555415999999998</v>
      </c>
      <c r="I3017" s="12"/>
      <c r="J3017" s="33"/>
      <c r="K3017" s="33">
        <v>0.81530000000000002</v>
      </c>
      <c r="L3017" s="52"/>
      <c r="M3017" s="52"/>
      <c r="N3017" s="21" t="str">
        <f t="shared" si="214"/>
        <v>PRIMROSE INVERSIONES  SICAV,S.A.</v>
      </c>
      <c r="O3017" s="21"/>
      <c r="P3017" s="39">
        <f t="shared" si="215"/>
        <v>38.856862504599533</v>
      </c>
      <c r="Q3017" s="43">
        <f t="shared" si="216"/>
        <v>1.9E-2</v>
      </c>
      <c r="R3017" s="40">
        <f t="shared" si="217"/>
        <v>0.39930597326137612</v>
      </c>
    </row>
    <row r="3018" spans="1:18" s="60" customFormat="1" x14ac:dyDescent="0.25">
      <c r="A3018" s="52"/>
      <c r="C3018" s="21" t="s">
        <v>3590</v>
      </c>
      <c r="D3018" s="19"/>
      <c r="E3018" s="43">
        <v>41.590065000000003</v>
      </c>
      <c r="F3018" s="43">
        <v>6.0000000000000001E-3</v>
      </c>
      <c r="G3018" s="43">
        <v>9.8800000000000003E-5</v>
      </c>
      <c r="I3018" s="12"/>
      <c r="J3018" s="33"/>
      <c r="K3018" s="33">
        <v>0.81530000000000002</v>
      </c>
      <c r="L3018" s="52"/>
      <c r="M3018" s="52"/>
      <c r="N3018" s="21" t="str">
        <f t="shared" si="214"/>
        <v>PRIOR CAPITAL SICAV</v>
      </c>
      <c r="O3018" s="21"/>
      <c r="P3018" s="39">
        <f t="shared" si="215"/>
        <v>51.011977186311789</v>
      </c>
      <c r="Q3018" s="43">
        <f t="shared" si="216"/>
        <v>6.0000000000000001E-3</v>
      </c>
      <c r="R3018" s="40">
        <f t="shared" si="217"/>
        <v>1.2118238685146572E-4</v>
      </c>
    </row>
    <row r="3019" spans="1:18" s="60" customFormat="1" x14ac:dyDescent="0.25">
      <c r="A3019" s="52"/>
      <c r="C3019" s="21" t="s">
        <v>3591</v>
      </c>
      <c r="D3019" s="19"/>
      <c r="E3019" s="43">
        <v>33.840000000000003</v>
      </c>
      <c r="F3019" s="43">
        <v>2.5000000000000001E-2</v>
      </c>
      <c r="G3019" s="43">
        <v>3.2631000000000001E-4</v>
      </c>
      <c r="I3019" s="12"/>
      <c r="J3019" s="33"/>
      <c r="K3019" s="33">
        <v>0.81530000000000002</v>
      </c>
      <c r="L3019" s="52"/>
      <c r="M3019" s="52"/>
      <c r="N3019" s="21" t="str">
        <f t="shared" si="214"/>
        <v>PRIRAMU SICAV S.A.</v>
      </c>
      <c r="O3019" s="21"/>
      <c r="P3019" s="39">
        <f t="shared" si="215"/>
        <v>41.50619403900405</v>
      </c>
      <c r="Q3019" s="43">
        <f t="shared" si="216"/>
        <v>2.5000000000000001E-2</v>
      </c>
      <c r="R3019" s="40">
        <f t="shared" si="217"/>
        <v>4.0023304305163745E-4</v>
      </c>
    </row>
    <row r="3020" spans="1:18" s="60" customFormat="1" x14ac:dyDescent="0.25">
      <c r="A3020" s="52"/>
      <c r="C3020" s="21" t="s">
        <v>3592</v>
      </c>
      <c r="D3020" s="19"/>
      <c r="E3020" s="43">
        <v>77</v>
      </c>
      <c r="F3020" s="43">
        <v>3.1E-2</v>
      </c>
      <c r="G3020" s="43">
        <v>4.3191039900000003</v>
      </c>
      <c r="I3020" s="12"/>
      <c r="J3020" s="33"/>
      <c r="K3020" s="33">
        <v>0.81530000000000002</v>
      </c>
      <c r="L3020" s="52"/>
      <c r="M3020" s="52"/>
      <c r="N3020" s="21" t="str">
        <f t="shared" si="214"/>
        <v>PRIVANDALUS INVERSIONES I, SICAV S.A.</v>
      </c>
      <c r="O3020" s="21"/>
      <c r="P3020" s="39">
        <f t="shared" si="215"/>
        <v>94.443763032012754</v>
      </c>
      <c r="Q3020" s="43">
        <f t="shared" si="216"/>
        <v>3.1E-2</v>
      </c>
      <c r="R3020" s="40">
        <f t="shared" si="217"/>
        <v>5.2975640745737769</v>
      </c>
    </row>
    <row r="3021" spans="1:18" s="60" customFormat="1" x14ac:dyDescent="0.25">
      <c r="A3021" s="52"/>
      <c r="C3021" s="21" t="s">
        <v>3593</v>
      </c>
      <c r="D3021" s="19"/>
      <c r="E3021" s="43">
        <v>136</v>
      </c>
      <c r="F3021" s="43">
        <v>5.8999999999999997E-2</v>
      </c>
      <c r="G3021" s="43">
        <v>7.1470152999999996</v>
      </c>
      <c r="I3021" s="12"/>
      <c r="J3021" s="33"/>
      <c r="K3021" s="33">
        <v>0.81530000000000002</v>
      </c>
      <c r="L3021" s="52"/>
      <c r="M3021" s="52"/>
      <c r="N3021" s="21" t="str">
        <f t="shared" si="214"/>
        <v>PRIVANDALUS INVERSIONES II, SICAV S.A.</v>
      </c>
      <c r="O3021" s="21"/>
      <c r="P3021" s="39">
        <f t="shared" si="215"/>
        <v>166.80976327732122</v>
      </c>
      <c r="Q3021" s="43">
        <f t="shared" si="216"/>
        <v>5.8999999999999997E-2</v>
      </c>
      <c r="R3021" s="40">
        <f t="shared" si="217"/>
        <v>8.7661171347970068</v>
      </c>
    </row>
    <row r="3022" spans="1:18" s="60" customFormat="1" x14ac:dyDescent="0.25">
      <c r="A3022" s="52"/>
      <c r="C3022" s="21" t="s">
        <v>3594</v>
      </c>
      <c r="D3022" s="19"/>
      <c r="E3022" s="43">
        <v>26.936</v>
      </c>
      <c r="F3022" s="43">
        <v>5.0000000000000001E-3</v>
      </c>
      <c r="G3022" s="43">
        <v>1.6811000000000002E-4</v>
      </c>
      <c r="I3022" s="12"/>
      <c r="J3022" s="33"/>
      <c r="K3022" s="33">
        <v>0.81530000000000002</v>
      </c>
      <c r="L3022" s="52"/>
      <c r="M3022" s="52"/>
      <c r="N3022" s="21" t="str">
        <f t="shared" si="214"/>
        <v>PROCESS INVERSIONES SICAV S.A.</v>
      </c>
      <c r="O3022" s="21"/>
      <c r="P3022" s="39">
        <f t="shared" si="215"/>
        <v>33.038145467925915</v>
      </c>
      <c r="Q3022" s="43">
        <f t="shared" si="216"/>
        <v>5.0000000000000001E-3</v>
      </c>
      <c r="R3022" s="40">
        <f t="shared" si="217"/>
        <v>2.0619403900404759E-4</v>
      </c>
    </row>
    <row r="3023" spans="1:18" s="60" customFormat="1" x14ac:dyDescent="0.25">
      <c r="A3023" s="52"/>
      <c r="C3023" s="21" t="s">
        <v>3595</v>
      </c>
      <c r="D3023" s="19"/>
      <c r="E3023" s="43">
        <v>673.16660830000001</v>
      </c>
      <c r="F3023" s="43">
        <v>2.6859999999999999</v>
      </c>
      <c r="G3023" s="43">
        <v>35.868196049999995</v>
      </c>
      <c r="I3023" s="12"/>
      <c r="J3023" s="33"/>
      <c r="K3023" s="33">
        <v>0.81530000000000002</v>
      </c>
      <c r="L3023" s="52"/>
      <c r="M3023" s="52"/>
      <c r="N3023" s="21" t="str">
        <f t="shared" si="214"/>
        <v>PROEDUCA ALTUS, S.A.</v>
      </c>
      <c r="O3023" s="21"/>
      <c r="P3023" s="39">
        <f t="shared" si="215"/>
        <v>825.66737188764876</v>
      </c>
      <c r="Q3023" s="43">
        <f t="shared" si="216"/>
        <v>2.6859999999999999</v>
      </c>
      <c r="R3023" s="40">
        <f t="shared" si="217"/>
        <v>43.993862443272405</v>
      </c>
    </row>
    <row r="3024" spans="1:18" s="60" customFormat="1" x14ac:dyDescent="0.25">
      <c r="A3024" s="52"/>
      <c r="C3024" s="21" t="s">
        <v>3596</v>
      </c>
      <c r="D3024" s="19"/>
      <c r="E3024" s="43">
        <v>31.05</v>
      </c>
      <c r="F3024" s="43">
        <v>4.0000000000000001E-3</v>
      </c>
      <c r="G3024" s="43">
        <v>4.6140000000000002E-5</v>
      </c>
      <c r="I3024" s="12"/>
      <c r="J3024" s="33"/>
      <c r="K3024" s="33">
        <v>0.81530000000000002</v>
      </c>
      <c r="L3024" s="52"/>
      <c r="M3024" s="52"/>
      <c r="N3024" s="21" t="str">
        <f t="shared" si="214"/>
        <v>PROEMER INVERSIONES SICAV S.A.</v>
      </c>
      <c r="O3024" s="21"/>
      <c r="P3024" s="39">
        <f t="shared" si="215"/>
        <v>38.084140807064884</v>
      </c>
      <c r="Q3024" s="43">
        <f t="shared" si="216"/>
        <v>4.0000000000000001E-3</v>
      </c>
      <c r="R3024" s="40">
        <f t="shared" si="217"/>
        <v>5.6592665276585309E-5</v>
      </c>
    </row>
    <row r="3025" spans="1:18" s="60" customFormat="1" x14ac:dyDescent="0.25">
      <c r="A3025" s="52"/>
      <c r="C3025" s="21" t="s">
        <v>3597</v>
      </c>
      <c r="D3025" s="19"/>
      <c r="E3025" s="43">
        <v>32.838942000000003</v>
      </c>
      <c r="F3025" s="43">
        <v>9.2999999999999999E-2</v>
      </c>
      <c r="G3025" s="43">
        <v>3.1110726400000002</v>
      </c>
      <c r="I3025" s="12"/>
      <c r="J3025" s="33"/>
      <c r="K3025" s="33">
        <v>0.81530000000000002</v>
      </c>
      <c r="L3025" s="52"/>
      <c r="M3025" s="52"/>
      <c r="N3025" s="21" t="str">
        <f t="shared" ref="N3025:N3088" si="218">C3025</f>
        <v>PROFIT INVERSIONES SICAV S.A.</v>
      </c>
      <c r="O3025" s="21"/>
      <c r="P3025" s="39">
        <f t="shared" ref="P3025:P3088" si="219">E3025/K3025</f>
        <v>40.278353980130014</v>
      </c>
      <c r="Q3025" s="43">
        <f t="shared" ref="Q3025:Q3088" si="220">F3025</f>
        <v>9.2999999999999999E-2</v>
      </c>
      <c r="R3025" s="40">
        <f t="shared" ref="R3025:R3088" si="221">G3025/K3025</f>
        <v>3.8158624310069915</v>
      </c>
    </row>
    <row r="3026" spans="1:18" s="60" customFormat="1" x14ac:dyDescent="0.25">
      <c r="A3026" s="52"/>
      <c r="C3026" s="21" t="s">
        <v>3598</v>
      </c>
      <c r="D3026" s="19"/>
      <c r="E3026" s="43">
        <v>61.543680000000002</v>
      </c>
      <c r="F3026" s="43">
        <v>1.0999999999999999E-2</v>
      </c>
      <c r="G3026" s="43">
        <v>6.7783710000000011E-2</v>
      </c>
      <c r="I3026" s="12"/>
      <c r="J3026" s="33"/>
      <c r="K3026" s="33">
        <v>0.81530000000000002</v>
      </c>
      <c r="L3026" s="52"/>
      <c r="M3026" s="52"/>
      <c r="N3026" s="21" t="str">
        <f t="shared" si="218"/>
        <v>PROFITALIA, SICAV, S.A.</v>
      </c>
      <c r="O3026" s="21"/>
      <c r="P3026" s="39">
        <f t="shared" si="219"/>
        <v>75.485931558935363</v>
      </c>
      <c r="Q3026" s="43">
        <f t="shared" si="220"/>
        <v>1.0999999999999999E-2</v>
      </c>
      <c r="R3026" s="40">
        <f t="shared" si="221"/>
        <v>8.313959278793083E-2</v>
      </c>
    </row>
    <row r="3027" spans="1:18" s="60" customFormat="1" x14ac:dyDescent="0.25">
      <c r="A3027" s="52"/>
      <c r="C3027" s="21" t="s">
        <v>3599</v>
      </c>
      <c r="D3027" s="19"/>
      <c r="E3027" s="43">
        <v>97.5</v>
      </c>
      <c r="F3027" s="43">
        <v>1.2999999999999999E-2</v>
      </c>
      <c r="G3027" s="43">
        <v>22.330061260000001</v>
      </c>
      <c r="I3027" s="12"/>
      <c r="J3027" s="33"/>
      <c r="K3027" s="33">
        <v>0.81530000000000002</v>
      </c>
      <c r="L3027" s="52"/>
      <c r="M3027" s="52"/>
      <c r="N3027" s="21" t="str">
        <f t="shared" si="218"/>
        <v>PROFUNDIZA INVESTMENT SICAV, S.A.</v>
      </c>
      <c r="O3027" s="21"/>
      <c r="P3027" s="39">
        <f t="shared" si="219"/>
        <v>119.58788176131485</v>
      </c>
      <c r="Q3027" s="43">
        <f t="shared" si="220"/>
        <v>1.2999999999999999E-2</v>
      </c>
      <c r="R3027" s="40">
        <f t="shared" si="221"/>
        <v>27.388766417269718</v>
      </c>
    </row>
    <row r="3028" spans="1:18" s="60" customFormat="1" x14ac:dyDescent="0.25">
      <c r="A3028" s="52"/>
      <c r="C3028" s="21" t="s">
        <v>3600</v>
      </c>
      <c r="D3028" s="19"/>
      <c r="E3028" s="43">
        <v>20.64</v>
      </c>
      <c r="F3028" s="43">
        <v>3.5999999999999997E-2</v>
      </c>
      <c r="G3028" s="43">
        <v>0.16973998000000001</v>
      </c>
      <c r="I3028" s="12"/>
      <c r="J3028" s="33"/>
      <c r="K3028" s="33">
        <v>0.81530000000000002</v>
      </c>
      <c r="L3028" s="52"/>
      <c r="M3028" s="52"/>
      <c r="N3028" s="21" t="str">
        <f t="shared" si="218"/>
        <v>PROSPECTUS INVERSIONES SICAV S.A.</v>
      </c>
      <c r="O3028" s="21"/>
      <c r="P3028" s="39">
        <f t="shared" si="219"/>
        <v>25.315834662087575</v>
      </c>
      <c r="Q3028" s="43">
        <f t="shared" si="220"/>
        <v>3.5999999999999997E-2</v>
      </c>
      <c r="R3028" s="40">
        <f t="shared" si="221"/>
        <v>0.20819327854777384</v>
      </c>
    </row>
    <row r="3029" spans="1:18" s="60" customFormat="1" x14ac:dyDescent="0.25">
      <c r="A3029" s="52"/>
      <c r="C3029" s="21" t="s">
        <v>3601</v>
      </c>
      <c r="D3029" s="19"/>
      <c r="E3029" s="43">
        <v>32.280365000000003</v>
      </c>
      <c r="F3029" s="43">
        <v>7.0000000000000001E-3</v>
      </c>
      <c r="G3029" s="43">
        <v>8.9939999999999996E-5</v>
      </c>
      <c r="I3029" s="12"/>
      <c r="J3029" s="33"/>
      <c r="K3029" s="33">
        <v>0.81530000000000002</v>
      </c>
      <c r="L3029" s="52"/>
      <c r="M3029" s="52"/>
      <c r="N3029" s="21" t="str">
        <f t="shared" si="218"/>
        <v>PROTEVA CAPITAL, SICAV,S.A.</v>
      </c>
      <c r="O3029" s="21"/>
      <c r="P3029" s="39">
        <f t="shared" si="219"/>
        <v>39.593235618790629</v>
      </c>
      <c r="Q3029" s="43">
        <f t="shared" si="220"/>
        <v>7.0000000000000001E-3</v>
      </c>
      <c r="R3029" s="40">
        <f t="shared" si="221"/>
        <v>1.1031522139089905E-4</v>
      </c>
    </row>
    <row r="3030" spans="1:18" s="60" customFormat="1" x14ac:dyDescent="0.25">
      <c r="A3030" s="52"/>
      <c r="C3030" s="21" t="s">
        <v>3602</v>
      </c>
      <c r="D3030" s="19"/>
      <c r="E3030" s="43">
        <v>23.88</v>
      </c>
      <c r="F3030" s="43">
        <v>1.7000000000000001E-2</v>
      </c>
      <c r="G3030" s="43">
        <v>0.89236072</v>
      </c>
      <c r="I3030" s="12"/>
      <c r="J3030" s="33"/>
      <c r="K3030" s="33">
        <v>0.81530000000000002</v>
      </c>
      <c r="L3030" s="52"/>
      <c r="M3030" s="52"/>
      <c r="N3030" s="21" t="str">
        <f t="shared" si="218"/>
        <v>PROYECTO CINCO M INVERSIONES CAPITAL FINANCIERA SICAV,S.A.</v>
      </c>
      <c r="O3030" s="21"/>
      <c r="P3030" s="39">
        <f t="shared" si="219"/>
        <v>29.289831963694343</v>
      </c>
      <c r="Q3030" s="43">
        <f t="shared" si="220"/>
        <v>1.7000000000000001E-2</v>
      </c>
      <c r="R3030" s="40">
        <f t="shared" si="221"/>
        <v>1.0945182386851466</v>
      </c>
    </row>
    <row r="3031" spans="1:18" s="60" customFormat="1" x14ac:dyDescent="0.25">
      <c r="A3031" s="52"/>
      <c r="C3031" s="21" t="s">
        <v>3603</v>
      </c>
      <c r="D3031" s="19"/>
      <c r="E3031" s="43">
        <v>48.081000000000003</v>
      </c>
      <c r="F3031" s="43">
        <v>5.0000000000000001E-3</v>
      </c>
      <c r="G3031" s="43">
        <v>9.3300000000000005E-6</v>
      </c>
      <c r="I3031" s="12"/>
      <c r="J3031" s="33"/>
      <c r="K3031" s="33">
        <v>0.81530000000000002</v>
      </c>
      <c r="L3031" s="52"/>
      <c r="M3031" s="52"/>
      <c r="N3031" s="21" t="str">
        <f t="shared" si="218"/>
        <v>PUEBLA ALCARRIA, SICAV, S.A.</v>
      </c>
      <c r="O3031" s="21"/>
      <c r="P3031" s="39">
        <f t="shared" si="219"/>
        <v>58.973384030418252</v>
      </c>
      <c r="Q3031" s="43">
        <f t="shared" si="220"/>
        <v>5.0000000000000001E-3</v>
      </c>
      <c r="R3031" s="40">
        <f t="shared" si="221"/>
        <v>1.1443640377775052E-5</v>
      </c>
    </row>
    <row r="3032" spans="1:18" s="60" customFormat="1" x14ac:dyDescent="0.25">
      <c r="A3032" s="52"/>
      <c r="C3032" s="21" t="s">
        <v>3604</v>
      </c>
      <c r="D3032" s="19"/>
      <c r="E3032" s="43">
        <v>22.8</v>
      </c>
      <c r="F3032" s="43">
        <v>0.106</v>
      </c>
      <c r="G3032" s="43">
        <v>7.9370799999999991E-3</v>
      </c>
      <c r="I3032" s="12"/>
      <c r="J3032" s="33"/>
      <c r="K3032" s="33">
        <v>0.81530000000000002</v>
      </c>
      <c r="L3032" s="52"/>
      <c r="M3032" s="52"/>
      <c r="N3032" s="21" t="str">
        <f t="shared" si="218"/>
        <v>PUERTO VIEJO FINANZAS SICAV S.A.</v>
      </c>
      <c r="O3032" s="21"/>
      <c r="P3032" s="39">
        <f t="shared" si="219"/>
        <v>27.965166196492088</v>
      </c>
      <c r="Q3032" s="43">
        <f t="shared" si="220"/>
        <v>0.106</v>
      </c>
      <c r="R3032" s="40">
        <f t="shared" si="221"/>
        <v>9.7351649699497101E-3</v>
      </c>
    </row>
    <row r="3033" spans="1:18" s="60" customFormat="1" x14ac:dyDescent="0.25">
      <c r="A3033" s="52"/>
      <c r="C3033" s="21" t="s">
        <v>3605</v>
      </c>
      <c r="D3033" s="19"/>
      <c r="E3033" s="43">
        <v>34.45805</v>
      </c>
      <c r="F3033" s="43">
        <v>1.6E-2</v>
      </c>
      <c r="G3033" s="43">
        <v>0.56545017000000009</v>
      </c>
      <c r="I3033" s="12"/>
      <c r="J3033" s="33"/>
      <c r="K3033" s="33">
        <v>0.81530000000000002</v>
      </c>
      <c r="L3033" s="52"/>
      <c r="M3033" s="52"/>
      <c r="N3033" s="21" t="str">
        <f t="shared" si="218"/>
        <v>PULSO ACTUAL INVERSIONES SICAV S.A.</v>
      </c>
      <c r="O3033" s="21"/>
      <c r="P3033" s="39">
        <f t="shared" si="219"/>
        <v>42.264258555133075</v>
      </c>
      <c r="Q3033" s="43">
        <f t="shared" si="220"/>
        <v>1.6E-2</v>
      </c>
      <c r="R3033" s="40">
        <f t="shared" si="221"/>
        <v>0.69354859560897841</v>
      </c>
    </row>
    <row r="3034" spans="1:18" s="60" customFormat="1" x14ac:dyDescent="0.25">
      <c r="A3034" s="52"/>
      <c r="C3034" s="21" t="s">
        <v>3606</v>
      </c>
      <c r="D3034" s="19"/>
      <c r="E3034" s="43">
        <v>25.002120000000001</v>
      </c>
      <c r="F3034" s="43">
        <v>7.0000000000000001E-3</v>
      </c>
      <c r="G3034" s="43">
        <v>6.9549999999999996E-5</v>
      </c>
      <c r="I3034" s="12"/>
      <c r="J3034" s="33"/>
      <c r="K3034" s="33">
        <v>0.81530000000000002</v>
      </c>
      <c r="L3034" s="52"/>
      <c r="M3034" s="52"/>
      <c r="N3034" s="21" t="str">
        <f t="shared" si="218"/>
        <v>PUNIN DO CABO SICAV</v>
      </c>
      <c r="O3034" s="21"/>
      <c r="P3034" s="39">
        <f t="shared" si="219"/>
        <v>30.666159695817491</v>
      </c>
      <c r="Q3034" s="43">
        <f t="shared" si="220"/>
        <v>7.0000000000000001E-3</v>
      </c>
      <c r="R3034" s="40">
        <f t="shared" si="221"/>
        <v>8.5306022323071261E-5</v>
      </c>
    </row>
    <row r="3035" spans="1:18" s="60" customFormat="1" x14ac:dyDescent="0.25">
      <c r="A3035" s="52"/>
      <c r="C3035" s="21" t="s">
        <v>3607</v>
      </c>
      <c r="D3035" s="19"/>
      <c r="E3035" s="43">
        <v>27.898232</v>
      </c>
      <c r="F3035" s="43">
        <v>1E-3</v>
      </c>
      <c r="G3035" s="43">
        <v>5.5099999999999998E-6</v>
      </c>
      <c r="I3035" s="12"/>
      <c r="J3035" s="33"/>
      <c r="K3035" s="33">
        <v>0.81530000000000002</v>
      </c>
      <c r="L3035" s="52"/>
      <c r="M3035" s="52"/>
      <c r="N3035" s="21" t="str">
        <f t="shared" si="218"/>
        <v>PUNTA GALEA INVERSIONES, SICAV, S.A.</v>
      </c>
      <c r="O3035" s="21"/>
      <c r="P3035" s="39">
        <f t="shared" si="219"/>
        <v>34.218363792469027</v>
      </c>
      <c r="Q3035" s="43">
        <f t="shared" si="220"/>
        <v>1E-3</v>
      </c>
      <c r="R3035" s="40">
        <f t="shared" si="221"/>
        <v>6.7582484974855879E-6</v>
      </c>
    </row>
    <row r="3036" spans="1:18" s="60" customFormat="1" x14ac:dyDescent="0.25">
      <c r="A3036" s="52"/>
      <c r="C3036" s="21" t="s">
        <v>3608</v>
      </c>
      <c r="D3036" s="19"/>
      <c r="E3036" s="43">
        <v>36.075000000000003</v>
      </c>
      <c r="F3036" s="43">
        <v>1.4999999999999999E-2</v>
      </c>
      <c r="G3036" s="43">
        <v>0.50779194999999999</v>
      </c>
      <c r="I3036" s="12"/>
      <c r="J3036" s="33"/>
      <c r="K3036" s="33">
        <v>0.81530000000000002</v>
      </c>
      <c r="L3036" s="52"/>
      <c r="M3036" s="52"/>
      <c r="N3036" s="21" t="str">
        <f t="shared" si="218"/>
        <v>QUADRIGA GLOBAL ALLOCATION, SICAV, SA</v>
      </c>
      <c r="O3036" s="21"/>
      <c r="P3036" s="39">
        <f t="shared" si="219"/>
        <v>44.247516251686498</v>
      </c>
      <c r="Q3036" s="43">
        <f t="shared" si="220"/>
        <v>1.4999999999999999E-2</v>
      </c>
      <c r="R3036" s="40">
        <f t="shared" si="221"/>
        <v>0.62282834539433329</v>
      </c>
    </row>
    <row r="3037" spans="1:18" s="60" customFormat="1" x14ac:dyDescent="0.25">
      <c r="A3037" s="52"/>
      <c r="C3037" s="21" t="s">
        <v>3609</v>
      </c>
      <c r="D3037" s="19"/>
      <c r="E3037" s="43">
        <v>32.159999999999997</v>
      </c>
      <c r="F3037" s="43">
        <v>1E-3</v>
      </c>
      <c r="G3037" s="43">
        <v>1.435E-5</v>
      </c>
      <c r="I3037" s="12"/>
      <c r="J3037" s="33"/>
      <c r="K3037" s="33">
        <v>0.81530000000000002</v>
      </c>
      <c r="L3037" s="52"/>
      <c r="M3037" s="52"/>
      <c r="N3037" s="21" t="str">
        <f t="shared" si="218"/>
        <v>QUALIFIED INVESTOR SICAV</v>
      </c>
      <c r="O3037" s="21"/>
      <c r="P3037" s="39">
        <f t="shared" si="219"/>
        <v>39.445602845578307</v>
      </c>
      <c r="Q3037" s="43">
        <f t="shared" si="220"/>
        <v>1E-3</v>
      </c>
      <c r="R3037" s="40">
        <f t="shared" si="221"/>
        <v>1.7600883110511467E-5</v>
      </c>
    </row>
    <row r="3038" spans="1:18" s="60" customFormat="1" x14ac:dyDescent="0.25">
      <c r="A3038" s="52"/>
      <c r="C3038" s="21" t="s">
        <v>3610</v>
      </c>
      <c r="D3038" s="19"/>
      <c r="E3038" s="43">
        <v>24.6</v>
      </c>
      <c r="F3038" s="43">
        <v>8.6999999999999994E-2</v>
      </c>
      <c r="G3038" s="43">
        <v>2.1001840199999999</v>
      </c>
      <c r="I3038" s="12"/>
      <c r="J3038" s="33"/>
      <c r="K3038" s="33">
        <v>0.81530000000000002</v>
      </c>
      <c r="L3038" s="52"/>
      <c r="M3038" s="52"/>
      <c r="N3038" s="21" t="str">
        <f t="shared" si="218"/>
        <v>QUANTICA XXII, SICAV, S.A.</v>
      </c>
      <c r="O3038" s="21"/>
      <c r="P3038" s="39">
        <f t="shared" si="219"/>
        <v>30.172942475162518</v>
      </c>
      <c r="Q3038" s="43">
        <f t="shared" si="220"/>
        <v>8.6999999999999994E-2</v>
      </c>
      <c r="R3038" s="40">
        <f t="shared" si="221"/>
        <v>2.5759647001103887</v>
      </c>
    </row>
    <row r="3039" spans="1:18" s="60" customFormat="1" x14ac:dyDescent="0.25">
      <c r="A3039" s="52"/>
      <c r="C3039" s="21" t="s">
        <v>3611</v>
      </c>
      <c r="D3039" s="19"/>
      <c r="E3039" s="43">
        <v>128.00006400000001</v>
      </c>
      <c r="F3039" s="43">
        <v>8.1000000000000003E-2</v>
      </c>
      <c r="G3039" s="43">
        <v>10.09800175</v>
      </c>
      <c r="I3039" s="12"/>
      <c r="J3039" s="33"/>
      <c r="K3039" s="33">
        <v>0.81530000000000002</v>
      </c>
      <c r="L3039" s="52"/>
      <c r="M3039" s="52"/>
      <c r="N3039" s="21" t="str">
        <f t="shared" si="218"/>
        <v>QUANTOP INVESTMENTS SICAV</v>
      </c>
      <c r="O3039" s="21"/>
      <c r="P3039" s="39">
        <f t="shared" si="219"/>
        <v>156.99750275972036</v>
      </c>
      <c r="Q3039" s="43">
        <f t="shared" si="220"/>
        <v>8.1000000000000003E-2</v>
      </c>
      <c r="R3039" s="40">
        <f t="shared" si="221"/>
        <v>12.38562706979026</v>
      </c>
    </row>
    <row r="3040" spans="1:18" s="60" customFormat="1" x14ac:dyDescent="0.25">
      <c r="A3040" s="52"/>
      <c r="C3040" s="21" t="s">
        <v>3612</v>
      </c>
      <c r="D3040" s="19"/>
      <c r="E3040" s="43">
        <v>34.08</v>
      </c>
      <c r="F3040" s="43">
        <v>7.0000000000000001E-3</v>
      </c>
      <c r="G3040" s="43">
        <v>8.8800000000000004E-5</v>
      </c>
      <c r="I3040" s="12"/>
      <c r="J3040" s="33"/>
      <c r="K3040" s="33">
        <v>0.81530000000000002</v>
      </c>
      <c r="L3040" s="52"/>
      <c r="M3040" s="52"/>
      <c r="N3040" s="21" t="str">
        <f t="shared" si="218"/>
        <v>QUEILES INVERSIONES MOBILIARIAS  SICAV,S.A.</v>
      </c>
      <c r="O3040" s="21"/>
      <c r="P3040" s="39">
        <f t="shared" si="219"/>
        <v>41.800564209493437</v>
      </c>
      <c r="Q3040" s="43">
        <f t="shared" si="220"/>
        <v>7.0000000000000001E-3</v>
      </c>
      <c r="R3040" s="40">
        <f t="shared" si="221"/>
        <v>1.0891696308107446E-4</v>
      </c>
    </row>
    <row r="3041" spans="1:18" s="60" customFormat="1" x14ac:dyDescent="0.25">
      <c r="A3041" s="52"/>
      <c r="C3041" s="21" t="s">
        <v>3613</v>
      </c>
      <c r="D3041" s="19"/>
      <c r="E3041" s="43">
        <v>23.5</v>
      </c>
      <c r="F3041" s="43">
        <v>2.7E-2</v>
      </c>
      <c r="G3041" s="43">
        <v>3.1458120800000002</v>
      </c>
      <c r="I3041" s="12"/>
      <c r="J3041" s="33"/>
      <c r="K3041" s="33">
        <v>0.81530000000000002</v>
      </c>
      <c r="L3041" s="52"/>
      <c r="M3041" s="52"/>
      <c r="N3041" s="21" t="str">
        <f t="shared" si="218"/>
        <v>QUEMORA VALORES SICAV</v>
      </c>
      <c r="O3041" s="21"/>
      <c r="P3041" s="39">
        <f t="shared" si="219"/>
        <v>28.823745860419475</v>
      </c>
      <c r="Q3041" s="43">
        <f t="shared" si="220"/>
        <v>2.7E-2</v>
      </c>
      <c r="R3041" s="40">
        <f t="shared" si="221"/>
        <v>3.8584718263215998</v>
      </c>
    </row>
    <row r="3042" spans="1:18" s="60" customFormat="1" x14ac:dyDescent="0.25">
      <c r="A3042" s="52"/>
      <c r="C3042" s="21" t="s">
        <v>3614</v>
      </c>
      <c r="D3042" s="19"/>
      <c r="E3042" s="43">
        <v>29.8</v>
      </c>
      <c r="F3042" s="43">
        <v>1.4999999999999999E-2</v>
      </c>
      <c r="G3042" s="43">
        <v>7.2789999999999997E-4</v>
      </c>
      <c r="I3042" s="12"/>
      <c r="J3042" s="33"/>
      <c r="K3042" s="33">
        <v>0.81530000000000002</v>
      </c>
      <c r="L3042" s="52"/>
      <c r="M3042" s="52"/>
      <c r="N3042" s="21" t="str">
        <f t="shared" si="218"/>
        <v>QUEQUICOM  SICAV, S.A.</v>
      </c>
      <c r="O3042" s="21"/>
      <c r="P3042" s="39">
        <f t="shared" si="219"/>
        <v>36.550962835765972</v>
      </c>
      <c r="Q3042" s="43">
        <f t="shared" si="220"/>
        <v>1.4999999999999999E-2</v>
      </c>
      <c r="R3042" s="40">
        <f t="shared" si="221"/>
        <v>8.9280019624678024E-4</v>
      </c>
    </row>
    <row r="3043" spans="1:18" s="60" customFormat="1" x14ac:dyDescent="0.25">
      <c r="A3043" s="52"/>
      <c r="C3043" s="21" t="s">
        <v>3615</v>
      </c>
      <c r="D3043" s="19"/>
      <c r="E3043" s="43">
        <v>10.606539</v>
      </c>
      <c r="F3043" s="43">
        <v>4.4999999999999998E-2</v>
      </c>
      <c r="G3043" s="43">
        <v>0.46051517999999997</v>
      </c>
      <c r="I3043" s="12"/>
      <c r="J3043" s="33"/>
      <c r="K3043" s="33">
        <v>0.81530000000000002</v>
      </c>
      <c r="L3043" s="52"/>
      <c r="M3043" s="52"/>
      <c r="N3043" s="21" t="str">
        <f t="shared" si="218"/>
        <v>QUID PRO QUO ALQUILER SEGURO SOCIMI, S.A.</v>
      </c>
      <c r="O3043" s="21"/>
      <c r="P3043" s="39">
        <f t="shared" si="219"/>
        <v>13.009369557218202</v>
      </c>
      <c r="Q3043" s="43">
        <f t="shared" si="220"/>
        <v>4.4999999999999998E-2</v>
      </c>
      <c r="R3043" s="40">
        <f t="shared" si="221"/>
        <v>0.56484138353980129</v>
      </c>
    </row>
    <row r="3044" spans="1:18" s="60" customFormat="1" x14ac:dyDescent="0.25">
      <c r="A3044" s="52"/>
      <c r="C3044" s="21" t="s">
        <v>3616</v>
      </c>
      <c r="D3044" s="19"/>
      <c r="E3044" s="43">
        <v>23.16</v>
      </c>
      <c r="F3044" s="43">
        <v>8.9999999999999993E-3</v>
      </c>
      <c r="G3044" s="43">
        <v>2.08790269</v>
      </c>
      <c r="I3044" s="12"/>
      <c r="J3044" s="33"/>
      <c r="K3044" s="33">
        <v>0.81530000000000002</v>
      </c>
      <c r="L3044" s="52"/>
      <c r="M3044" s="52"/>
      <c r="N3044" s="21" t="str">
        <f t="shared" si="218"/>
        <v>QUILICURA CAPITAL SICAV S.A.</v>
      </c>
      <c r="O3044" s="21"/>
      <c r="P3044" s="39">
        <f t="shared" si="219"/>
        <v>28.406721452226172</v>
      </c>
      <c r="Q3044" s="43">
        <f t="shared" si="220"/>
        <v>8.9999999999999993E-3</v>
      </c>
      <c r="R3044" s="40">
        <f t="shared" si="221"/>
        <v>2.5609011284189869</v>
      </c>
    </row>
    <row r="3045" spans="1:18" s="60" customFormat="1" x14ac:dyDescent="0.25">
      <c r="A3045" s="52"/>
      <c r="C3045" s="21" t="s">
        <v>3617</v>
      </c>
      <c r="D3045" s="19"/>
      <c r="E3045" s="43">
        <v>27.165765</v>
      </c>
      <c r="F3045" s="43">
        <v>1.4999999999999999E-2</v>
      </c>
      <c r="G3045" s="43">
        <v>4.1049000000000001E-4</v>
      </c>
      <c r="I3045" s="12"/>
      <c r="J3045" s="33"/>
      <c r="K3045" s="33">
        <v>0.81530000000000002</v>
      </c>
      <c r="L3045" s="52"/>
      <c r="M3045" s="52"/>
      <c r="N3045" s="21" t="str">
        <f t="shared" si="218"/>
        <v>QUIMERA VALORES, SICAV, S.A.</v>
      </c>
      <c r="O3045" s="21"/>
      <c r="P3045" s="39">
        <f t="shared" si="219"/>
        <v>33.31996197718631</v>
      </c>
      <c r="Q3045" s="43">
        <f t="shared" si="220"/>
        <v>1.4999999999999999E-2</v>
      </c>
      <c r="R3045" s="40">
        <f t="shared" si="221"/>
        <v>5.0348338035079111E-4</v>
      </c>
    </row>
    <row r="3046" spans="1:18" s="60" customFormat="1" x14ac:dyDescent="0.25">
      <c r="A3046" s="52"/>
      <c r="C3046" s="21" t="s">
        <v>3618</v>
      </c>
      <c r="D3046" s="19"/>
      <c r="E3046" s="43">
        <v>43.5</v>
      </c>
      <c r="F3046" s="43">
        <v>1.7000000000000001E-2</v>
      </c>
      <c r="G3046" s="43">
        <v>1.3701221299999999</v>
      </c>
      <c r="I3046" s="12"/>
      <c r="J3046" s="33"/>
      <c r="K3046" s="33">
        <v>0.81530000000000002</v>
      </c>
      <c r="L3046" s="52"/>
      <c r="M3046" s="52"/>
      <c r="N3046" s="21" t="str">
        <f t="shared" si="218"/>
        <v>QUIXOTE CAPITAL INVESTMENT SICAV S.A.</v>
      </c>
      <c r="O3046" s="21"/>
      <c r="P3046" s="39">
        <f t="shared" si="219"/>
        <v>53.35459340120201</v>
      </c>
      <c r="Q3046" s="43">
        <f t="shared" si="220"/>
        <v>1.7000000000000001E-2</v>
      </c>
      <c r="R3046" s="40">
        <f t="shared" si="221"/>
        <v>1.6805128541641112</v>
      </c>
    </row>
    <row r="3047" spans="1:18" s="60" customFormat="1" x14ac:dyDescent="0.25">
      <c r="A3047" s="52"/>
      <c r="C3047" s="21" t="s">
        <v>3619</v>
      </c>
      <c r="D3047" s="19"/>
      <c r="E3047" s="43">
        <v>48.596506240000004</v>
      </c>
      <c r="F3047" s="43">
        <v>7.0000000000000001E-3</v>
      </c>
      <c r="G3047" s="43">
        <v>1.6601749999999998E-2</v>
      </c>
      <c r="I3047" s="12"/>
      <c r="J3047" s="33"/>
      <c r="K3047" s="33">
        <v>0.81530000000000002</v>
      </c>
      <c r="L3047" s="52"/>
      <c r="M3047" s="52"/>
      <c r="N3047" s="21" t="str">
        <f t="shared" si="218"/>
        <v>QUONIA SOCIMI, S.A.</v>
      </c>
      <c r="O3047" s="21"/>
      <c r="P3047" s="39">
        <f t="shared" si="219"/>
        <v>59.605674279406358</v>
      </c>
      <c r="Q3047" s="43">
        <f t="shared" si="220"/>
        <v>7.0000000000000001E-3</v>
      </c>
      <c r="R3047" s="40">
        <f t="shared" si="221"/>
        <v>2.036274990800932E-2</v>
      </c>
    </row>
    <row r="3048" spans="1:18" s="60" customFormat="1" x14ac:dyDescent="0.25">
      <c r="A3048" s="52"/>
      <c r="C3048" s="21" t="s">
        <v>3620</v>
      </c>
      <c r="D3048" s="19"/>
      <c r="E3048" s="43">
        <v>11.268750000000001</v>
      </c>
      <c r="F3048" s="43">
        <v>0.01</v>
      </c>
      <c r="G3048" s="43">
        <v>9.5004999999999992E-4</v>
      </c>
      <c r="I3048" s="12"/>
      <c r="J3048" s="33"/>
      <c r="K3048" s="33">
        <v>0.81530000000000002</v>
      </c>
      <c r="L3048" s="52"/>
      <c r="M3048" s="52"/>
      <c r="N3048" s="21" t="str">
        <f t="shared" si="218"/>
        <v>QUOTA INVERSIONES SICAV S.A.</v>
      </c>
      <c r="O3048" s="21"/>
      <c r="P3048" s="39">
        <f t="shared" si="219"/>
        <v>13.82159941125966</v>
      </c>
      <c r="Q3048" s="43">
        <f t="shared" si="220"/>
        <v>0.01</v>
      </c>
      <c r="R3048" s="40">
        <f t="shared" si="221"/>
        <v>1.1652765853060222E-3</v>
      </c>
    </row>
    <row r="3049" spans="1:18" s="60" customFormat="1" x14ac:dyDescent="0.25">
      <c r="A3049" s="52"/>
      <c r="C3049" s="21" t="s">
        <v>3621</v>
      </c>
      <c r="D3049" s="19"/>
      <c r="E3049" s="43">
        <v>46.878974999999997</v>
      </c>
      <c r="F3049" s="43">
        <v>8.0000000000000002E-3</v>
      </c>
      <c r="G3049" s="43">
        <v>11.266741</v>
      </c>
      <c r="I3049" s="12"/>
      <c r="J3049" s="33"/>
      <c r="K3049" s="33">
        <v>0.81530000000000002</v>
      </c>
      <c r="L3049" s="52"/>
      <c r="M3049" s="52"/>
      <c r="N3049" s="21" t="str">
        <f t="shared" si="218"/>
        <v>RACAFER INVERSIONES SICAV S.A.</v>
      </c>
      <c r="O3049" s="21"/>
      <c r="P3049" s="39">
        <f t="shared" si="219"/>
        <v>57.499049429657788</v>
      </c>
      <c r="Q3049" s="43">
        <f t="shared" si="220"/>
        <v>8.0000000000000002E-3</v>
      </c>
      <c r="R3049" s="40">
        <f t="shared" si="221"/>
        <v>13.819135287624187</v>
      </c>
    </row>
    <row r="3050" spans="1:18" s="60" customFormat="1" x14ac:dyDescent="0.25">
      <c r="A3050" s="52"/>
      <c r="C3050" s="21" t="s">
        <v>3622</v>
      </c>
      <c r="D3050" s="19"/>
      <c r="E3050" s="43">
        <v>26.925360000000001</v>
      </c>
      <c r="F3050" s="43">
        <v>1.4999999999999999E-2</v>
      </c>
      <c r="G3050" s="43">
        <v>5.6988000000000004E-4</v>
      </c>
      <c r="I3050" s="12"/>
      <c r="J3050" s="33"/>
      <c r="K3050" s="33">
        <v>0.81530000000000002</v>
      </c>
      <c r="L3050" s="52"/>
      <c r="M3050" s="52"/>
      <c r="N3050" s="21" t="str">
        <f t="shared" si="218"/>
        <v>RALENTE INVERSIONES SICAV,S.A.</v>
      </c>
      <c r="O3050" s="21"/>
      <c r="P3050" s="39">
        <f t="shared" si="219"/>
        <v>33.025095057034221</v>
      </c>
      <c r="Q3050" s="43">
        <f t="shared" si="220"/>
        <v>1.4999999999999999E-2</v>
      </c>
      <c r="R3050" s="40">
        <f t="shared" si="221"/>
        <v>6.9898196982705752E-4</v>
      </c>
    </row>
    <row r="3051" spans="1:18" s="60" customFormat="1" x14ac:dyDescent="0.25">
      <c r="A3051" s="52"/>
      <c r="C3051" s="21" t="s">
        <v>3623</v>
      </c>
      <c r="D3051" s="19"/>
      <c r="E3051" s="43">
        <v>29.52</v>
      </c>
      <c r="F3051" s="43">
        <v>1.2999999999999999E-2</v>
      </c>
      <c r="G3051" s="43">
        <v>4.62299741</v>
      </c>
      <c r="I3051" s="12"/>
      <c r="J3051" s="33"/>
      <c r="K3051" s="33">
        <v>0.81530000000000002</v>
      </c>
      <c r="L3051" s="52"/>
      <c r="M3051" s="52"/>
      <c r="N3051" s="21" t="str">
        <f t="shared" si="218"/>
        <v>RAM INVESTMENTS SICAV S.A.</v>
      </c>
      <c r="O3051" s="21"/>
      <c r="P3051" s="39">
        <f t="shared" si="219"/>
        <v>36.207530970195016</v>
      </c>
      <c r="Q3051" s="43">
        <f t="shared" si="220"/>
        <v>1.2999999999999999E-2</v>
      </c>
      <c r="R3051" s="40">
        <f t="shared" si="221"/>
        <v>5.6703022323071259</v>
      </c>
    </row>
    <row r="3052" spans="1:18" s="60" customFormat="1" x14ac:dyDescent="0.25">
      <c r="A3052" s="52"/>
      <c r="C3052" s="21" t="s">
        <v>3624</v>
      </c>
      <c r="D3052" s="19"/>
      <c r="E3052" s="43">
        <v>25.56</v>
      </c>
      <c r="F3052" s="43">
        <v>1.4E-2</v>
      </c>
      <c r="G3052" s="43">
        <v>0.16025353000000001</v>
      </c>
      <c r="I3052" s="12"/>
      <c r="J3052" s="33"/>
      <c r="K3052" s="33">
        <v>0.81530000000000002</v>
      </c>
      <c r="L3052" s="52"/>
      <c r="M3052" s="52"/>
      <c r="N3052" s="21" t="str">
        <f t="shared" si="218"/>
        <v>RAMBLA PATRIMONIAL, SICAV, S.A.</v>
      </c>
      <c r="O3052" s="21"/>
      <c r="P3052" s="39">
        <f t="shared" si="219"/>
        <v>31.350423157120076</v>
      </c>
      <c r="Q3052" s="43">
        <f t="shared" si="220"/>
        <v>1.4E-2</v>
      </c>
      <c r="R3052" s="40">
        <f t="shared" si="221"/>
        <v>0.196557745615111</v>
      </c>
    </row>
    <row r="3053" spans="1:18" s="60" customFormat="1" x14ac:dyDescent="0.25">
      <c r="A3053" s="52"/>
      <c r="C3053" s="21" t="s">
        <v>3625</v>
      </c>
      <c r="D3053" s="19"/>
      <c r="E3053" s="43">
        <v>31.733460000000001</v>
      </c>
      <c r="F3053" s="43">
        <v>8.0000000000000002E-3</v>
      </c>
      <c r="G3053" s="43">
        <v>1.0084E-4</v>
      </c>
      <c r="I3053" s="12"/>
      <c r="J3053" s="33"/>
      <c r="K3053" s="33">
        <v>0.81530000000000002</v>
      </c>
      <c r="L3053" s="52"/>
      <c r="M3053" s="52"/>
      <c r="N3053" s="21" t="str">
        <f t="shared" si="218"/>
        <v>RAMPRI SICAV S.A.</v>
      </c>
      <c r="O3053" s="21"/>
      <c r="P3053" s="39">
        <f t="shared" si="219"/>
        <v>38.922433460076043</v>
      </c>
      <c r="Q3053" s="43">
        <f t="shared" si="220"/>
        <v>8.0000000000000002E-3</v>
      </c>
      <c r="R3053" s="40">
        <f t="shared" si="221"/>
        <v>1.2368453330062555E-4</v>
      </c>
    </row>
    <row r="3054" spans="1:18" s="60" customFormat="1" x14ac:dyDescent="0.25">
      <c r="A3054" s="52"/>
      <c r="C3054" s="21" t="s">
        <v>3626</v>
      </c>
      <c r="D3054" s="19"/>
      <c r="E3054" s="43">
        <v>37.44</v>
      </c>
      <c r="F3054" s="43">
        <v>1.7000000000000001E-2</v>
      </c>
      <c r="G3054" s="43">
        <v>1.49156906</v>
      </c>
      <c r="I3054" s="12"/>
      <c r="J3054" s="33"/>
      <c r="K3054" s="33">
        <v>0.81530000000000002</v>
      </c>
      <c r="L3054" s="52"/>
      <c r="M3054" s="52"/>
      <c r="N3054" s="21" t="str">
        <f t="shared" si="218"/>
        <v>RAMS CARTERA 2013 SICAV S.A.</v>
      </c>
      <c r="O3054" s="21"/>
      <c r="P3054" s="39">
        <f t="shared" si="219"/>
        <v>45.921746596344903</v>
      </c>
      <c r="Q3054" s="43">
        <f t="shared" si="220"/>
        <v>1.7000000000000001E-2</v>
      </c>
      <c r="R3054" s="40">
        <f t="shared" si="221"/>
        <v>1.8294726603704157</v>
      </c>
    </row>
    <row r="3055" spans="1:18" s="60" customFormat="1" x14ac:dyDescent="0.25">
      <c r="A3055" s="52"/>
      <c r="C3055" s="21" t="s">
        <v>3627</v>
      </c>
      <c r="D3055" s="19"/>
      <c r="E3055" s="43">
        <v>13.29927264</v>
      </c>
      <c r="F3055" s="43">
        <v>0</v>
      </c>
      <c r="G3055" s="43">
        <v>0</v>
      </c>
      <c r="I3055" s="12"/>
      <c r="J3055" s="33"/>
      <c r="K3055" s="33">
        <v>0.81530000000000002</v>
      </c>
      <c r="L3055" s="52"/>
      <c r="M3055" s="52"/>
      <c r="N3055" s="21" t="str">
        <f t="shared" si="218"/>
        <v>RANK INVERSIONES S.I.L., S.A.</v>
      </c>
      <c r="O3055" s="21"/>
      <c r="P3055" s="39">
        <f t="shared" si="219"/>
        <v>16.312121476757021</v>
      </c>
      <c r="Q3055" s="43">
        <f t="shared" si="220"/>
        <v>0</v>
      </c>
      <c r="R3055" s="40">
        <f t="shared" si="221"/>
        <v>0</v>
      </c>
    </row>
    <row r="3056" spans="1:18" s="60" customFormat="1" x14ac:dyDescent="0.25">
      <c r="A3056" s="52"/>
      <c r="C3056" s="21" t="s">
        <v>3628</v>
      </c>
      <c r="D3056" s="19"/>
      <c r="E3056" s="43">
        <v>31.853662499999999</v>
      </c>
      <c r="F3056" s="43">
        <v>0.01</v>
      </c>
      <c r="G3056" s="43">
        <v>7.1989999999999993E-5</v>
      </c>
      <c r="I3056" s="12"/>
      <c r="J3056" s="33"/>
      <c r="K3056" s="33">
        <v>0.81530000000000002</v>
      </c>
      <c r="L3056" s="52"/>
      <c r="M3056" s="52"/>
      <c r="N3056" s="21" t="str">
        <f t="shared" si="218"/>
        <v>RAVISTAR SICAV S.A.</v>
      </c>
      <c r="O3056" s="21"/>
      <c r="P3056" s="39">
        <f t="shared" si="219"/>
        <v>39.069866920152087</v>
      </c>
      <c r="Q3056" s="43">
        <f t="shared" si="220"/>
        <v>0.01</v>
      </c>
      <c r="R3056" s="40">
        <f t="shared" si="221"/>
        <v>8.8298785723046726E-5</v>
      </c>
    </row>
    <row r="3057" spans="1:18" s="60" customFormat="1" x14ac:dyDescent="0.25">
      <c r="A3057" s="52"/>
      <c r="C3057" s="21" t="s">
        <v>3629</v>
      </c>
      <c r="D3057" s="19"/>
      <c r="E3057" s="43">
        <v>29.045000000000002</v>
      </c>
      <c r="F3057" s="43">
        <v>5.1999999999999998E-2</v>
      </c>
      <c r="G3057" s="43">
        <v>2.0463364999999998</v>
      </c>
      <c r="I3057" s="12"/>
      <c r="J3057" s="33"/>
      <c r="K3057" s="33">
        <v>0.81530000000000002</v>
      </c>
      <c r="L3057" s="52"/>
      <c r="M3057" s="52"/>
      <c r="N3057" s="21" t="str">
        <f t="shared" si="218"/>
        <v>REAL YIELD SICAV,S.A.</v>
      </c>
      <c r="O3057" s="21"/>
      <c r="P3057" s="39">
        <f t="shared" si="219"/>
        <v>35.624923341101436</v>
      </c>
      <c r="Q3057" s="43">
        <f t="shared" si="220"/>
        <v>5.1999999999999998E-2</v>
      </c>
      <c r="R3057" s="40">
        <f t="shared" si="221"/>
        <v>2.5099184349319263</v>
      </c>
    </row>
    <row r="3058" spans="1:18" s="60" customFormat="1" x14ac:dyDescent="0.25">
      <c r="A3058" s="52"/>
      <c r="C3058" s="21" t="s">
        <v>3630</v>
      </c>
      <c r="D3058" s="19"/>
      <c r="E3058" s="43">
        <v>36</v>
      </c>
      <c r="F3058" s="43">
        <v>4.0000000000000001E-3</v>
      </c>
      <c r="G3058" s="43">
        <v>4.9542E-4</v>
      </c>
      <c r="I3058" s="12"/>
      <c r="J3058" s="33"/>
      <c r="K3058" s="33">
        <v>0.81530000000000002</v>
      </c>
      <c r="L3058" s="52"/>
      <c r="M3058" s="52"/>
      <c r="N3058" s="21" t="str">
        <f t="shared" si="218"/>
        <v>REALES DE GALICIA, SICAV S.A.</v>
      </c>
      <c r="O3058" s="21"/>
      <c r="P3058" s="39">
        <f t="shared" si="219"/>
        <v>44.155525573408561</v>
      </c>
      <c r="Q3058" s="43">
        <f t="shared" si="220"/>
        <v>4.0000000000000001E-3</v>
      </c>
      <c r="R3058" s="40">
        <f t="shared" si="221"/>
        <v>6.0765362443272416E-4</v>
      </c>
    </row>
    <row r="3059" spans="1:18" s="60" customFormat="1" x14ac:dyDescent="0.25">
      <c r="A3059" s="52"/>
      <c r="C3059" s="21" t="s">
        <v>3631</v>
      </c>
      <c r="D3059" s="19"/>
      <c r="E3059" s="43">
        <v>32.64</v>
      </c>
      <c r="F3059" s="43">
        <v>6.0000000000000001E-3</v>
      </c>
      <c r="G3059" s="43">
        <v>8.2539169999999995E-2</v>
      </c>
      <c r="I3059" s="12"/>
      <c r="J3059" s="33"/>
      <c r="K3059" s="33">
        <v>0.81530000000000002</v>
      </c>
      <c r="L3059" s="52"/>
      <c r="M3059" s="52"/>
      <c r="N3059" s="21" t="str">
        <f t="shared" si="218"/>
        <v>REALTA INVERSIONES PLATA SICAV, S.A</v>
      </c>
      <c r="O3059" s="21"/>
      <c r="P3059" s="39">
        <f t="shared" si="219"/>
        <v>40.034343186557095</v>
      </c>
      <c r="Q3059" s="43">
        <f t="shared" si="220"/>
        <v>6.0000000000000001E-3</v>
      </c>
      <c r="R3059" s="40">
        <f t="shared" si="221"/>
        <v>0.10123778977063656</v>
      </c>
    </row>
    <row r="3060" spans="1:18" s="60" customFormat="1" x14ac:dyDescent="0.25">
      <c r="A3060" s="52"/>
      <c r="C3060" s="21" t="s">
        <v>3632</v>
      </c>
      <c r="D3060" s="19"/>
      <c r="E3060" s="43">
        <v>30.2</v>
      </c>
      <c r="F3060" s="43">
        <v>2.8000000000000001E-2</v>
      </c>
      <c r="G3060" s="43">
        <v>1.4734969199999999</v>
      </c>
      <c r="I3060" s="12"/>
      <c r="J3060" s="33"/>
      <c r="K3060" s="33">
        <v>0.81530000000000002</v>
      </c>
      <c r="L3060" s="52"/>
      <c r="M3060" s="52"/>
      <c r="N3060" s="21" t="str">
        <f t="shared" si="218"/>
        <v>REBOLEDO INVERSIONES,SICAV,SA</v>
      </c>
      <c r="O3060" s="21"/>
      <c r="P3060" s="39">
        <f t="shared" si="219"/>
        <v>37.041579786581622</v>
      </c>
      <c r="Q3060" s="43">
        <f t="shared" si="220"/>
        <v>2.8000000000000001E-2</v>
      </c>
      <c r="R3060" s="40">
        <f t="shared" si="221"/>
        <v>1.8073064148166318</v>
      </c>
    </row>
    <row r="3061" spans="1:18" s="60" customFormat="1" x14ac:dyDescent="0.25">
      <c r="A3061" s="52"/>
      <c r="C3061" s="21" t="s">
        <v>3633</v>
      </c>
      <c r="D3061" s="19"/>
      <c r="E3061" s="43">
        <v>27.84</v>
      </c>
      <c r="F3061" s="43">
        <v>1.7999999999999999E-2</v>
      </c>
      <c r="G3061" s="43">
        <v>1.8065E-4</v>
      </c>
      <c r="I3061" s="12"/>
      <c r="J3061" s="33"/>
      <c r="K3061" s="33">
        <v>0.81530000000000002</v>
      </c>
      <c r="L3061" s="52"/>
      <c r="M3061" s="52"/>
      <c r="N3061" s="21" t="str">
        <f t="shared" si="218"/>
        <v>RED JACKET 74 SICAV, S.A.</v>
      </c>
      <c r="O3061" s="21"/>
      <c r="P3061" s="39">
        <f t="shared" si="219"/>
        <v>34.146939776769287</v>
      </c>
      <c r="Q3061" s="43">
        <f t="shared" si="220"/>
        <v>1.7999999999999999E-2</v>
      </c>
      <c r="R3061" s="40">
        <f t="shared" si="221"/>
        <v>2.2157488041211823E-4</v>
      </c>
    </row>
    <row r="3062" spans="1:18" s="60" customFormat="1" x14ac:dyDescent="0.25">
      <c r="A3062" s="52"/>
      <c r="C3062" s="21" t="s">
        <v>3634</v>
      </c>
      <c r="D3062" s="19"/>
      <c r="E3062" s="43">
        <v>37.022370000000002</v>
      </c>
      <c r="F3062" s="43">
        <v>1.6E-2</v>
      </c>
      <c r="G3062" s="43">
        <v>0.30068133000000002</v>
      </c>
      <c r="I3062" s="12"/>
      <c r="J3062" s="33"/>
      <c r="K3062" s="33">
        <v>0.81530000000000002</v>
      </c>
      <c r="L3062" s="52"/>
      <c r="M3062" s="52"/>
      <c r="N3062" s="21" t="str">
        <f t="shared" si="218"/>
        <v>RELIAN CAPITAL, SICAV, S.A.</v>
      </c>
      <c r="O3062" s="21"/>
      <c r="P3062" s="39">
        <f t="shared" si="219"/>
        <v>45.409505703422056</v>
      </c>
      <c r="Q3062" s="43">
        <f t="shared" si="220"/>
        <v>1.6E-2</v>
      </c>
      <c r="R3062" s="40">
        <f t="shared" si="221"/>
        <v>0.3687983932294861</v>
      </c>
    </row>
    <row r="3063" spans="1:18" s="60" customFormat="1" x14ac:dyDescent="0.25">
      <c r="A3063" s="52"/>
      <c r="C3063" s="21" t="s">
        <v>3635</v>
      </c>
      <c r="D3063" s="19"/>
      <c r="E3063" s="43">
        <v>20.4085</v>
      </c>
      <c r="F3063" s="43">
        <v>8.0000000000000002E-3</v>
      </c>
      <c r="G3063" s="43">
        <v>0.16017349</v>
      </c>
      <c r="I3063" s="12"/>
      <c r="J3063" s="33"/>
      <c r="K3063" s="33">
        <v>0.81530000000000002</v>
      </c>
      <c r="L3063" s="52"/>
      <c r="M3063" s="52"/>
      <c r="N3063" s="21" t="str">
        <f t="shared" si="218"/>
        <v>RELKO INVERSIONES SICAV S.A.</v>
      </c>
      <c r="O3063" s="21"/>
      <c r="P3063" s="39">
        <f t="shared" si="219"/>
        <v>25.031890101803018</v>
      </c>
      <c r="Q3063" s="43">
        <f t="shared" si="220"/>
        <v>8.0000000000000002E-3</v>
      </c>
      <c r="R3063" s="40">
        <f t="shared" si="221"/>
        <v>0.1964595731632528</v>
      </c>
    </row>
    <row r="3064" spans="1:18" s="60" customFormat="1" x14ac:dyDescent="0.25">
      <c r="A3064" s="52"/>
      <c r="C3064" s="21" t="s">
        <v>3636</v>
      </c>
      <c r="D3064" s="19"/>
      <c r="E3064" s="43">
        <v>33.656951999999997</v>
      </c>
      <c r="F3064" s="43">
        <v>9.5000000000000001E-2</v>
      </c>
      <c r="G3064" s="43">
        <v>1.6063599999999998E-3</v>
      </c>
      <c r="I3064" s="12"/>
      <c r="J3064" s="33"/>
      <c r="K3064" s="33">
        <v>0.81530000000000002</v>
      </c>
      <c r="L3064" s="52"/>
      <c r="M3064" s="52"/>
      <c r="N3064" s="21" t="str">
        <f t="shared" si="218"/>
        <v>RELLTEMA INVERSIONES SICAV</v>
      </c>
      <c r="O3064" s="21"/>
      <c r="P3064" s="39">
        <f t="shared" si="219"/>
        <v>41.281677909971783</v>
      </c>
      <c r="Q3064" s="43">
        <f t="shared" si="220"/>
        <v>9.5000000000000001E-2</v>
      </c>
      <c r="R3064" s="40">
        <f t="shared" si="221"/>
        <v>1.9702686127805714E-3</v>
      </c>
    </row>
    <row r="3065" spans="1:18" s="60" customFormat="1" x14ac:dyDescent="0.25">
      <c r="A3065" s="52"/>
      <c r="C3065" s="21" t="s">
        <v>3637</v>
      </c>
      <c r="D3065" s="19"/>
      <c r="E3065" s="43">
        <v>50.496848479999997</v>
      </c>
      <c r="F3065" s="43">
        <v>1.4E-2</v>
      </c>
      <c r="G3065" s="43">
        <v>0.34382309</v>
      </c>
      <c r="I3065" s="12"/>
      <c r="J3065" s="33"/>
      <c r="K3065" s="33">
        <v>0.81530000000000002</v>
      </c>
      <c r="L3065" s="52"/>
      <c r="M3065" s="52"/>
      <c r="N3065" s="21" t="str">
        <f t="shared" si="218"/>
        <v>RENTA INSULAR CANARIA S.A. SICAV</v>
      </c>
      <c r="O3065" s="21"/>
      <c r="P3065" s="39">
        <f t="shared" si="219"/>
        <v>61.936524567643808</v>
      </c>
      <c r="Q3065" s="43">
        <f t="shared" si="220"/>
        <v>1.4E-2</v>
      </c>
      <c r="R3065" s="40">
        <f t="shared" si="221"/>
        <v>0.42171359008953757</v>
      </c>
    </row>
    <row r="3066" spans="1:18" s="60" customFormat="1" x14ac:dyDescent="0.25">
      <c r="A3066" s="52"/>
      <c r="C3066" s="21" t="s">
        <v>3638</v>
      </c>
      <c r="D3066" s="19"/>
      <c r="E3066" s="43">
        <v>27.927679999999999</v>
      </c>
      <c r="F3066" s="43">
        <v>3.0000000000000001E-3</v>
      </c>
      <c r="G3066" s="43">
        <v>3.7090000000000006E-5</v>
      </c>
      <c r="I3066" s="12"/>
      <c r="J3066" s="33"/>
      <c r="K3066" s="33">
        <v>0.81530000000000002</v>
      </c>
      <c r="L3066" s="52"/>
      <c r="M3066" s="52"/>
      <c r="N3066" s="21" t="str">
        <f t="shared" si="218"/>
        <v>REPORT INVERSIONES SICAV S.A.</v>
      </c>
      <c r="O3066" s="21"/>
      <c r="P3066" s="39">
        <f t="shared" si="219"/>
        <v>34.254483012388079</v>
      </c>
      <c r="Q3066" s="43">
        <f t="shared" si="220"/>
        <v>3.0000000000000001E-3</v>
      </c>
      <c r="R3066" s="40">
        <f t="shared" si="221"/>
        <v>4.5492456764381212E-5</v>
      </c>
    </row>
    <row r="3067" spans="1:18" s="60" customFormat="1" x14ac:dyDescent="0.25">
      <c r="A3067" s="52"/>
      <c r="C3067" s="21" t="s">
        <v>3639</v>
      </c>
      <c r="D3067" s="19"/>
      <c r="E3067" s="43">
        <v>30</v>
      </c>
      <c r="F3067" s="43">
        <v>1.0999999999999999E-2</v>
      </c>
      <c r="G3067" s="43">
        <v>1.2899999999999999E-4</v>
      </c>
      <c r="I3067" s="12"/>
      <c r="J3067" s="33"/>
      <c r="K3067" s="33">
        <v>0.81530000000000002</v>
      </c>
      <c r="L3067" s="52"/>
      <c r="M3067" s="52"/>
      <c r="N3067" s="21" t="str">
        <f t="shared" si="218"/>
        <v>RESTAíO CAPITAL, SICAV, S.A.</v>
      </c>
      <c r="O3067" s="21"/>
      <c r="P3067" s="39">
        <f t="shared" si="219"/>
        <v>36.796271311173797</v>
      </c>
      <c r="Q3067" s="43">
        <f t="shared" si="220"/>
        <v>1.0999999999999999E-2</v>
      </c>
      <c r="R3067" s="40">
        <f t="shared" si="221"/>
        <v>1.5822396663804734E-4</v>
      </c>
    </row>
    <row r="3068" spans="1:18" s="60" customFormat="1" x14ac:dyDescent="0.25">
      <c r="A3068" s="52"/>
      <c r="C3068" s="21" t="s">
        <v>3640</v>
      </c>
      <c r="D3068" s="19"/>
      <c r="E3068" s="43">
        <v>41.606499999999997</v>
      </c>
      <c r="F3068" s="43">
        <v>3.5999999999999997E-2</v>
      </c>
      <c r="G3068" s="43">
        <v>3.36157051</v>
      </c>
      <c r="I3068" s="12"/>
      <c r="J3068" s="33"/>
      <c r="K3068" s="33">
        <v>0.81530000000000002</v>
      </c>
      <c r="L3068" s="52"/>
      <c r="M3068" s="52"/>
      <c r="N3068" s="21" t="str">
        <f t="shared" si="218"/>
        <v>RESULT INVERSIONES SICAV S.A.</v>
      </c>
      <c r="O3068" s="21"/>
      <c r="P3068" s="39">
        <f t="shared" si="219"/>
        <v>51.032135410278421</v>
      </c>
      <c r="Q3068" s="43">
        <f t="shared" si="220"/>
        <v>3.5999999999999997E-2</v>
      </c>
      <c r="R3068" s="40">
        <f t="shared" si="221"/>
        <v>4.1231086839200293</v>
      </c>
    </row>
    <row r="3069" spans="1:18" s="60" customFormat="1" x14ac:dyDescent="0.25">
      <c r="A3069" s="52"/>
      <c r="C3069" s="21" t="s">
        <v>3641</v>
      </c>
      <c r="D3069" s="19"/>
      <c r="E3069" s="43">
        <v>15.99325</v>
      </c>
      <c r="F3069" s="43">
        <v>0.123</v>
      </c>
      <c r="G3069" s="43">
        <v>1.5726319999999998E-2</v>
      </c>
      <c r="I3069" s="12"/>
      <c r="J3069" s="33"/>
      <c r="K3069" s="33">
        <v>0.81530000000000002</v>
      </c>
      <c r="L3069" s="52"/>
      <c r="M3069" s="52"/>
      <c r="N3069" s="21" t="str">
        <f t="shared" si="218"/>
        <v>REVIEW INVERSIONES SICAV S.A.</v>
      </c>
      <c r="O3069" s="21"/>
      <c r="P3069" s="39">
        <f t="shared" si="219"/>
        <v>19.616398871581012</v>
      </c>
      <c r="Q3069" s="43">
        <f t="shared" si="220"/>
        <v>0.123</v>
      </c>
      <c r="R3069" s="40">
        <f t="shared" si="221"/>
        <v>1.9288997914877957E-2</v>
      </c>
    </row>
    <row r="3070" spans="1:18" s="60" customFormat="1" x14ac:dyDescent="0.25">
      <c r="A3070" s="52"/>
      <c r="C3070" s="21" t="s">
        <v>3642</v>
      </c>
      <c r="D3070" s="19"/>
      <c r="E3070" s="43">
        <v>63.186369999999997</v>
      </c>
      <c r="F3070" s="43">
        <v>6.8000000000000005E-2</v>
      </c>
      <c r="G3070" s="43">
        <v>1.8655514799999999</v>
      </c>
      <c r="I3070" s="12"/>
      <c r="J3070" s="33"/>
      <c r="K3070" s="33">
        <v>0.81530000000000002</v>
      </c>
      <c r="L3070" s="52"/>
      <c r="M3070" s="52"/>
      <c r="N3070" s="21" t="str">
        <f t="shared" si="218"/>
        <v>RG 27 SICAV S.A.</v>
      </c>
      <c r="O3070" s="21"/>
      <c r="P3070" s="39">
        <f t="shared" si="219"/>
        <v>77.500760456273753</v>
      </c>
      <c r="Q3070" s="43">
        <f t="shared" si="220"/>
        <v>6.8000000000000005E-2</v>
      </c>
      <c r="R3070" s="40">
        <f t="shared" si="221"/>
        <v>2.2881779467680605</v>
      </c>
    </row>
    <row r="3071" spans="1:18" s="60" customFormat="1" x14ac:dyDescent="0.25">
      <c r="A3071" s="52"/>
      <c r="C3071" s="21" t="s">
        <v>3643</v>
      </c>
      <c r="D3071" s="19"/>
      <c r="E3071" s="43">
        <v>15.5061096</v>
      </c>
      <c r="F3071" s="43">
        <v>2E-3</v>
      </c>
      <c r="G3071" s="43">
        <v>9.9888699999999997E-2</v>
      </c>
      <c r="I3071" s="12"/>
      <c r="J3071" s="33"/>
      <c r="K3071" s="33">
        <v>0.81530000000000002</v>
      </c>
      <c r="L3071" s="52"/>
      <c r="M3071" s="52"/>
      <c r="N3071" s="21" t="str">
        <f t="shared" si="218"/>
        <v>RHEVILO SICAV S.A.</v>
      </c>
      <c r="O3071" s="21"/>
      <c r="P3071" s="39">
        <f t="shared" si="219"/>
        <v>19.018900527413223</v>
      </c>
      <c r="Q3071" s="43">
        <f t="shared" si="220"/>
        <v>2E-3</v>
      </c>
      <c r="R3071" s="40">
        <f t="shared" si="221"/>
        <v>0.1225177235373482</v>
      </c>
    </row>
    <row r="3072" spans="1:18" s="60" customFormat="1" x14ac:dyDescent="0.25">
      <c r="A3072" s="52"/>
      <c r="C3072" s="21" t="s">
        <v>3644</v>
      </c>
      <c r="D3072" s="19"/>
      <c r="E3072" s="43">
        <v>230.4</v>
      </c>
      <c r="F3072" s="43">
        <v>1.6E-2</v>
      </c>
      <c r="G3072" s="43">
        <v>1.47795312</v>
      </c>
      <c r="I3072" s="12"/>
      <c r="J3072" s="33"/>
      <c r="K3072" s="33">
        <v>0.81530000000000002</v>
      </c>
      <c r="L3072" s="52"/>
      <c r="M3072" s="52"/>
      <c r="N3072" s="21" t="str">
        <f t="shared" si="218"/>
        <v>RHO INVESTMENTS SIL,S.A.</v>
      </c>
      <c r="O3072" s="21"/>
      <c r="P3072" s="39">
        <f t="shared" si="219"/>
        <v>282.59536366981479</v>
      </c>
      <c r="Q3072" s="43">
        <f t="shared" si="220"/>
        <v>1.6E-2</v>
      </c>
      <c r="R3072" s="40">
        <f t="shared" si="221"/>
        <v>1.8127721329571935</v>
      </c>
    </row>
    <row r="3073" spans="1:18" s="60" customFormat="1" x14ac:dyDescent="0.25">
      <c r="A3073" s="52"/>
      <c r="C3073" s="21" t="s">
        <v>3645</v>
      </c>
      <c r="D3073" s="19"/>
      <c r="E3073" s="43">
        <v>33.6</v>
      </c>
      <c r="F3073" s="43">
        <v>5.0000000000000001E-3</v>
      </c>
      <c r="G3073" s="43">
        <v>6.8499999999999996E-6</v>
      </c>
      <c r="I3073" s="12"/>
      <c r="J3073" s="33"/>
      <c r="K3073" s="33">
        <v>0.81530000000000002</v>
      </c>
      <c r="L3073" s="52"/>
      <c r="M3073" s="52"/>
      <c r="N3073" s="21" t="str">
        <f t="shared" si="218"/>
        <v>RIALSAMA CARTERA E INVERSIONES SICAV</v>
      </c>
      <c r="O3073" s="21"/>
      <c r="P3073" s="39">
        <f t="shared" si="219"/>
        <v>41.211823868514657</v>
      </c>
      <c r="Q3073" s="43">
        <f t="shared" si="220"/>
        <v>5.0000000000000001E-3</v>
      </c>
      <c r="R3073" s="40">
        <f t="shared" si="221"/>
        <v>8.4018152827180179E-6</v>
      </c>
    </row>
    <row r="3074" spans="1:18" s="60" customFormat="1" x14ac:dyDescent="0.25">
      <c r="A3074" s="52"/>
      <c r="C3074" s="21" t="s">
        <v>3646</v>
      </c>
      <c r="D3074" s="19"/>
      <c r="E3074" s="43">
        <v>27.12</v>
      </c>
      <c r="F3074" s="43">
        <v>5.0000000000000001E-3</v>
      </c>
      <c r="G3074" s="43">
        <v>5.3313000000000004E-4</v>
      </c>
      <c r="I3074" s="12"/>
      <c r="J3074" s="33"/>
      <c r="K3074" s="33">
        <v>0.81530000000000002</v>
      </c>
      <c r="L3074" s="52"/>
      <c r="M3074" s="52"/>
      <c r="N3074" s="21" t="str">
        <f t="shared" si="218"/>
        <v>RIBESERGRO INVERSIONES SICAV</v>
      </c>
      <c r="O3074" s="21"/>
      <c r="P3074" s="39">
        <f t="shared" si="219"/>
        <v>33.263829265301119</v>
      </c>
      <c r="Q3074" s="43">
        <f t="shared" si="220"/>
        <v>5.0000000000000001E-3</v>
      </c>
      <c r="R3074" s="40">
        <f t="shared" si="221"/>
        <v>6.5390653747086967E-4</v>
      </c>
    </row>
    <row r="3075" spans="1:18" s="60" customFormat="1" x14ac:dyDescent="0.25">
      <c r="A3075" s="52"/>
      <c r="C3075" s="21" t="s">
        <v>3647</v>
      </c>
      <c r="D3075" s="19"/>
      <c r="E3075" s="43">
        <v>24.24</v>
      </c>
      <c r="F3075" s="43">
        <v>3.5999999999999997E-2</v>
      </c>
      <c r="G3075" s="43">
        <v>3.9880000000000004E-5</v>
      </c>
      <c r="I3075" s="12"/>
      <c r="J3075" s="33"/>
      <c r="K3075" s="33">
        <v>0.81530000000000002</v>
      </c>
      <c r="L3075" s="52"/>
      <c r="M3075" s="52"/>
      <c r="N3075" s="21" t="str">
        <f t="shared" si="218"/>
        <v>RIO BABU SICAV S.A.</v>
      </c>
      <c r="O3075" s="21"/>
      <c r="P3075" s="39">
        <f t="shared" si="219"/>
        <v>29.731387219428427</v>
      </c>
      <c r="Q3075" s="43">
        <f t="shared" si="220"/>
        <v>3.5999999999999997E-2</v>
      </c>
      <c r="R3075" s="40">
        <f t="shared" si="221"/>
        <v>4.8914509996320375E-5</v>
      </c>
    </row>
    <row r="3076" spans="1:18" s="60" customFormat="1" x14ac:dyDescent="0.25">
      <c r="A3076" s="52"/>
      <c r="C3076" s="21" t="s">
        <v>3648</v>
      </c>
      <c r="D3076" s="19"/>
      <c r="E3076" s="43">
        <v>26.88</v>
      </c>
      <c r="F3076" s="43">
        <v>2.5000000000000001E-2</v>
      </c>
      <c r="G3076" s="43">
        <v>2.7609999999999998E-5</v>
      </c>
      <c r="I3076" s="12"/>
      <c r="J3076" s="33"/>
      <c r="K3076" s="33">
        <v>0.81530000000000002</v>
      </c>
      <c r="L3076" s="52"/>
      <c r="M3076" s="52"/>
      <c r="N3076" s="21" t="str">
        <f t="shared" si="218"/>
        <v>RIO DE AGUAS INVERSIONES, SICAV</v>
      </c>
      <c r="O3076" s="21"/>
      <c r="P3076" s="39">
        <f t="shared" si="219"/>
        <v>32.969459094811725</v>
      </c>
      <c r="Q3076" s="43">
        <f t="shared" si="220"/>
        <v>2.5000000000000001E-2</v>
      </c>
      <c r="R3076" s="40">
        <f t="shared" si="221"/>
        <v>3.3864835030050287E-5</v>
      </c>
    </row>
    <row r="3077" spans="1:18" s="60" customFormat="1" x14ac:dyDescent="0.25">
      <c r="A3077" s="52"/>
      <c r="C3077" s="21" t="s">
        <v>3649</v>
      </c>
      <c r="D3077" s="19"/>
      <c r="E3077" s="43">
        <v>35.339534999999998</v>
      </c>
      <c r="F3077" s="43">
        <v>1.9E-2</v>
      </c>
      <c r="G3077" s="43">
        <v>2.7529000000000003E-4</v>
      </c>
      <c r="I3077" s="12"/>
      <c r="J3077" s="33"/>
      <c r="K3077" s="33">
        <v>0.81530000000000002</v>
      </c>
      <c r="L3077" s="52"/>
      <c r="M3077" s="52"/>
      <c r="N3077" s="21" t="str">
        <f t="shared" si="218"/>
        <v>RIO INVERSIONES 99  SICAV</v>
      </c>
      <c r="O3077" s="21"/>
      <c r="P3077" s="39">
        <f t="shared" si="219"/>
        <v>43.345437262357407</v>
      </c>
      <c r="Q3077" s="43">
        <f t="shared" si="220"/>
        <v>1.9E-2</v>
      </c>
      <c r="R3077" s="40">
        <f t="shared" si="221"/>
        <v>3.3765485097510121E-4</v>
      </c>
    </row>
    <row r="3078" spans="1:18" s="60" customFormat="1" x14ac:dyDescent="0.25">
      <c r="A3078" s="52"/>
      <c r="C3078" s="21" t="s">
        <v>3650</v>
      </c>
      <c r="D3078" s="19"/>
      <c r="E3078" s="43">
        <v>29.04</v>
      </c>
      <c r="F3078" s="43">
        <v>0.02</v>
      </c>
      <c r="G3078" s="43">
        <v>2.2465000000000001E-4</v>
      </c>
      <c r="I3078" s="12"/>
      <c r="J3078" s="33"/>
      <c r="K3078" s="33">
        <v>0.81530000000000002</v>
      </c>
      <c r="L3078" s="52"/>
      <c r="M3078" s="52"/>
      <c r="N3078" s="21" t="str">
        <f t="shared" si="218"/>
        <v>RIOSCURO SICAV S.A.</v>
      </c>
      <c r="O3078" s="21"/>
      <c r="P3078" s="39">
        <f t="shared" si="219"/>
        <v>35.618790629216235</v>
      </c>
      <c r="Q3078" s="43">
        <f t="shared" si="220"/>
        <v>0.02</v>
      </c>
      <c r="R3078" s="40">
        <f t="shared" si="221"/>
        <v>2.7554274500183983E-4</v>
      </c>
    </row>
    <row r="3079" spans="1:18" s="60" customFormat="1" x14ac:dyDescent="0.25">
      <c r="A3079" s="52"/>
      <c r="C3079" s="21" t="s">
        <v>3651</v>
      </c>
      <c r="D3079" s="19"/>
      <c r="E3079" s="43">
        <v>25.786999999999999</v>
      </c>
      <c r="F3079" s="43">
        <v>3.0000000000000001E-3</v>
      </c>
      <c r="G3079" s="43">
        <v>3.2154000000000002E-3</v>
      </c>
      <c r="I3079" s="12"/>
      <c r="J3079" s="33"/>
      <c r="K3079" s="33">
        <v>0.81530000000000002</v>
      </c>
      <c r="L3079" s="52"/>
      <c r="M3079" s="52"/>
      <c r="N3079" s="21" t="str">
        <f t="shared" si="218"/>
        <v>RIQUINZ INVERSIONES SICAV,S.A.</v>
      </c>
      <c r="O3079" s="21"/>
      <c r="P3079" s="39">
        <f t="shared" si="219"/>
        <v>31.628848276707959</v>
      </c>
      <c r="Q3079" s="43">
        <f t="shared" si="220"/>
        <v>3.0000000000000001E-3</v>
      </c>
      <c r="R3079" s="40">
        <f t="shared" si="221"/>
        <v>3.9438243591316084E-3</v>
      </c>
    </row>
    <row r="3080" spans="1:18" s="60" customFormat="1" x14ac:dyDescent="0.25">
      <c r="A3080" s="52"/>
      <c r="C3080" s="21" t="s">
        <v>3652</v>
      </c>
      <c r="D3080" s="19"/>
      <c r="E3080" s="43">
        <v>27.36</v>
      </c>
      <c r="F3080" s="43">
        <v>2.1000000000000001E-2</v>
      </c>
      <c r="G3080" s="43">
        <v>2.1823E-4</v>
      </c>
      <c r="I3080" s="12"/>
      <c r="J3080" s="33"/>
      <c r="K3080" s="33">
        <v>0.81530000000000002</v>
      </c>
      <c r="L3080" s="52"/>
      <c r="M3080" s="52"/>
      <c r="N3080" s="21" t="str">
        <f t="shared" si="218"/>
        <v>RITEI 2014 INVEST SICAV S.A.</v>
      </c>
      <c r="O3080" s="21"/>
      <c r="P3080" s="39">
        <f t="shared" si="219"/>
        <v>33.558199435790506</v>
      </c>
      <c r="Q3080" s="43">
        <f t="shared" si="220"/>
        <v>2.1000000000000001E-2</v>
      </c>
      <c r="R3080" s="40">
        <f t="shared" si="221"/>
        <v>2.6766834294124863E-4</v>
      </c>
    </row>
    <row r="3081" spans="1:18" s="60" customFormat="1" x14ac:dyDescent="0.25">
      <c r="A3081" s="52"/>
      <c r="C3081" s="21" t="s">
        <v>3653</v>
      </c>
      <c r="D3081" s="19"/>
      <c r="E3081" s="43">
        <v>32.880000000000003</v>
      </c>
      <c r="F3081" s="43">
        <v>6.9000000000000006E-2</v>
      </c>
      <c r="G3081" s="43">
        <v>1.2056999999999999E-4</v>
      </c>
      <c r="I3081" s="12"/>
      <c r="J3081" s="33"/>
      <c r="K3081" s="33">
        <v>0.81530000000000002</v>
      </c>
      <c r="L3081" s="52"/>
      <c r="M3081" s="52"/>
      <c r="N3081" s="21" t="str">
        <f t="shared" si="218"/>
        <v>RIVIPOLI INVESTMENTS SICAV S.A.</v>
      </c>
      <c r="O3081" s="21"/>
      <c r="P3081" s="39">
        <f t="shared" si="219"/>
        <v>40.328713357046489</v>
      </c>
      <c r="Q3081" s="43">
        <f t="shared" si="220"/>
        <v>6.9000000000000006E-2</v>
      </c>
      <c r="R3081" s="40">
        <f t="shared" si="221"/>
        <v>1.4788421439960751E-4</v>
      </c>
    </row>
    <row r="3082" spans="1:18" s="60" customFormat="1" x14ac:dyDescent="0.25">
      <c r="A3082" s="52"/>
      <c r="C3082" s="21" t="s">
        <v>3654</v>
      </c>
      <c r="D3082" s="19"/>
      <c r="E3082" s="43">
        <v>23.589799500000002</v>
      </c>
      <c r="F3082" s="43">
        <v>3.3000000000000002E-2</v>
      </c>
      <c r="G3082" s="43">
        <v>0.10006958000000001</v>
      </c>
      <c r="I3082" s="12"/>
      <c r="J3082" s="33"/>
      <c r="K3082" s="33">
        <v>0.81530000000000002</v>
      </c>
      <c r="L3082" s="52"/>
      <c r="M3082" s="52"/>
      <c r="N3082" s="21" t="str">
        <f t="shared" si="218"/>
        <v>RM 99 DE INVERSIONES SICAV S.A.</v>
      </c>
      <c r="O3082" s="21"/>
      <c r="P3082" s="39">
        <f t="shared" si="219"/>
        <v>28.933888752606403</v>
      </c>
      <c r="Q3082" s="43">
        <f t="shared" si="220"/>
        <v>3.3000000000000002E-2</v>
      </c>
      <c r="R3082" s="40">
        <f t="shared" si="221"/>
        <v>0.12273958052250705</v>
      </c>
    </row>
    <row r="3083" spans="1:18" s="60" customFormat="1" x14ac:dyDescent="0.25">
      <c r="A3083" s="52"/>
      <c r="C3083" s="21" t="s">
        <v>3655</v>
      </c>
      <c r="D3083" s="19"/>
      <c r="E3083" s="43">
        <v>6.2140529400000002</v>
      </c>
      <c r="F3083" s="43">
        <v>0.224</v>
      </c>
      <c r="G3083" s="43">
        <v>0.77489131999999994</v>
      </c>
      <c r="I3083" s="12"/>
      <c r="J3083" s="33"/>
      <c r="K3083" s="33">
        <v>0.81530000000000002</v>
      </c>
      <c r="L3083" s="52"/>
      <c r="M3083" s="52"/>
      <c r="N3083" s="21" t="str">
        <f t="shared" si="218"/>
        <v>ROBOT, S.A.</v>
      </c>
      <c r="O3083" s="21"/>
      <c r="P3083" s="39">
        <f t="shared" si="219"/>
        <v>7.621799264074574</v>
      </c>
      <c r="Q3083" s="43">
        <f t="shared" si="220"/>
        <v>0.224</v>
      </c>
      <c r="R3083" s="40">
        <f t="shared" si="221"/>
        <v>0.95043704157978648</v>
      </c>
    </row>
    <row r="3084" spans="1:18" s="60" customFormat="1" x14ac:dyDescent="0.25">
      <c r="A3084" s="52"/>
      <c r="C3084" s="21" t="s">
        <v>3656</v>
      </c>
      <c r="D3084" s="19"/>
      <c r="E3084" s="43">
        <v>29.52</v>
      </c>
      <c r="F3084" s="43">
        <v>1.0999999999999999E-2</v>
      </c>
      <c r="G3084" s="43">
        <v>0.13470923999999998</v>
      </c>
      <c r="I3084" s="12"/>
      <c r="J3084" s="33"/>
      <c r="K3084" s="33">
        <v>0.81530000000000002</v>
      </c>
      <c r="L3084" s="52"/>
      <c r="M3084" s="52"/>
      <c r="N3084" s="21" t="str">
        <f t="shared" si="218"/>
        <v>ROBRECA DE INVERSIONES SICAV S.A.</v>
      </c>
      <c r="O3084" s="21"/>
      <c r="P3084" s="39">
        <f t="shared" si="219"/>
        <v>36.207530970195016</v>
      </c>
      <c r="Q3084" s="43">
        <f t="shared" si="220"/>
        <v>1.0999999999999999E-2</v>
      </c>
      <c r="R3084" s="40">
        <f t="shared" si="221"/>
        <v>0.16522659143873417</v>
      </c>
    </row>
    <row r="3085" spans="1:18" s="60" customFormat="1" x14ac:dyDescent="0.25">
      <c r="A3085" s="52"/>
      <c r="C3085" s="21" t="s">
        <v>3657</v>
      </c>
      <c r="D3085" s="19"/>
      <c r="E3085" s="43">
        <v>37.200000000000003</v>
      </c>
      <c r="F3085" s="43">
        <v>1.6E-2</v>
      </c>
      <c r="G3085" s="43">
        <v>5.6714440000000005E-2</v>
      </c>
      <c r="I3085" s="12"/>
      <c r="J3085" s="33"/>
      <c r="K3085" s="33">
        <v>0.81530000000000002</v>
      </c>
      <c r="L3085" s="52"/>
      <c r="M3085" s="52"/>
      <c r="N3085" s="21" t="str">
        <f t="shared" si="218"/>
        <v>ROCIMAR INVERSIONES SICAV, S.A</v>
      </c>
      <c r="O3085" s="21"/>
      <c r="P3085" s="39">
        <f t="shared" si="219"/>
        <v>45.627376425855516</v>
      </c>
      <c r="Q3085" s="43">
        <f t="shared" si="220"/>
        <v>1.6E-2</v>
      </c>
      <c r="R3085" s="40">
        <f t="shared" si="221"/>
        <v>6.9562664050042938E-2</v>
      </c>
    </row>
    <row r="3086" spans="1:18" s="60" customFormat="1" x14ac:dyDescent="0.25">
      <c r="A3086" s="52"/>
      <c r="C3086" s="21" t="s">
        <v>3658</v>
      </c>
      <c r="D3086" s="19"/>
      <c r="E3086" s="43">
        <v>34.6</v>
      </c>
      <c r="F3086" s="43">
        <v>0.152</v>
      </c>
      <c r="G3086" s="43">
        <v>4.8283299999999996E-3</v>
      </c>
      <c r="I3086" s="12"/>
      <c r="J3086" s="33"/>
      <c r="K3086" s="33">
        <v>0.81530000000000002</v>
      </c>
      <c r="L3086" s="52"/>
      <c r="M3086" s="52"/>
      <c r="N3086" s="21" t="str">
        <f t="shared" si="218"/>
        <v>RODYMAR 344 INVEST SICAV</v>
      </c>
      <c r="O3086" s="21"/>
      <c r="P3086" s="39">
        <f t="shared" si="219"/>
        <v>42.438366245553787</v>
      </c>
      <c r="Q3086" s="43">
        <f t="shared" si="220"/>
        <v>0.152</v>
      </c>
      <c r="R3086" s="40">
        <f t="shared" si="221"/>
        <v>5.9221513553293264E-3</v>
      </c>
    </row>
    <row r="3087" spans="1:18" s="60" customFormat="1" x14ac:dyDescent="0.25">
      <c r="A3087" s="52"/>
      <c r="C3087" s="21" t="s">
        <v>3659</v>
      </c>
      <c r="D3087" s="19"/>
      <c r="E3087" s="43">
        <v>30.24</v>
      </c>
      <c r="F3087" s="43">
        <v>0.126</v>
      </c>
      <c r="G3087" s="43">
        <v>7.4536179999999994E-2</v>
      </c>
      <c r="I3087" s="12"/>
      <c r="J3087" s="33"/>
      <c r="K3087" s="33">
        <v>0.81530000000000002</v>
      </c>
      <c r="L3087" s="52"/>
      <c r="M3087" s="52"/>
      <c r="N3087" s="21" t="str">
        <f t="shared" si="218"/>
        <v>ROHER AHORRO SICAV S.A.</v>
      </c>
      <c r="O3087" s="21"/>
      <c r="P3087" s="39">
        <f t="shared" si="219"/>
        <v>37.090641481663191</v>
      </c>
      <c r="Q3087" s="43">
        <f t="shared" si="220"/>
        <v>0.126</v>
      </c>
      <c r="R3087" s="40">
        <f t="shared" si="221"/>
        <v>9.142178339261621E-2</v>
      </c>
    </row>
    <row r="3088" spans="1:18" s="60" customFormat="1" x14ac:dyDescent="0.25">
      <c r="A3088" s="52"/>
      <c r="C3088" s="21" t="s">
        <v>3660</v>
      </c>
      <c r="D3088" s="19"/>
      <c r="E3088" s="43">
        <v>35.520000000000003</v>
      </c>
      <c r="F3088" s="43">
        <v>1.0999999999999999E-2</v>
      </c>
      <c r="G3088" s="43">
        <v>2.7914708199999998</v>
      </c>
      <c r="I3088" s="12"/>
      <c r="J3088" s="33"/>
      <c r="K3088" s="33">
        <v>0.81530000000000002</v>
      </c>
      <c r="L3088" s="52"/>
      <c r="M3088" s="52"/>
      <c r="N3088" s="21" t="str">
        <f t="shared" si="218"/>
        <v>ROLANMITE SICAV S.A.</v>
      </c>
      <c r="O3088" s="21"/>
      <c r="P3088" s="39">
        <f t="shared" si="219"/>
        <v>43.56678523242978</v>
      </c>
      <c r="Q3088" s="43">
        <f t="shared" si="220"/>
        <v>1.0999999999999999E-2</v>
      </c>
      <c r="R3088" s="40">
        <f t="shared" si="221"/>
        <v>3.4238572549981598</v>
      </c>
    </row>
    <row r="3089" spans="1:18" s="60" customFormat="1" x14ac:dyDescent="0.25">
      <c r="A3089" s="52"/>
      <c r="C3089" s="21" t="s">
        <v>3661</v>
      </c>
      <c r="D3089" s="19"/>
      <c r="E3089" s="43">
        <v>25.92</v>
      </c>
      <c r="F3089" s="43">
        <v>5.0000000000000001E-3</v>
      </c>
      <c r="G3089" s="43">
        <v>0.16580841000000002</v>
      </c>
      <c r="I3089" s="12"/>
      <c r="J3089" s="33"/>
      <c r="K3089" s="33">
        <v>0.81530000000000002</v>
      </c>
      <c r="L3089" s="52"/>
      <c r="M3089" s="52"/>
      <c r="N3089" s="21" t="str">
        <f t="shared" ref="N3089:N3152" si="222">C3089</f>
        <v>ROLNIK  CAPITAL SIL, S.A.</v>
      </c>
      <c r="O3089" s="21"/>
      <c r="P3089" s="39">
        <f t="shared" ref="P3089:P3152" si="223">E3089/K3089</f>
        <v>31.791978412854164</v>
      </c>
      <c r="Q3089" s="43">
        <f t="shared" ref="Q3089:Q3152" si="224">F3089</f>
        <v>5.0000000000000001E-3</v>
      </c>
      <c r="R3089" s="40">
        <f t="shared" ref="R3089:R3152" si="225">G3089/K3089</f>
        <v>0.20337104133447811</v>
      </c>
    </row>
    <row r="3090" spans="1:18" s="60" customFormat="1" x14ac:dyDescent="0.25">
      <c r="A3090" s="52"/>
      <c r="C3090" s="21" t="s">
        <v>3662</v>
      </c>
      <c r="D3090" s="19"/>
      <c r="E3090" s="43">
        <v>26.16</v>
      </c>
      <c r="F3090" s="43">
        <v>6.0000000000000001E-3</v>
      </c>
      <c r="G3090" s="43">
        <v>6.3999999999999997E-5</v>
      </c>
      <c r="I3090" s="12"/>
      <c r="J3090" s="33"/>
      <c r="K3090" s="33">
        <v>0.81530000000000002</v>
      </c>
      <c r="L3090" s="52"/>
      <c r="M3090" s="52"/>
      <c r="N3090" s="21" t="str">
        <f t="shared" si="222"/>
        <v>ROMANA CAPITAL   SICAV S.A.</v>
      </c>
      <c r="O3090" s="21"/>
      <c r="P3090" s="39">
        <f t="shared" si="223"/>
        <v>32.08634858334355</v>
      </c>
      <c r="Q3090" s="43">
        <f t="shared" si="224"/>
        <v>6.0000000000000001E-3</v>
      </c>
      <c r="R3090" s="40">
        <f t="shared" si="225"/>
        <v>7.8498712130504108E-5</v>
      </c>
    </row>
    <row r="3091" spans="1:18" s="60" customFormat="1" x14ac:dyDescent="0.25">
      <c r="A3091" s="52"/>
      <c r="C3091" s="21" t="s">
        <v>3663</v>
      </c>
      <c r="D3091" s="19"/>
      <c r="E3091" s="43">
        <v>27.6</v>
      </c>
      <c r="F3091" s="43">
        <v>8.9999999999999993E-3</v>
      </c>
      <c r="G3091" s="43">
        <v>9.9099999999999996E-5</v>
      </c>
      <c r="I3091" s="12"/>
      <c r="J3091" s="33"/>
      <c r="K3091" s="33">
        <v>0.81530000000000002</v>
      </c>
      <c r="L3091" s="52"/>
      <c r="M3091" s="52"/>
      <c r="N3091" s="21" t="str">
        <f t="shared" si="222"/>
        <v>ROMARANAN SICAV, S.A.</v>
      </c>
      <c r="O3091" s="21"/>
      <c r="P3091" s="39">
        <f t="shared" si="223"/>
        <v>33.8525696062799</v>
      </c>
      <c r="Q3091" s="43">
        <f t="shared" si="224"/>
        <v>8.9999999999999993E-3</v>
      </c>
      <c r="R3091" s="40">
        <f t="shared" si="225"/>
        <v>1.2155034956457745E-4</v>
      </c>
    </row>
    <row r="3092" spans="1:18" s="60" customFormat="1" x14ac:dyDescent="0.25">
      <c r="A3092" s="52"/>
      <c r="C3092" s="21" t="s">
        <v>3664</v>
      </c>
      <c r="D3092" s="19"/>
      <c r="E3092" s="43">
        <v>48.1</v>
      </c>
      <c r="F3092" s="43">
        <v>1.6E-2</v>
      </c>
      <c r="G3092" s="43">
        <v>2.39332E-3</v>
      </c>
      <c r="I3092" s="12"/>
      <c r="J3092" s="33"/>
      <c r="K3092" s="33">
        <v>0.81530000000000002</v>
      </c>
      <c r="L3092" s="52"/>
      <c r="M3092" s="52"/>
      <c r="N3092" s="21" t="str">
        <f t="shared" si="222"/>
        <v>ROMERO INVERSIONES MOBILIARIAS SICAV S.A.</v>
      </c>
      <c r="O3092" s="21"/>
      <c r="P3092" s="39">
        <f t="shared" si="223"/>
        <v>58.996688335581993</v>
      </c>
      <c r="Q3092" s="43">
        <f t="shared" si="224"/>
        <v>1.6E-2</v>
      </c>
      <c r="R3092" s="40">
        <f t="shared" si="225"/>
        <v>2.9355084018152827E-3</v>
      </c>
    </row>
    <row r="3093" spans="1:18" s="60" customFormat="1" x14ac:dyDescent="0.25">
      <c r="A3093" s="52"/>
      <c r="C3093" s="21" t="s">
        <v>3665</v>
      </c>
      <c r="D3093" s="19"/>
      <c r="E3093" s="43">
        <v>25.92</v>
      </c>
      <c r="F3093" s="43">
        <v>2.1999999999999999E-2</v>
      </c>
      <c r="G3093" s="43">
        <v>7.5785740000000004E-2</v>
      </c>
      <c r="I3093" s="12"/>
      <c r="J3093" s="33"/>
      <c r="K3093" s="33">
        <v>0.81530000000000002</v>
      </c>
      <c r="L3093" s="52"/>
      <c r="M3093" s="52"/>
      <c r="N3093" s="21" t="str">
        <f t="shared" si="222"/>
        <v>ROMERSA IINVERSIONES SICAV S.A.</v>
      </c>
      <c r="O3093" s="21"/>
      <c r="P3093" s="39">
        <f t="shared" si="223"/>
        <v>31.791978412854164</v>
      </c>
      <c r="Q3093" s="43">
        <f t="shared" si="224"/>
        <v>2.1999999999999999E-2</v>
      </c>
      <c r="R3093" s="40">
        <f t="shared" si="225"/>
        <v>9.2954421685269226E-2</v>
      </c>
    </row>
    <row r="3094" spans="1:18" s="60" customFormat="1" x14ac:dyDescent="0.25">
      <c r="A3094" s="52"/>
      <c r="C3094" s="21" t="s">
        <v>3666</v>
      </c>
      <c r="D3094" s="19"/>
      <c r="E3094" s="43">
        <v>30</v>
      </c>
      <c r="F3094" s="43">
        <v>1.4999999999999999E-2</v>
      </c>
      <c r="G3094" s="43">
        <v>5.7691999999999997E-4</v>
      </c>
      <c r="I3094" s="12"/>
      <c r="J3094" s="33"/>
      <c r="K3094" s="33">
        <v>0.81530000000000002</v>
      </c>
      <c r="L3094" s="52"/>
      <c r="M3094" s="52"/>
      <c r="N3094" s="21" t="str">
        <f t="shared" si="222"/>
        <v>ROMIKI INVEST SICAV S.A.</v>
      </c>
      <c r="O3094" s="21"/>
      <c r="P3094" s="39">
        <f t="shared" si="223"/>
        <v>36.796271311173797</v>
      </c>
      <c r="Q3094" s="43">
        <f t="shared" si="224"/>
        <v>1.4999999999999999E-2</v>
      </c>
      <c r="R3094" s="40">
        <f t="shared" si="225"/>
        <v>7.0761682816141292E-4</v>
      </c>
    </row>
    <row r="3095" spans="1:18" s="60" customFormat="1" x14ac:dyDescent="0.25">
      <c r="A3095" s="52"/>
      <c r="C3095" s="21" t="s">
        <v>3667</v>
      </c>
      <c r="D3095" s="19"/>
      <c r="E3095" s="43">
        <v>37.92</v>
      </c>
      <c r="F3095" s="43">
        <v>1.4999999999999999E-2</v>
      </c>
      <c r="G3095" s="43">
        <v>7.4255999999999996E-4</v>
      </c>
      <c r="I3095" s="12"/>
      <c r="J3095" s="33"/>
      <c r="K3095" s="33">
        <v>0.81530000000000002</v>
      </c>
      <c r="L3095" s="52"/>
      <c r="M3095" s="52"/>
      <c r="N3095" s="21" t="str">
        <f t="shared" si="222"/>
        <v>RONILE INVEST SICAV S.A.</v>
      </c>
      <c r="O3095" s="21"/>
      <c r="P3095" s="39">
        <f t="shared" si="223"/>
        <v>46.510486937323684</v>
      </c>
      <c r="Q3095" s="43">
        <f t="shared" si="224"/>
        <v>1.4999999999999999E-2</v>
      </c>
      <c r="R3095" s="40">
        <f t="shared" si="225"/>
        <v>9.1078130749417383E-4</v>
      </c>
    </row>
    <row r="3096" spans="1:18" s="60" customFormat="1" x14ac:dyDescent="0.25">
      <c r="A3096" s="52"/>
      <c r="C3096" s="21" t="s">
        <v>3668</v>
      </c>
      <c r="D3096" s="19"/>
      <c r="E3096" s="43">
        <v>27.846912499999998</v>
      </c>
      <c r="F3096" s="43">
        <v>7.0000000000000001E-3</v>
      </c>
      <c r="G3096" s="43">
        <v>4.7850000000000004E-5</v>
      </c>
      <c r="I3096" s="12"/>
      <c r="J3096" s="33"/>
      <c r="K3096" s="33">
        <v>0.81530000000000002</v>
      </c>
      <c r="L3096" s="52"/>
      <c r="M3096" s="52"/>
      <c r="N3096" s="21" t="str">
        <f t="shared" si="222"/>
        <v>ROSALBER CAPITAL, SICAV,S.A.</v>
      </c>
      <c r="O3096" s="21"/>
      <c r="P3096" s="39">
        <f t="shared" si="223"/>
        <v>34.155418250950568</v>
      </c>
      <c r="Q3096" s="43">
        <f t="shared" si="224"/>
        <v>7.0000000000000001E-3</v>
      </c>
      <c r="R3096" s="40">
        <f t="shared" si="225"/>
        <v>5.8690052741322217E-5</v>
      </c>
    </row>
    <row r="3097" spans="1:18" s="60" customFormat="1" x14ac:dyDescent="0.25">
      <c r="A3097" s="52"/>
      <c r="C3097" s="21" t="s">
        <v>3669</v>
      </c>
      <c r="D3097" s="19"/>
      <c r="E3097" s="43">
        <v>2.4</v>
      </c>
      <c r="F3097" s="43">
        <v>4.0000000000000001E-3</v>
      </c>
      <c r="G3097" s="43">
        <v>3.4850623199999999</v>
      </c>
      <c r="I3097" s="12"/>
      <c r="J3097" s="33"/>
      <c r="K3097" s="33">
        <v>0.81530000000000002</v>
      </c>
      <c r="L3097" s="52"/>
      <c r="M3097" s="52"/>
      <c r="N3097" s="21" t="str">
        <f t="shared" si="222"/>
        <v>ROSALITA CAPITAL SIL, S.A.</v>
      </c>
      <c r="O3097" s="21"/>
      <c r="P3097" s="39">
        <f t="shared" si="223"/>
        <v>2.943701704893904</v>
      </c>
      <c r="Q3097" s="43">
        <f t="shared" si="224"/>
        <v>4.0000000000000001E-3</v>
      </c>
      <c r="R3097" s="40">
        <f t="shared" si="225"/>
        <v>4.2745766221022938</v>
      </c>
    </row>
    <row r="3098" spans="1:18" s="60" customFormat="1" x14ac:dyDescent="0.25">
      <c r="A3098" s="52"/>
      <c r="C3098" s="21" t="s">
        <v>3670</v>
      </c>
      <c r="D3098" s="19"/>
      <c r="E3098" s="43">
        <v>36</v>
      </c>
      <c r="F3098" s="43">
        <v>2.1999999999999999E-2</v>
      </c>
      <c r="G3098" s="43">
        <v>3.8766000000000001E-4</v>
      </c>
      <c r="I3098" s="12"/>
      <c r="J3098" s="33"/>
      <c r="K3098" s="33">
        <v>0.81530000000000002</v>
      </c>
      <c r="L3098" s="52"/>
      <c r="M3098" s="52"/>
      <c r="N3098" s="21" t="str">
        <f t="shared" si="222"/>
        <v>ROSILNU SICAV S.A.</v>
      </c>
      <c r="O3098" s="21"/>
      <c r="P3098" s="39">
        <f t="shared" si="223"/>
        <v>44.155525573408561</v>
      </c>
      <c r="Q3098" s="43">
        <f t="shared" si="224"/>
        <v>2.1999999999999999E-2</v>
      </c>
      <c r="R3098" s="40">
        <f t="shared" si="225"/>
        <v>4.7548141788298785E-4</v>
      </c>
    </row>
    <row r="3099" spans="1:18" s="60" customFormat="1" x14ac:dyDescent="0.25">
      <c r="A3099" s="52"/>
      <c r="C3099" s="21" t="s">
        <v>3671</v>
      </c>
      <c r="D3099" s="19"/>
      <c r="E3099" s="43">
        <v>27.898</v>
      </c>
      <c r="F3099" s="43">
        <v>2.5000000000000001E-2</v>
      </c>
      <c r="G3099" s="43">
        <v>0.20026658999999999</v>
      </c>
      <c r="I3099" s="12"/>
      <c r="J3099" s="33"/>
      <c r="K3099" s="33">
        <v>0.81530000000000002</v>
      </c>
      <c r="L3099" s="52"/>
      <c r="M3099" s="52"/>
      <c r="N3099" s="21" t="str">
        <f t="shared" si="222"/>
        <v>ROSMAR 1984 INVERSIONES, SICAV, S.A.</v>
      </c>
      <c r="O3099" s="21"/>
      <c r="P3099" s="39">
        <f t="shared" si="223"/>
        <v>34.218079234637557</v>
      </c>
      <c r="Q3099" s="43">
        <f t="shared" si="224"/>
        <v>2.5000000000000001E-2</v>
      </c>
      <c r="R3099" s="40">
        <f t="shared" si="225"/>
        <v>0.24563545934012018</v>
      </c>
    </row>
    <row r="3100" spans="1:18" s="60" customFormat="1" x14ac:dyDescent="0.25">
      <c r="A3100" s="52"/>
      <c r="C3100" s="21" t="s">
        <v>3672</v>
      </c>
      <c r="D3100" s="19"/>
      <c r="E3100" s="43">
        <v>49.2</v>
      </c>
      <c r="F3100" s="43">
        <v>1.7000000000000001E-2</v>
      </c>
      <c r="G3100" s="43">
        <v>4.0905999999999999E-4</v>
      </c>
      <c r="I3100" s="12"/>
      <c r="J3100" s="33"/>
      <c r="K3100" s="33">
        <v>0.81530000000000002</v>
      </c>
      <c r="L3100" s="52"/>
      <c r="M3100" s="52"/>
      <c r="N3100" s="21" t="str">
        <f t="shared" si="222"/>
        <v>ROSMI 10 SICAV S.A.</v>
      </c>
      <c r="O3100" s="21"/>
      <c r="P3100" s="39">
        <f t="shared" si="223"/>
        <v>60.345884950325036</v>
      </c>
      <c r="Q3100" s="43">
        <f t="shared" si="224"/>
        <v>1.7000000000000001E-2</v>
      </c>
      <c r="R3100" s="40">
        <f t="shared" si="225"/>
        <v>5.0172942475162517E-4</v>
      </c>
    </row>
    <row r="3101" spans="1:18" s="60" customFormat="1" x14ac:dyDescent="0.25">
      <c r="A3101" s="52"/>
      <c r="C3101" s="21" t="s">
        <v>3673</v>
      </c>
      <c r="D3101" s="19"/>
      <c r="E3101" s="43">
        <v>28.08</v>
      </c>
      <c r="F3101" s="43">
        <v>1.2E-2</v>
      </c>
      <c r="G3101" s="43">
        <v>0.28287023</v>
      </c>
      <c r="I3101" s="12"/>
      <c r="J3101" s="33"/>
      <c r="K3101" s="33">
        <v>0.81530000000000002</v>
      </c>
      <c r="L3101" s="52"/>
      <c r="M3101" s="52"/>
      <c r="N3101" s="21" t="str">
        <f t="shared" si="222"/>
        <v>ROUTING INVERSIONES SICAV S.A.</v>
      </c>
      <c r="O3101" s="21"/>
      <c r="P3101" s="39">
        <f t="shared" si="223"/>
        <v>34.441309947258674</v>
      </c>
      <c r="Q3101" s="43">
        <f t="shared" si="224"/>
        <v>1.2E-2</v>
      </c>
      <c r="R3101" s="40">
        <f t="shared" si="225"/>
        <v>0.34695232429780448</v>
      </c>
    </row>
    <row r="3102" spans="1:18" s="60" customFormat="1" x14ac:dyDescent="0.25">
      <c r="A3102" s="52"/>
      <c r="C3102" s="21" t="s">
        <v>3674</v>
      </c>
      <c r="D3102" s="19"/>
      <c r="E3102" s="43">
        <v>15.1515</v>
      </c>
      <c r="F3102" s="43">
        <v>4.0000000000000001E-3</v>
      </c>
      <c r="G3102" s="43">
        <v>7.7346390000000001E-2</v>
      </c>
      <c r="I3102" s="12"/>
      <c r="J3102" s="33"/>
      <c r="K3102" s="33">
        <v>0.81530000000000002</v>
      </c>
      <c r="L3102" s="52"/>
      <c r="M3102" s="52"/>
      <c r="N3102" s="21" t="str">
        <f t="shared" si="222"/>
        <v>ROYALTY INVERSIONES, SICAV, S.A.</v>
      </c>
      <c r="O3102" s="21"/>
      <c r="P3102" s="39">
        <f t="shared" si="223"/>
        <v>18.583956825708327</v>
      </c>
      <c r="Q3102" s="43">
        <f t="shared" si="224"/>
        <v>4.0000000000000001E-3</v>
      </c>
      <c r="R3102" s="40">
        <f t="shared" si="225"/>
        <v>9.4868625045995331E-2</v>
      </c>
    </row>
    <row r="3103" spans="1:18" s="60" customFormat="1" x14ac:dyDescent="0.25">
      <c r="A3103" s="52"/>
      <c r="C3103" s="21" t="s">
        <v>3675</v>
      </c>
      <c r="D3103" s="19"/>
      <c r="E3103" s="43">
        <v>141.6</v>
      </c>
      <c r="F3103" s="43">
        <v>0.38800000000000001</v>
      </c>
      <c r="G3103" s="43">
        <v>5.8502693499999996</v>
      </c>
      <c r="I3103" s="12"/>
      <c r="J3103" s="33"/>
      <c r="K3103" s="33">
        <v>0.81530000000000002</v>
      </c>
      <c r="L3103" s="52"/>
      <c r="M3103" s="52"/>
      <c r="N3103" s="21" t="str">
        <f t="shared" si="222"/>
        <v>RRETO MAGNUM SICAV</v>
      </c>
      <c r="O3103" s="21"/>
      <c r="P3103" s="39">
        <f t="shared" si="223"/>
        <v>173.67840058874032</v>
      </c>
      <c r="Q3103" s="43">
        <f t="shared" si="224"/>
        <v>0.38800000000000001</v>
      </c>
      <c r="R3103" s="40">
        <f t="shared" si="225"/>
        <v>7.1756032748681458</v>
      </c>
    </row>
    <row r="3104" spans="1:18" s="60" customFormat="1" x14ac:dyDescent="0.25">
      <c r="A3104" s="52"/>
      <c r="C3104" s="21" t="s">
        <v>3676</v>
      </c>
      <c r="D3104" s="19"/>
      <c r="E3104" s="43">
        <v>37.463112500000001</v>
      </c>
      <c r="F3104" s="43">
        <v>3.0000000000000001E-3</v>
      </c>
      <c r="G3104" s="43">
        <v>2.688E-5</v>
      </c>
      <c r="I3104" s="12"/>
      <c r="J3104" s="33"/>
      <c r="K3104" s="33">
        <v>0.81530000000000002</v>
      </c>
      <c r="L3104" s="52"/>
      <c r="M3104" s="52"/>
      <c r="N3104" s="21" t="str">
        <f t="shared" si="222"/>
        <v>RSA 2001 CARTERA SICAV S.A.</v>
      </c>
      <c r="O3104" s="21"/>
      <c r="P3104" s="39">
        <f t="shared" si="223"/>
        <v>45.950095057034218</v>
      </c>
      <c r="Q3104" s="43">
        <f t="shared" si="224"/>
        <v>3.0000000000000001E-3</v>
      </c>
      <c r="R3104" s="40">
        <f t="shared" si="225"/>
        <v>3.2969459094811723E-5</v>
      </c>
    </row>
    <row r="3105" spans="1:18" s="60" customFormat="1" x14ac:dyDescent="0.25">
      <c r="A3105" s="52"/>
      <c r="C3105" s="21" t="s">
        <v>3677</v>
      </c>
      <c r="D3105" s="19"/>
      <c r="E3105" s="43">
        <v>34.32</v>
      </c>
      <c r="F3105" s="43">
        <v>1.4999999999999999E-2</v>
      </c>
      <c r="G3105" s="43">
        <v>1.120234E-2</v>
      </c>
      <c r="I3105" s="12"/>
      <c r="J3105" s="33"/>
      <c r="K3105" s="33">
        <v>0.81530000000000002</v>
      </c>
      <c r="L3105" s="52"/>
      <c r="M3105" s="52"/>
      <c r="N3105" s="21" t="str">
        <f t="shared" si="222"/>
        <v>RUBAN INVERSIONES SICAV, S.A.</v>
      </c>
      <c r="O3105" s="21"/>
      <c r="P3105" s="39">
        <f t="shared" si="223"/>
        <v>42.094934379982824</v>
      </c>
      <c r="Q3105" s="43">
        <f t="shared" si="224"/>
        <v>1.4999999999999999E-2</v>
      </c>
      <c r="R3105" s="40">
        <f t="shared" si="225"/>
        <v>1.3740144732000491E-2</v>
      </c>
    </row>
    <row r="3106" spans="1:18" s="60" customFormat="1" x14ac:dyDescent="0.25">
      <c r="A3106" s="52"/>
      <c r="C3106" s="21" t="s">
        <v>3678</v>
      </c>
      <c r="D3106" s="19"/>
      <c r="E3106" s="43">
        <v>37.920158000000001</v>
      </c>
      <c r="F3106" s="43">
        <v>1E-3</v>
      </c>
      <c r="G3106" s="43">
        <v>1.17E-5</v>
      </c>
      <c r="I3106" s="12"/>
      <c r="J3106" s="33"/>
      <c r="K3106" s="33">
        <v>0.81530000000000002</v>
      </c>
      <c r="L3106" s="52"/>
      <c r="M3106" s="52"/>
      <c r="N3106" s="21" t="str">
        <f t="shared" si="222"/>
        <v>RUMAPAL INVERSIONES SICAV S.A.</v>
      </c>
      <c r="O3106" s="21"/>
      <c r="P3106" s="39">
        <f t="shared" si="223"/>
        <v>46.510680731019256</v>
      </c>
      <c r="Q3106" s="43">
        <f t="shared" si="224"/>
        <v>1E-3</v>
      </c>
      <c r="R3106" s="40">
        <f t="shared" si="225"/>
        <v>1.4350545811357782E-5</v>
      </c>
    </row>
    <row r="3107" spans="1:18" s="60" customFormat="1" x14ac:dyDescent="0.25">
      <c r="A3107" s="52"/>
      <c r="C3107" s="21" t="s">
        <v>3679</v>
      </c>
      <c r="D3107" s="19"/>
      <c r="E3107" s="43">
        <v>57.216389999999997</v>
      </c>
      <c r="F3107" s="43">
        <v>0.126</v>
      </c>
      <c r="G3107" s="43">
        <v>2.16643E-3</v>
      </c>
      <c r="I3107" s="12"/>
      <c r="J3107" s="33"/>
      <c r="K3107" s="33">
        <v>0.81530000000000002</v>
      </c>
      <c r="L3107" s="52"/>
      <c r="M3107" s="52"/>
      <c r="N3107" s="21" t="str">
        <f t="shared" si="222"/>
        <v>RUSINA INVERSIONES,SICAV,S.A.</v>
      </c>
      <c r="O3107" s="21"/>
      <c r="P3107" s="39">
        <f t="shared" si="223"/>
        <v>70.178326996197711</v>
      </c>
      <c r="Q3107" s="43">
        <f t="shared" si="224"/>
        <v>0.126</v>
      </c>
      <c r="R3107" s="40">
        <f t="shared" si="225"/>
        <v>2.6572182018888752E-3</v>
      </c>
    </row>
    <row r="3108" spans="1:18" s="60" customFormat="1" x14ac:dyDescent="0.25">
      <c r="A3108" s="52"/>
      <c r="C3108" s="21" t="s">
        <v>3680</v>
      </c>
      <c r="D3108" s="19"/>
      <c r="E3108" s="43">
        <v>32.214269999999999</v>
      </c>
      <c r="F3108" s="43">
        <v>1.2E-2</v>
      </c>
      <c r="G3108" s="43">
        <v>1.3408000000000002E-4</v>
      </c>
      <c r="I3108" s="12"/>
      <c r="J3108" s="33"/>
      <c r="K3108" s="33">
        <v>0.81530000000000002</v>
      </c>
      <c r="L3108" s="52"/>
      <c r="M3108" s="52"/>
      <c r="N3108" s="21" t="str">
        <f t="shared" si="222"/>
        <v>RUVECAPITAL INVERSIONES SICAV</v>
      </c>
      <c r="O3108" s="21"/>
      <c r="P3108" s="39">
        <f t="shared" si="223"/>
        <v>39.512167300380227</v>
      </c>
      <c r="Q3108" s="43">
        <f t="shared" si="224"/>
        <v>1.2E-2</v>
      </c>
      <c r="R3108" s="40">
        <f t="shared" si="225"/>
        <v>1.6445480191340612E-4</v>
      </c>
    </row>
    <row r="3109" spans="1:18" s="60" customFormat="1" x14ac:dyDescent="0.25">
      <c r="A3109" s="52"/>
      <c r="C3109" s="21" t="s">
        <v>3681</v>
      </c>
      <c r="D3109" s="19"/>
      <c r="E3109" s="43">
        <v>28</v>
      </c>
      <c r="F3109" s="43">
        <v>4.0000000000000001E-3</v>
      </c>
      <c r="G3109" s="43">
        <v>4.5076230000000002E-2</v>
      </c>
      <c r="I3109" s="12"/>
      <c r="J3109" s="33"/>
      <c r="K3109" s="33">
        <v>0.81530000000000002</v>
      </c>
      <c r="L3109" s="52"/>
      <c r="M3109" s="52"/>
      <c r="N3109" s="21" t="str">
        <f t="shared" si="222"/>
        <v>RYS 2009 SICAV S.A.</v>
      </c>
      <c r="O3109" s="21"/>
      <c r="P3109" s="39">
        <f t="shared" si="223"/>
        <v>34.343186557095549</v>
      </c>
      <c r="Q3109" s="43">
        <f t="shared" si="224"/>
        <v>4.0000000000000001E-3</v>
      </c>
      <c r="R3109" s="40">
        <f t="shared" si="225"/>
        <v>5.5287906292162396E-2</v>
      </c>
    </row>
    <row r="3110" spans="1:18" s="60" customFormat="1" x14ac:dyDescent="0.25">
      <c r="A3110" s="52"/>
      <c r="C3110" s="21" t="s">
        <v>3682</v>
      </c>
      <c r="D3110" s="19"/>
      <c r="E3110" s="43">
        <v>38.64</v>
      </c>
      <c r="F3110" s="43">
        <v>3.1E-2</v>
      </c>
      <c r="G3110" s="43">
        <v>0.94678569999999995</v>
      </c>
      <c r="I3110" s="12"/>
      <c r="J3110" s="33"/>
      <c r="K3110" s="33">
        <v>0.81530000000000002</v>
      </c>
      <c r="L3110" s="52"/>
      <c r="M3110" s="52"/>
      <c r="N3110" s="21" t="str">
        <f t="shared" si="222"/>
        <v>SABADELL URQUIJO CARTERA FONDOS INTERNACIONALES,SICAV,S.A.</v>
      </c>
      <c r="O3110" s="21"/>
      <c r="P3110" s="39">
        <f t="shared" si="223"/>
        <v>47.393597448791859</v>
      </c>
      <c r="Q3110" s="43">
        <f t="shared" si="224"/>
        <v>3.1E-2</v>
      </c>
      <c r="R3110" s="40">
        <f t="shared" si="225"/>
        <v>1.1612727830246534</v>
      </c>
    </row>
    <row r="3111" spans="1:18" s="60" customFormat="1" x14ac:dyDescent="0.25">
      <c r="A3111" s="52"/>
      <c r="C3111" s="21" t="s">
        <v>3683</v>
      </c>
      <c r="D3111" s="19"/>
      <c r="E3111" s="43">
        <v>44.4</v>
      </c>
      <c r="F3111" s="43">
        <v>0</v>
      </c>
      <c r="G3111" s="43">
        <v>0</v>
      </c>
      <c r="I3111" s="12"/>
      <c r="J3111" s="33"/>
      <c r="K3111" s="33">
        <v>0.81530000000000002</v>
      </c>
      <c r="L3111" s="52"/>
      <c r="M3111" s="52"/>
      <c r="N3111" s="21" t="str">
        <f t="shared" si="222"/>
        <v>SABADELL URQUIJO GLOBAL 1 SICAV, S.A.</v>
      </c>
      <c r="O3111" s="21"/>
      <c r="P3111" s="39">
        <f t="shared" si="223"/>
        <v>54.458481540537221</v>
      </c>
      <c r="Q3111" s="43">
        <f t="shared" si="224"/>
        <v>0</v>
      </c>
      <c r="R3111" s="40">
        <f t="shared" si="225"/>
        <v>0</v>
      </c>
    </row>
    <row r="3112" spans="1:18" s="60" customFormat="1" x14ac:dyDescent="0.25">
      <c r="A3112" s="52"/>
      <c r="C3112" s="21" t="s">
        <v>3684</v>
      </c>
      <c r="D3112" s="19"/>
      <c r="E3112" s="43">
        <v>36</v>
      </c>
      <c r="F3112" s="43">
        <v>6.0000000000000001E-3</v>
      </c>
      <c r="G3112" s="43">
        <v>0.32578831000000003</v>
      </c>
      <c r="I3112" s="12"/>
      <c r="J3112" s="33"/>
      <c r="K3112" s="33">
        <v>0.81530000000000002</v>
      </c>
      <c r="L3112" s="52"/>
      <c r="M3112" s="52"/>
      <c r="N3112" s="21" t="str">
        <f t="shared" si="222"/>
        <v>SABADELL URQUIJO GLOBAL 2 SICAV, S.A.</v>
      </c>
      <c r="O3112" s="21"/>
      <c r="P3112" s="39">
        <f t="shared" si="223"/>
        <v>44.155525573408561</v>
      </c>
      <c r="Q3112" s="43">
        <f t="shared" si="224"/>
        <v>6.0000000000000001E-3</v>
      </c>
      <c r="R3112" s="40">
        <f t="shared" si="225"/>
        <v>0.3995931681589599</v>
      </c>
    </row>
    <row r="3113" spans="1:18" s="60" customFormat="1" x14ac:dyDescent="0.25">
      <c r="A3113" s="52"/>
      <c r="C3113" s="21" t="s">
        <v>3685</v>
      </c>
      <c r="D3113" s="19"/>
      <c r="E3113" s="43">
        <v>41.830469999999998</v>
      </c>
      <c r="F3113" s="43">
        <v>1.9E-2</v>
      </c>
      <c r="G3113" s="43">
        <v>0.44742195000000001</v>
      </c>
      <c r="I3113" s="12"/>
      <c r="J3113" s="33"/>
      <c r="K3113" s="33">
        <v>0.81530000000000002</v>
      </c>
      <c r="L3113" s="52"/>
      <c r="M3113" s="52"/>
      <c r="N3113" s="21" t="str">
        <f t="shared" si="222"/>
        <v>SABOCO INVERSIONES SICAV</v>
      </c>
      <c r="O3113" s="21"/>
      <c r="P3113" s="39">
        <f t="shared" si="223"/>
        <v>51.306844106463878</v>
      </c>
      <c r="Q3113" s="43">
        <f t="shared" si="224"/>
        <v>1.9E-2</v>
      </c>
      <c r="R3113" s="40">
        <f t="shared" si="225"/>
        <v>0.5487819820924813</v>
      </c>
    </row>
    <row r="3114" spans="1:18" s="60" customFormat="1" x14ac:dyDescent="0.25">
      <c r="A3114" s="52"/>
      <c r="C3114" s="21" t="s">
        <v>3686</v>
      </c>
      <c r="D3114" s="19"/>
      <c r="E3114" s="43">
        <v>24.591050199999998</v>
      </c>
      <c r="F3114" s="43">
        <v>0.113</v>
      </c>
      <c r="G3114" s="43">
        <v>3.5391400000000001E-3</v>
      </c>
      <c r="I3114" s="12"/>
      <c r="J3114" s="33"/>
      <c r="K3114" s="33">
        <v>0.81530000000000002</v>
      </c>
      <c r="L3114" s="52"/>
      <c r="M3114" s="52"/>
      <c r="N3114" s="21" t="str">
        <f t="shared" si="222"/>
        <v>SALAMINA PB CAPITAL SICAV,S.A.</v>
      </c>
      <c r="O3114" s="21"/>
      <c r="P3114" s="39">
        <f t="shared" si="223"/>
        <v>30.161965166196488</v>
      </c>
      <c r="Q3114" s="43">
        <f t="shared" si="224"/>
        <v>0.113</v>
      </c>
      <c r="R3114" s="40">
        <f t="shared" si="225"/>
        <v>4.3409051882742546E-3</v>
      </c>
    </row>
    <row r="3115" spans="1:18" s="60" customFormat="1" x14ac:dyDescent="0.25">
      <c r="A3115" s="52"/>
      <c r="C3115" s="21" t="s">
        <v>3687</v>
      </c>
      <c r="D3115" s="19"/>
      <c r="E3115" s="43">
        <v>33.119999999999997</v>
      </c>
      <c r="F3115" s="43">
        <v>5.0000000000000001E-3</v>
      </c>
      <c r="G3115" s="43">
        <v>6.6700000000000009E-5</v>
      </c>
      <c r="I3115" s="12"/>
      <c r="J3115" s="33"/>
      <c r="K3115" s="33">
        <v>0.81530000000000002</v>
      </c>
      <c r="L3115" s="52"/>
      <c r="M3115" s="52"/>
      <c r="N3115" s="21" t="str">
        <f t="shared" si="222"/>
        <v>SALAS PROYECTOS FINACIEROS SICAV, S.A</v>
      </c>
      <c r="O3115" s="21"/>
      <c r="P3115" s="39">
        <f t="shared" si="223"/>
        <v>40.623083527535869</v>
      </c>
      <c r="Q3115" s="43">
        <f t="shared" si="224"/>
        <v>5.0000000000000001E-3</v>
      </c>
      <c r="R3115" s="40">
        <f t="shared" si="225"/>
        <v>8.1810376548509757E-5</v>
      </c>
    </row>
    <row r="3116" spans="1:18" s="60" customFormat="1" x14ac:dyDescent="0.25">
      <c r="A3116" s="52"/>
      <c r="C3116" s="21" t="s">
        <v>3688</v>
      </c>
      <c r="D3116" s="19"/>
      <c r="E3116" s="43">
        <v>24.1176514</v>
      </c>
      <c r="F3116" s="43">
        <v>4.0000000000000001E-3</v>
      </c>
      <c r="G3116" s="43">
        <v>2.01848969</v>
      </c>
      <c r="I3116" s="12"/>
      <c r="J3116" s="33"/>
      <c r="K3116" s="33">
        <v>0.81530000000000002</v>
      </c>
      <c r="L3116" s="52"/>
      <c r="M3116" s="52"/>
      <c r="N3116" s="21" t="str">
        <f t="shared" si="222"/>
        <v>SALAT ORGANIZATION SICAV S.A.</v>
      </c>
      <c r="O3116" s="21"/>
      <c r="P3116" s="39">
        <f t="shared" si="223"/>
        <v>29.581321476757022</v>
      </c>
      <c r="Q3116" s="43">
        <f t="shared" si="224"/>
        <v>4.0000000000000001E-3</v>
      </c>
      <c r="R3116" s="40">
        <f t="shared" si="225"/>
        <v>2.4757631424015698</v>
      </c>
    </row>
    <row r="3117" spans="1:18" s="60" customFormat="1" x14ac:dyDescent="0.25">
      <c r="A3117" s="52"/>
      <c r="C3117" s="21" t="s">
        <v>3689</v>
      </c>
      <c r="D3117" s="19"/>
      <c r="E3117" s="43">
        <v>26.695499999999999</v>
      </c>
      <c r="F3117" s="43">
        <v>1.2E-2</v>
      </c>
      <c r="G3117" s="43">
        <v>9.4275999999999995E-4</v>
      </c>
      <c r="I3117" s="12"/>
      <c r="J3117" s="33"/>
      <c r="K3117" s="33">
        <v>0.81530000000000002</v>
      </c>
      <c r="L3117" s="52"/>
      <c r="M3117" s="52"/>
      <c r="N3117" s="21" t="str">
        <f t="shared" si="222"/>
        <v>SALINAS DE INVERSIONES SICAV S.A.</v>
      </c>
      <c r="O3117" s="21"/>
      <c r="P3117" s="39">
        <f t="shared" si="223"/>
        <v>32.743162026248008</v>
      </c>
      <c r="Q3117" s="43">
        <f t="shared" si="224"/>
        <v>1.2E-2</v>
      </c>
      <c r="R3117" s="40">
        <f t="shared" si="225"/>
        <v>1.156335091377407E-3</v>
      </c>
    </row>
    <row r="3118" spans="1:18" s="60" customFormat="1" x14ac:dyDescent="0.25">
      <c r="A3118" s="52"/>
      <c r="C3118" s="21" t="s">
        <v>3690</v>
      </c>
      <c r="D3118" s="19"/>
      <c r="E3118" s="43">
        <v>46.176000000000002</v>
      </c>
      <c r="F3118" s="43">
        <v>1.9E-2</v>
      </c>
      <c r="G3118" s="43">
        <v>0.66602724999999996</v>
      </c>
      <c r="I3118" s="12"/>
      <c r="J3118" s="33"/>
      <c r="K3118" s="33">
        <v>0.81530000000000002</v>
      </c>
      <c r="L3118" s="52"/>
      <c r="M3118" s="52"/>
      <c r="N3118" s="21" t="str">
        <f t="shared" si="222"/>
        <v>SALIONA DE INVERSIONES SICAV S.A.</v>
      </c>
      <c r="O3118" s="21"/>
      <c r="P3118" s="39">
        <f t="shared" si="223"/>
        <v>56.636820802158717</v>
      </c>
      <c r="Q3118" s="43">
        <f t="shared" si="224"/>
        <v>1.9E-2</v>
      </c>
      <c r="R3118" s="40">
        <f t="shared" si="225"/>
        <v>0.81691064638783262</v>
      </c>
    </row>
    <row r="3119" spans="1:18" s="60" customFormat="1" x14ac:dyDescent="0.25">
      <c r="A3119" s="52"/>
      <c r="C3119" s="21" t="s">
        <v>3691</v>
      </c>
      <c r="D3119" s="19"/>
      <c r="E3119" s="43">
        <v>29.7</v>
      </c>
      <c r="F3119" s="43">
        <v>0.10100000000000001</v>
      </c>
      <c r="G3119" s="43">
        <v>2.99490035</v>
      </c>
      <c r="I3119" s="12"/>
      <c r="J3119" s="33"/>
      <c r="K3119" s="33">
        <v>0.81530000000000002</v>
      </c>
      <c r="L3119" s="52"/>
      <c r="M3119" s="52"/>
      <c r="N3119" s="21" t="str">
        <f t="shared" si="222"/>
        <v>SALMON MUNDI CAPITAL SICAV</v>
      </c>
      <c r="O3119" s="21"/>
      <c r="P3119" s="39">
        <f t="shared" si="223"/>
        <v>36.42830859806206</v>
      </c>
      <c r="Q3119" s="43">
        <f t="shared" si="224"/>
        <v>0.10100000000000001</v>
      </c>
      <c r="R3119" s="40">
        <f t="shared" si="225"/>
        <v>3.6733721942843123</v>
      </c>
    </row>
    <row r="3120" spans="1:18" s="60" customFormat="1" x14ac:dyDescent="0.25">
      <c r="A3120" s="52"/>
      <c r="C3120" s="21" t="s">
        <v>3692</v>
      </c>
      <c r="D3120" s="19"/>
      <c r="E3120" s="43">
        <v>29.76</v>
      </c>
      <c r="F3120" s="43">
        <v>1.2E-2</v>
      </c>
      <c r="G3120" s="43">
        <v>1.391704E-2</v>
      </c>
      <c r="I3120" s="12"/>
      <c r="J3120" s="33"/>
      <c r="K3120" s="33">
        <v>0.81530000000000002</v>
      </c>
      <c r="L3120" s="52"/>
      <c r="M3120" s="52"/>
      <c r="N3120" s="21" t="str">
        <f t="shared" si="222"/>
        <v>SAN GUILLERMO Y SANTA OROSIA SICAV S.A.</v>
      </c>
      <c r="O3120" s="21"/>
      <c r="P3120" s="39">
        <f t="shared" si="223"/>
        <v>36.50190114068441</v>
      </c>
      <c r="Q3120" s="43">
        <f t="shared" si="224"/>
        <v>1.2E-2</v>
      </c>
      <c r="R3120" s="40">
        <f t="shared" si="225"/>
        <v>1.7069839322948609E-2</v>
      </c>
    </row>
    <row r="3121" spans="1:18" s="60" customFormat="1" x14ac:dyDescent="0.25">
      <c r="A3121" s="52"/>
      <c r="C3121" s="21" t="s">
        <v>3693</v>
      </c>
      <c r="D3121" s="19"/>
      <c r="E3121" s="43">
        <v>31.2</v>
      </c>
      <c r="F3121" s="43">
        <v>0.126</v>
      </c>
      <c r="G3121" s="43">
        <v>0.50668380000000002</v>
      </c>
      <c r="I3121" s="12"/>
      <c r="J3121" s="33"/>
      <c r="K3121" s="33">
        <v>0.81530000000000002</v>
      </c>
      <c r="L3121" s="52"/>
      <c r="M3121" s="52"/>
      <c r="N3121" s="21" t="str">
        <f t="shared" si="222"/>
        <v>SANA 2012 SICAV S.A.</v>
      </c>
      <c r="O3121" s="21"/>
      <c r="P3121" s="39">
        <f t="shared" si="223"/>
        <v>38.268122163620752</v>
      </c>
      <c r="Q3121" s="43">
        <f t="shared" si="224"/>
        <v>0.126</v>
      </c>
      <c r="R3121" s="40">
        <f t="shared" si="225"/>
        <v>0.62146915245921752</v>
      </c>
    </row>
    <row r="3122" spans="1:18" s="60" customFormat="1" x14ac:dyDescent="0.25">
      <c r="A3122" s="52"/>
      <c r="C3122" s="21" t="s">
        <v>3694</v>
      </c>
      <c r="D3122" s="19"/>
      <c r="E3122" s="43">
        <v>31.012245</v>
      </c>
      <c r="F3122" s="43">
        <v>7.0000000000000001E-3</v>
      </c>
      <c r="G3122" s="43">
        <v>8.6240000000000001E-5</v>
      </c>
      <c r="I3122" s="12"/>
      <c r="J3122" s="33"/>
      <c r="K3122" s="33">
        <v>0.81530000000000002</v>
      </c>
      <c r="L3122" s="52"/>
      <c r="M3122" s="52"/>
      <c r="N3122" s="21" t="str">
        <f t="shared" si="222"/>
        <v>SANBABILES SICAV S.A.</v>
      </c>
      <c r="O3122" s="21"/>
      <c r="P3122" s="39">
        <f t="shared" si="223"/>
        <v>38.03783269961977</v>
      </c>
      <c r="Q3122" s="43">
        <f t="shared" si="224"/>
        <v>7.0000000000000001E-3</v>
      </c>
      <c r="R3122" s="40">
        <f t="shared" si="225"/>
        <v>1.0577701459585428E-4</v>
      </c>
    </row>
    <row r="3123" spans="1:18" s="60" customFormat="1" x14ac:dyDescent="0.25">
      <c r="A3123" s="52"/>
      <c r="C3123" s="21" t="s">
        <v>3695</v>
      </c>
      <c r="D3123" s="19"/>
      <c r="E3123" s="43">
        <v>55.5</v>
      </c>
      <c r="F3123" s="43">
        <v>1.2999999999999999E-2</v>
      </c>
      <c r="G3123" s="43">
        <v>0.26245657</v>
      </c>
      <c r="I3123" s="12"/>
      <c r="J3123" s="33"/>
      <c r="K3123" s="33">
        <v>0.81530000000000002</v>
      </c>
      <c r="L3123" s="52"/>
      <c r="M3123" s="52"/>
      <c r="N3123" s="21" t="str">
        <f t="shared" si="222"/>
        <v>SANCHIRI INVERSIONES SICAV</v>
      </c>
      <c r="O3123" s="21"/>
      <c r="P3123" s="39">
        <f t="shared" si="223"/>
        <v>68.073101925671523</v>
      </c>
      <c r="Q3123" s="43">
        <f t="shared" si="224"/>
        <v>1.2999999999999999E-2</v>
      </c>
      <c r="R3123" s="40">
        <f t="shared" si="225"/>
        <v>0.32191410523733593</v>
      </c>
    </row>
    <row r="3124" spans="1:18" s="60" customFormat="1" x14ac:dyDescent="0.25">
      <c r="A3124" s="52"/>
      <c r="C3124" s="21" t="s">
        <v>3696</v>
      </c>
      <c r="D3124" s="19"/>
      <c r="E3124" s="43">
        <v>25.2</v>
      </c>
      <c r="F3124" s="43">
        <v>3.6999999999999998E-2</v>
      </c>
      <c r="G3124" s="43">
        <v>0.63593570999999993</v>
      </c>
      <c r="I3124" s="12"/>
      <c r="J3124" s="33"/>
      <c r="K3124" s="33">
        <v>0.81530000000000002</v>
      </c>
      <c r="L3124" s="52"/>
      <c r="M3124" s="52"/>
      <c r="N3124" s="21" t="str">
        <f t="shared" si="222"/>
        <v>SANCTI PETRI CAPITAL SICAV S.A.</v>
      </c>
      <c r="O3124" s="21"/>
      <c r="P3124" s="39">
        <f t="shared" si="223"/>
        <v>30.908867901385992</v>
      </c>
      <c r="Q3124" s="43">
        <f t="shared" si="224"/>
        <v>3.6999999999999998E-2</v>
      </c>
      <c r="R3124" s="40">
        <f t="shared" si="225"/>
        <v>0.78000209738746462</v>
      </c>
    </row>
    <row r="3125" spans="1:18" s="60" customFormat="1" x14ac:dyDescent="0.25">
      <c r="A3125" s="52"/>
      <c r="C3125" s="21" t="s">
        <v>3697</v>
      </c>
      <c r="D3125" s="19"/>
      <c r="E3125" s="43">
        <v>24.24</v>
      </c>
      <c r="F3125" s="43">
        <v>8.0000000000000002E-3</v>
      </c>
      <c r="G3125" s="43">
        <v>6.8339600899999997</v>
      </c>
      <c r="I3125" s="12"/>
      <c r="J3125" s="33"/>
      <c r="K3125" s="33">
        <v>0.81530000000000002</v>
      </c>
      <c r="L3125" s="52"/>
      <c r="M3125" s="52"/>
      <c r="N3125" s="21" t="str">
        <f t="shared" si="222"/>
        <v>SANOVE BURGOS INVERSIONES SICAV S.A</v>
      </c>
      <c r="O3125" s="21"/>
      <c r="P3125" s="39">
        <f t="shared" si="223"/>
        <v>29.731387219428427</v>
      </c>
      <c r="Q3125" s="43">
        <f t="shared" si="224"/>
        <v>8.0000000000000002E-3</v>
      </c>
      <c r="R3125" s="40">
        <f t="shared" si="225"/>
        <v>8.382141653379124</v>
      </c>
    </row>
    <row r="3126" spans="1:18" s="60" customFormat="1" x14ac:dyDescent="0.25">
      <c r="A3126" s="52"/>
      <c r="C3126" s="21" t="s">
        <v>3698</v>
      </c>
      <c r="D3126" s="19"/>
      <c r="E3126" s="43">
        <v>44.973500000000001</v>
      </c>
      <c r="F3126" s="43">
        <v>3.0000000000000001E-3</v>
      </c>
      <c r="G3126" s="43">
        <v>1.1712599999999999E-3</v>
      </c>
      <c r="I3126" s="12"/>
      <c r="J3126" s="33"/>
      <c r="K3126" s="33">
        <v>0.81530000000000002</v>
      </c>
      <c r="L3126" s="52"/>
      <c r="M3126" s="52"/>
      <c r="N3126" s="21" t="str">
        <f t="shared" si="222"/>
        <v>SANT BERNAT INVERSIONES SICAV, S.A.</v>
      </c>
      <c r="O3126" s="21"/>
      <c r="P3126" s="39">
        <f t="shared" si="223"/>
        <v>55.161903593769168</v>
      </c>
      <c r="Q3126" s="43">
        <f t="shared" si="224"/>
        <v>3.0000000000000001E-3</v>
      </c>
      <c r="R3126" s="40">
        <f t="shared" si="225"/>
        <v>1.4366000245308473E-3</v>
      </c>
    </row>
    <row r="3127" spans="1:18" s="60" customFormat="1" x14ac:dyDescent="0.25">
      <c r="A3127" s="52"/>
      <c r="C3127" s="21" t="s">
        <v>3699</v>
      </c>
      <c r="D3127" s="19"/>
      <c r="E3127" s="43">
        <v>26.88</v>
      </c>
      <c r="F3127" s="43">
        <v>7.0000000000000001E-3</v>
      </c>
      <c r="G3127" s="43">
        <v>7.709999999999999E-5</v>
      </c>
      <c r="I3127" s="12"/>
      <c r="J3127" s="33"/>
      <c r="K3127" s="33">
        <v>0.81530000000000002</v>
      </c>
      <c r="L3127" s="52"/>
      <c r="M3127" s="52"/>
      <c r="N3127" s="21" t="str">
        <f t="shared" si="222"/>
        <v>SANT LLUIS FLOUR MILL, SICAV S.A.</v>
      </c>
      <c r="O3127" s="21"/>
      <c r="P3127" s="39">
        <f t="shared" si="223"/>
        <v>32.969459094811725</v>
      </c>
      <c r="Q3127" s="43">
        <f t="shared" si="224"/>
        <v>7.0000000000000001E-3</v>
      </c>
      <c r="R3127" s="40">
        <f t="shared" si="225"/>
        <v>9.4566417269716652E-5</v>
      </c>
    </row>
    <row r="3128" spans="1:18" s="60" customFormat="1" x14ac:dyDescent="0.25">
      <c r="A3128" s="52"/>
      <c r="C3128" s="21" t="s">
        <v>3700</v>
      </c>
      <c r="D3128" s="19"/>
      <c r="E3128" s="43">
        <v>31.92</v>
      </c>
      <c r="F3128" s="43">
        <v>6.0000000000000001E-3</v>
      </c>
      <c r="G3128" s="43">
        <v>7.3700000000000002E-5</v>
      </c>
      <c r="I3128" s="12"/>
      <c r="J3128" s="33"/>
      <c r="K3128" s="33">
        <v>0.81530000000000002</v>
      </c>
      <c r="L3128" s="52"/>
      <c r="M3128" s="52"/>
      <c r="N3128" s="21" t="str">
        <f t="shared" si="222"/>
        <v>SANTA LUCIA DE VIANA SICAV, S.A.</v>
      </c>
      <c r="O3128" s="21"/>
      <c r="P3128" s="39">
        <f t="shared" si="223"/>
        <v>39.151232675088927</v>
      </c>
      <c r="Q3128" s="43">
        <f t="shared" si="224"/>
        <v>6.0000000000000001E-3</v>
      </c>
      <c r="R3128" s="40">
        <f t="shared" si="225"/>
        <v>9.0396173187783633E-5</v>
      </c>
    </row>
    <row r="3129" spans="1:18" s="60" customFormat="1" x14ac:dyDescent="0.25">
      <c r="A3129" s="52"/>
      <c r="C3129" s="21" t="s">
        <v>3701</v>
      </c>
      <c r="D3129" s="19"/>
      <c r="E3129" s="43">
        <v>30.48</v>
      </c>
      <c r="F3129" s="43">
        <v>8.0000000000000002E-3</v>
      </c>
      <c r="G3129" s="43">
        <v>5.9329690000000004E-2</v>
      </c>
      <c r="I3129" s="12"/>
      <c r="J3129" s="33"/>
      <c r="K3129" s="33">
        <v>0.81530000000000002</v>
      </c>
      <c r="L3129" s="52"/>
      <c r="M3129" s="52"/>
      <c r="N3129" s="21" t="str">
        <f t="shared" si="222"/>
        <v>SANTCARLES CAPITAL SICAV S.A.</v>
      </c>
      <c r="O3129" s="21"/>
      <c r="P3129" s="39">
        <f t="shared" si="223"/>
        <v>37.385011652152585</v>
      </c>
      <c r="Q3129" s="43">
        <f t="shared" si="224"/>
        <v>8.0000000000000002E-3</v>
      </c>
      <c r="R3129" s="40">
        <f t="shared" si="225"/>
        <v>7.2770379001594512E-2</v>
      </c>
    </row>
    <row r="3130" spans="1:18" s="60" customFormat="1" x14ac:dyDescent="0.25">
      <c r="A3130" s="52"/>
      <c r="C3130" s="21" t="s">
        <v>3702</v>
      </c>
      <c r="D3130" s="19"/>
      <c r="E3130" s="43">
        <v>25.68</v>
      </c>
      <c r="F3130" s="43">
        <v>1.9E-2</v>
      </c>
      <c r="G3130" s="43">
        <v>1.7481000000000002E-4</v>
      </c>
      <c r="I3130" s="12"/>
      <c r="J3130" s="33"/>
      <c r="K3130" s="33">
        <v>0.81530000000000002</v>
      </c>
      <c r="L3130" s="52"/>
      <c r="M3130" s="52"/>
      <c r="N3130" s="21" t="str">
        <f t="shared" si="222"/>
        <v>SANTELM MANAGEMENT SICAV S.A.</v>
      </c>
      <c r="O3130" s="21"/>
      <c r="P3130" s="39">
        <f t="shared" si="223"/>
        <v>31.497608242364773</v>
      </c>
      <c r="Q3130" s="43">
        <f t="shared" si="224"/>
        <v>1.9E-2</v>
      </c>
      <c r="R3130" s="40">
        <f t="shared" si="225"/>
        <v>2.1441187293020974E-4</v>
      </c>
    </row>
    <row r="3131" spans="1:18" s="60" customFormat="1" x14ac:dyDescent="0.25">
      <c r="A3131" s="52"/>
      <c r="C3131" s="21" t="s">
        <v>3703</v>
      </c>
      <c r="D3131" s="19"/>
      <c r="E3131" s="43">
        <v>42.311456</v>
      </c>
      <c r="F3131" s="43">
        <v>1.9E-2</v>
      </c>
      <c r="G3131" s="43">
        <v>0.61142251999999997</v>
      </c>
      <c r="I3131" s="12"/>
      <c r="J3131" s="33"/>
      <c r="K3131" s="33">
        <v>0.81530000000000002</v>
      </c>
      <c r="L3131" s="52"/>
      <c r="M3131" s="52"/>
      <c r="N3131" s="21" t="str">
        <f t="shared" si="222"/>
        <v>SANTOS NUEVOS SICAV S.A.</v>
      </c>
      <c r="O3131" s="21"/>
      <c r="P3131" s="39">
        <f t="shared" si="223"/>
        <v>51.896793818226421</v>
      </c>
      <c r="Q3131" s="43">
        <f t="shared" si="224"/>
        <v>1.9E-2</v>
      </c>
      <c r="R3131" s="40">
        <f t="shared" si="225"/>
        <v>0.74993563105605288</v>
      </c>
    </row>
    <row r="3132" spans="1:18" s="60" customFormat="1" x14ac:dyDescent="0.25">
      <c r="A3132" s="52"/>
      <c r="C3132" s="21" t="s">
        <v>3704</v>
      </c>
      <c r="D3132" s="19"/>
      <c r="E3132" s="43">
        <v>34.200000000000003</v>
      </c>
      <c r="F3132" s="43">
        <v>1.7000000000000001E-2</v>
      </c>
      <c r="G3132" s="43">
        <v>0.21043983999999999</v>
      </c>
      <c r="I3132" s="12"/>
      <c r="J3132" s="33"/>
      <c r="K3132" s="33">
        <v>0.81530000000000002</v>
      </c>
      <c r="L3132" s="52"/>
      <c r="M3132" s="52"/>
      <c r="N3132" s="21" t="str">
        <f t="shared" si="222"/>
        <v>SARANDIB FINANZA SICAV,S.A.</v>
      </c>
      <c r="O3132" s="21"/>
      <c r="P3132" s="39">
        <f t="shared" si="223"/>
        <v>41.947749294738138</v>
      </c>
      <c r="Q3132" s="43">
        <f t="shared" si="224"/>
        <v>1.7000000000000001E-2</v>
      </c>
      <c r="R3132" s="40">
        <f t="shared" si="225"/>
        <v>0.25811338157733349</v>
      </c>
    </row>
    <row r="3133" spans="1:18" s="60" customFormat="1" x14ac:dyDescent="0.25">
      <c r="A3133" s="52"/>
      <c r="C3133" s="21" t="s">
        <v>3705</v>
      </c>
      <c r="D3133" s="19"/>
      <c r="E3133" s="43">
        <v>37.999000000000002</v>
      </c>
      <c r="F3133" s="43">
        <v>6.0000000000000001E-3</v>
      </c>
      <c r="G3133" s="43">
        <v>0.32186515000000004</v>
      </c>
      <c r="I3133" s="12"/>
      <c r="J3133" s="33"/>
      <c r="K3133" s="33">
        <v>0.81530000000000002</v>
      </c>
      <c r="L3133" s="52"/>
      <c r="M3133" s="52"/>
      <c r="N3133" s="21" t="str">
        <f t="shared" si="222"/>
        <v>SASABE INVERSIONES, SICAV, S.A.</v>
      </c>
      <c r="O3133" s="21"/>
      <c r="P3133" s="39">
        <f t="shared" si="223"/>
        <v>46.607383785109775</v>
      </c>
      <c r="Q3133" s="43">
        <f t="shared" si="224"/>
        <v>6.0000000000000001E-3</v>
      </c>
      <c r="R3133" s="40">
        <f t="shared" si="225"/>
        <v>0.39478124616705512</v>
      </c>
    </row>
    <row r="3134" spans="1:18" s="60" customFormat="1" x14ac:dyDescent="0.25">
      <c r="A3134" s="52"/>
      <c r="C3134" s="21" t="s">
        <v>3706</v>
      </c>
      <c r="D3134" s="19"/>
      <c r="E3134" s="43">
        <v>26.16</v>
      </c>
      <c r="F3134" s="43">
        <v>1.7000000000000001E-2</v>
      </c>
      <c r="G3134" s="43">
        <v>1.7694710900000001</v>
      </c>
      <c r="I3134" s="12"/>
      <c r="J3134" s="33"/>
      <c r="K3134" s="33">
        <v>0.81530000000000002</v>
      </c>
      <c r="L3134" s="52"/>
      <c r="M3134" s="52"/>
      <c r="N3134" s="21" t="str">
        <f t="shared" si="222"/>
        <v>SASAC INVESTMENTS SICAV S.A.</v>
      </c>
      <c r="O3134" s="21"/>
      <c r="P3134" s="39">
        <f t="shared" si="223"/>
        <v>32.08634858334355</v>
      </c>
      <c r="Q3134" s="43">
        <f t="shared" si="224"/>
        <v>1.7000000000000001E-2</v>
      </c>
      <c r="R3134" s="40">
        <f t="shared" si="225"/>
        <v>2.1703312768306144</v>
      </c>
    </row>
    <row r="3135" spans="1:18" s="60" customFormat="1" x14ac:dyDescent="0.25">
      <c r="A3135" s="52"/>
      <c r="C3135" s="21" t="s">
        <v>3707</v>
      </c>
      <c r="D3135" s="19"/>
      <c r="E3135" s="43">
        <v>36.698900000000002</v>
      </c>
      <c r="F3135" s="43">
        <v>2.3E-2</v>
      </c>
      <c r="G3135" s="43">
        <v>0.39619756</v>
      </c>
      <c r="I3135" s="12"/>
      <c r="J3135" s="33"/>
      <c r="K3135" s="33">
        <v>0.81530000000000002</v>
      </c>
      <c r="L3135" s="52"/>
      <c r="M3135" s="52"/>
      <c r="N3135" s="21" t="str">
        <f t="shared" si="222"/>
        <v>SATRAPA SICAV S.A.</v>
      </c>
      <c r="O3135" s="21"/>
      <c r="P3135" s="39">
        <f t="shared" si="223"/>
        <v>45.012756040721207</v>
      </c>
      <c r="Q3135" s="43">
        <f t="shared" si="224"/>
        <v>2.3E-2</v>
      </c>
      <c r="R3135" s="40">
        <f t="shared" si="225"/>
        <v>0.48595309701950201</v>
      </c>
    </row>
    <row r="3136" spans="1:18" s="60" customFormat="1" x14ac:dyDescent="0.25">
      <c r="A3136" s="52"/>
      <c r="C3136" s="21" t="s">
        <v>3708</v>
      </c>
      <c r="D3136" s="19"/>
      <c r="E3136" s="43">
        <v>28.2</v>
      </c>
      <c r="F3136" s="43">
        <v>2.3E-2</v>
      </c>
      <c r="G3136" s="43">
        <v>0.45020273999999999</v>
      </c>
      <c r="I3136" s="12"/>
      <c r="J3136" s="33"/>
      <c r="K3136" s="33">
        <v>0.81530000000000002</v>
      </c>
      <c r="L3136" s="52"/>
      <c r="M3136" s="52"/>
      <c r="N3136" s="21" t="str">
        <f t="shared" si="222"/>
        <v>SAU D INVERSIONS SICAV S.A.</v>
      </c>
      <c r="O3136" s="21"/>
      <c r="P3136" s="39">
        <f t="shared" si="223"/>
        <v>34.588495032503374</v>
      </c>
      <c r="Q3136" s="43">
        <f t="shared" si="224"/>
        <v>2.3E-2</v>
      </c>
      <c r="R3136" s="40">
        <f t="shared" si="225"/>
        <v>0.5521927388691279</v>
      </c>
    </row>
    <row r="3137" spans="1:18" s="60" customFormat="1" x14ac:dyDescent="0.25">
      <c r="A3137" s="52"/>
      <c r="C3137" s="21" t="s">
        <v>3709</v>
      </c>
      <c r="D3137" s="19"/>
      <c r="E3137" s="43">
        <v>25.904838000000002</v>
      </c>
      <c r="F3137" s="43">
        <v>0.02</v>
      </c>
      <c r="G3137" s="43">
        <v>1.9411999999999999E-4</v>
      </c>
      <c r="I3137" s="12"/>
      <c r="J3137" s="33"/>
      <c r="K3137" s="33">
        <v>0.81530000000000002</v>
      </c>
      <c r="L3137" s="52"/>
      <c r="M3137" s="52"/>
      <c r="N3137" s="21" t="str">
        <f t="shared" si="222"/>
        <v>SCHOLA DE INVERSIONES SICAV S.A.</v>
      </c>
      <c r="O3137" s="21"/>
      <c r="P3137" s="39">
        <f t="shared" si="223"/>
        <v>31.773381577333499</v>
      </c>
      <c r="Q3137" s="43">
        <f t="shared" si="224"/>
        <v>0.02</v>
      </c>
      <c r="R3137" s="40">
        <f t="shared" si="225"/>
        <v>2.3809640623083524E-4</v>
      </c>
    </row>
    <row r="3138" spans="1:18" s="60" customFormat="1" x14ac:dyDescent="0.25">
      <c r="A3138" s="52"/>
      <c r="C3138" s="21" t="s">
        <v>3710</v>
      </c>
      <c r="D3138" s="19"/>
      <c r="E3138" s="43">
        <v>24.761714999999999</v>
      </c>
      <c r="F3138" s="43">
        <v>3.2000000000000001E-2</v>
      </c>
      <c r="G3138" s="43">
        <v>1.29309E-3</v>
      </c>
      <c r="I3138" s="12"/>
      <c r="J3138" s="33"/>
      <c r="K3138" s="33">
        <v>0.81530000000000002</v>
      </c>
      <c r="L3138" s="52"/>
      <c r="M3138" s="52"/>
      <c r="N3138" s="21" t="str">
        <f t="shared" si="222"/>
        <v>SEBORUCO, SICAV</v>
      </c>
      <c r="O3138" s="21"/>
      <c r="P3138" s="39">
        <f t="shared" si="223"/>
        <v>30.371292775665395</v>
      </c>
      <c r="Q3138" s="43">
        <f t="shared" si="224"/>
        <v>3.2000000000000001E-2</v>
      </c>
      <c r="R3138" s="40">
        <f t="shared" si="225"/>
        <v>1.5860296823255243E-3</v>
      </c>
    </row>
    <row r="3139" spans="1:18" s="60" customFormat="1" x14ac:dyDescent="0.25">
      <c r="A3139" s="52"/>
      <c r="C3139" s="21" t="s">
        <v>3711</v>
      </c>
      <c r="D3139" s="19"/>
      <c r="E3139" s="43">
        <v>63.377555899999997</v>
      </c>
      <c r="F3139" s="43">
        <v>1.4E-2</v>
      </c>
      <c r="G3139" s="43">
        <v>1.5937699999999999E-2</v>
      </c>
      <c r="I3139" s="12"/>
      <c r="J3139" s="33"/>
      <c r="K3139" s="33">
        <v>0.81530000000000002</v>
      </c>
      <c r="L3139" s="52"/>
      <c r="M3139" s="52"/>
      <c r="N3139" s="21" t="str">
        <f t="shared" si="222"/>
        <v>SECUOYA  GRUPO DE COMUNICACION, S.A.</v>
      </c>
      <c r="O3139" s="21"/>
      <c r="P3139" s="39">
        <f t="shared" si="223"/>
        <v>77.735258064516117</v>
      </c>
      <c r="Q3139" s="43">
        <f t="shared" si="224"/>
        <v>1.4E-2</v>
      </c>
      <c r="R3139" s="40">
        <f t="shared" si="225"/>
        <v>1.9548264442536489E-2</v>
      </c>
    </row>
    <row r="3140" spans="1:18" s="60" customFormat="1" x14ac:dyDescent="0.25">
      <c r="A3140" s="52"/>
      <c r="C3140" s="21" t="s">
        <v>3712</v>
      </c>
      <c r="D3140" s="19"/>
      <c r="E3140" s="43">
        <v>44.732999999999997</v>
      </c>
      <c r="F3140" s="43">
        <v>0.115</v>
      </c>
      <c r="G3140" s="43">
        <v>1.4954293400000001</v>
      </c>
      <c r="I3140" s="12"/>
      <c r="J3140" s="33"/>
      <c r="K3140" s="33">
        <v>0.81530000000000002</v>
      </c>
      <c r="L3140" s="52"/>
      <c r="M3140" s="52"/>
      <c r="N3140" s="21" t="str">
        <f t="shared" si="222"/>
        <v>SEGA 2008, SICAV S.A.</v>
      </c>
      <c r="O3140" s="21"/>
      <c r="P3140" s="39">
        <f t="shared" si="223"/>
        <v>54.866920152091247</v>
      </c>
      <c r="Q3140" s="43">
        <f t="shared" si="224"/>
        <v>0.115</v>
      </c>
      <c r="R3140" s="40">
        <f t="shared" si="225"/>
        <v>1.8342074573776523</v>
      </c>
    </row>
    <row r="3141" spans="1:18" s="60" customFormat="1" x14ac:dyDescent="0.25">
      <c r="A3141" s="52"/>
      <c r="C3141" s="21" t="s">
        <v>3713</v>
      </c>
      <c r="D3141" s="19"/>
      <c r="E3141" s="43">
        <v>26.16</v>
      </c>
      <c r="F3141" s="43">
        <v>3.0000000000000001E-3</v>
      </c>
      <c r="G3141" s="43">
        <v>3.2000000000000003E-6</v>
      </c>
      <c r="I3141" s="12"/>
      <c r="J3141" s="33"/>
      <c r="K3141" s="33">
        <v>0.81530000000000002</v>
      </c>
      <c r="L3141" s="52"/>
      <c r="M3141" s="52"/>
      <c r="N3141" s="21" t="str">
        <f t="shared" si="222"/>
        <v>SEION EKARPENA SICAV S.A.</v>
      </c>
      <c r="O3141" s="21"/>
      <c r="P3141" s="39">
        <f t="shared" si="223"/>
        <v>32.08634858334355</v>
      </c>
      <c r="Q3141" s="43">
        <f t="shared" si="224"/>
        <v>3.0000000000000001E-3</v>
      </c>
      <c r="R3141" s="40">
        <f t="shared" si="225"/>
        <v>3.9249356065252054E-6</v>
      </c>
    </row>
    <row r="3142" spans="1:18" s="60" customFormat="1" x14ac:dyDescent="0.25">
      <c r="A3142" s="52"/>
      <c r="C3142" s="21" t="s">
        <v>3714</v>
      </c>
      <c r="D3142" s="19"/>
      <c r="E3142" s="43">
        <v>26.88</v>
      </c>
      <c r="F3142" s="43">
        <v>2E-3</v>
      </c>
      <c r="G3142" s="43">
        <v>2.2377089999999999E-2</v>
      </c>
      <c r="I3142" s="12"/>
      <c r="J3142" s="33"/>
      <c r="K3142" s="33">
        <v>0.81530000000000002</v>
      </c>
      <c r="L3142" s="52"/>
      <c r="M3142" s="52"/>
      <c r="N3142" s="21" t="str">
        <f t="shared" si="222"/>
        <v>SEIS GLOBAL INVESTMENT, SICAV, S.A.</v>
      </c>
      <c r="O3142" s="21"/>
      <c r="P3142" s="39">
        <f t="shared" si="223"/>
        <v>32.969459094811725</v>
      </c>
      <c r="Q3142" s="43">
        <f t="shared" si="224"/>
        <v>2E-3</v>
      </c>
      <c r="R3142" s="40">
        <f t="shared" si="225"/>
        <v>2.7446449159818469E-2</v>
      </c>
    </row>
    <row r="3143" spans="1:18" s="60" customFormat="1" x14ac:dyDescent="0.25">
      <c r="A3143" s="52"/>
      <c r="C3143" s="21" t="s">
        <v>3715</v>
      </c>
      <c r="D3143" s="19"/>
      <c r="E3143" s="43">
        <v>43.610900000000001</v>
      </c>
      <c r="F3143" s="43">
        <v>5.0000000000000001E-3</v>
      </c>
      <c r="G3143" s="43">
        <v>5.2500000000000002E-5</v>
      </c>
      <c r="I3143" s="12"/>
      <c r="J3143" s="33"/>
      <c r="K3143" s="33">
        <v>0.81530000000000002</v>
      </c>
      <c r="L3143" s="52"/>
      <c r="M3143" s="52"/>
      <c r="N3143" s="21" t="str">
        <f t="shared" si="222"/>
        <v>SEISBECISA SICAV</v>
      </c>
      <c r="O3143" s="21"/>
      <c r="P3143" s="39">
        <f t="shared" si="223"/>
        <v>53.490616950815649</v>
      </c>
      <c r="Q3143" s="43">
        <f t="shared" si="224"/>
        <v>5.0000000000000001E-3</v>
      </c>
      <c r="R3143" s="40">
        <f t="shared" si="225"/>
        <v>6.4393474794554155E-5</v>
      </c>
    </row>
    <row r="3144" spans="1:18" s="60" customFormat="1" x14ac:dyDescent="0.25">
      <c r="A3144" s="52"/>
      <c r="C3144" s="21" t="s">
        <v>3716</v>
      </c>
      <c r="D3144" s="19"/>
      <c r="E3144" s="43">
        <v>38.22</v>
      </c>
      <c r="F3144" s="43">
        <v>1.4999999999999999E-2</v>
      </c>
      <c r="G3144" s="43">
        <v>5.2629999999999994E-4</v>
      </c>
      <c r="I3144" s="12"/>
      <c r="J3144" s="33"/>
      <c r="K3144" s="33">
        <v>0.81530000000000002</v>
      </c>
      <c r="L3144" s="52"/>
      <c r="M3144" s="52"/>
      <c r="N3144" s="21" t="str">
        <f t="shared" si="222"/>
        <v>SENY 97 SICAV S.A.</v>
      </c>
      <c r="O3144" s="21"/>
      <c r="P3144" s="39">
        <f t="shared" si="223"/>
        <v>46.878449650435421</v>
      </c>
      <c r="Q3144" s="43">
        <f t="shared" si="224"/>
        <v>1.4999999999999999E-2</v>
      </c>
      <c r="R3144" s="40">
        <f t="shared" si="225"/>
        <v>6.4552925303569227E-4</v>
      </c>
    </row>
    <row r="3145" spans="1:18" s="60" customFormat="1" x14ac:dyDescent="0.25">
      <c r="A3145" s="52"/>
      <c r="C3145" s="21" t="s">
        <v>3717</v>
      </c>
      <c r="D3145" s="19"/>
      <c r="E3145" s="43">
        <v>24</v>
      </c>
      <c r="F3145" s="43">
        <v>0</v>
      </c>
      <c r="G3145" s="43">
        <v>0</v>
      </c>
      <c r="I3145" s="12"/>
      <c r="J3145" s="33"/>
      <c r="K3145" s="33">
        <v>0.81530000000000002</v>
      </c>
      <c r="L3145" s="52"/>
      <c r="M3145" s="52"/>
      <c r="N3145" s="21" t="str">
        <f t="shared" si="222"/>
        <v>SEPECA SICAV S.A.</v>
      </c>
      <c r="O3145" s="21"/>
      <c r="P3145" s="39">
        <f t="shared" si="223"/>
        <v>29.43701704893904</v>
      </c>
      <c r="Q3145" s="43">
        <f t="shared" si="224"/>
        <v>0</v>
      </c>
      <c r="R3145" s="40">
        <f t="shared" si="225"/>
        <v>0</v>
      </c>
    </row>
    <row r="3146" spans="1:18" s="60" customFormat="1" x14ac:dyDescent="0.25">
      <c r="A3146" s="52"/>
      <c r="C3146" s="21" t="s">
        <v>3718</v>
      </c>
      <c r="D3146" s="19"/>
      <c r="E3146" s="43">
        <v>42.094889999999999</v>
      </c>
      <c r="F3146" s="43">
        <v>8.9999999999999993E-3</v>
      </c>
      <c r="G3146" s="43">
        <v>1.38315232</v>
      </c>
      <c r="I3146" s="12"/>
      <c r="J3146" s="33"/>
      <c r="K3146" s="33">
        <v>0.81530000000000002</v>
      </c>
      <c r="L3146" s="52"/>
      <c r="M3146" s="52"/>
      <c r="N3146" s="21" t="str">
        <f t="shared" si="222"/>
        <v>SEQUIA INVERSIONS,SICAV,S.A.</v>
      </c>
      <c r="O3146" s="21"/>
      <c r="P3146" s="39">
        <f t="shared" si="223"/>
        <v>51.631166441800559</v>
      </c>
      <c r="Q3146" s="43">
        <f t="shared" si="224"/>
        <v>8.9999999999999993E-3</v>
      </c>
      <c r="R3146" s="40">
        <f t="shared" si="225"/>
        <v>1.6964949343799827</v>
      </c>
    </row>
    <row r="3147" spans="1:18" s="60" customFormat="1" x14ac:dyDescent="0.25">
      <c r="A3147" s="52"/>
      <c r="C3147" s="21" t="s">
        <v>3719</v>
      </c>
      <c r="D3147" s="19"/>
      <c r="E3147" s="43">
        <v>25</v>
      </c>
      <c r="F3147" s="43">
        <v>7.0000000000000001E-3</v>
      </c>
      <c r="G3147" s="43">
        <v>8.3389999999999999E-5</v>
      </c>
      <c r="I3147" s="12"/>
      <c r="J3147" s="33"/>
      <c r="K3147" s="33">
        <v>0.81530000000000002</v>
      </c>
      <c r="L3147" s="52"/>
      <c r="M3147" s="52"/>
      <c r="N3147" s="21" t="str">
        <f t="shared" si="222"/>
        <v>SEQUOIA VALORES SICAV S.A.</v>
      </c>
      <c r="O3147" s="21"/>
      <c r="P3147" s="39">
        <f t="shared" si="223"/>
        <v>30.663559425978168</v>
      </c>
      <c r="Q3147" s="43">
        <f t="shared" si="224"/>
        <v>7.0000000000000001E-3</v>
      </c>
      <c r="R3147" s="40">
        <f t="shared" si="225"/>
        <v>1.0228136882129277E-4</v>
      </c>
    </row>
    <row r="3148" spans="1:18" s="60" customFormat="1" x14ac:dyDescent="0.25">
      <c r="A3148" s="52"/>
      <c r="C3148" s="21" t="s">
        <v>3720</v>
      </c>
      <c r="D3148" s="19"/>
      <c r="E3148" s="43">
        <v>30.291029999999999</v>
      </c>
      <c r="F3148" s="43">
        <v>0.127</v>
      </c>
      <c r="G3148" s="43">
        <v>4.84901E-3</v>
      </c>
      <c r="I3148" s="12"/>
      <c r="J3148" s="33"/>
      <c r="K3148" s="33">
        <v>0.81530000000000002</v>
      </c>
      <c r="L3148" s="52"/>
      <c r="M3148" s="52"/>
      <c r="N3148" s="21" t="str">
        <f t="shared" si="222"/>
        <v>SERGAMA INVERSIONES SICAV</v>
      </c>
      <c r="O3148" s="21"/>
      <c r="P3148" s="39">
        <f t="shared" si="223"/>
        <v>37.153231939163497</v>
      </c>
      <c r="Q3148" s="43">
        <f t="shared" si="224"/>
        <v>0.127</v>
      </c>
      <c r="R3148" s="40">
        <f t="shared" si="225"/>
        <v>5.9475162516864953E-3</v>
      </c>
    </row>
    <row r="3149" spans="1:18" s="60" customFormat="1" x14ac:dyDescent="0.25">
      <c r="A3149" s="52"/>
      <c r="C3149" s="21" t="s">
        <v>3721</v>
      </c>
      <c r="D3149" s="19"/>
      <c r="E3149" s="43">
        <v>46</v>
      </c>
      <c r="F3149" s="43">
        <v>1.6E-2</v>
      </c>
      <c r="G3149" s="43">
        <v>6.2600999999999998E-4</v>
      </c>
      <c r="I3149" s="12"/>
      <c r="J3149" s="33"/>
      <c r="K3149" s="33">
        <v>0.81530000000000002</v>
      </c>
      <c r="L3149" s="52"/>
      <c r="M3149" s="52"/>
      <c r="N3149" s="21" t="str">
        <f t="shared" si="222"/>
        <v>SERGROBE DE INVERSIONES SICAV S.A.</v>
      </c>
      <c r="O3149" s="21"/>
      <c r="P3149" s="39">
        <f t="shared" si="223"/>
        <v>56.420949343799826</v>
      </c>
      <c r="Q3149" s="43">
        <f t="shared" si="224"/>
        <v>1.6E-2</v>
      </c>
      <c r="R3149" s="40">
        <f t="shared" si="225"/>
        <v>7.6782779345026361E-4</v>
      </c>
    </row>
    <row r="3150" spans="1:18" s="60" customFormat="1" x14ac:dyDescent="0.25">
      <c r="A3150" s="52"/>
      <c r="C3150" s="21" t="s">
        <v>3722</v>
      </c>
      <c r="D3150" s="19"/>
      <c r="E3150" s="43">
        <v>35.579925200000005</v>
      </c>
      <c r="F3150" s="43">
        <v>9.1999999999999998E-2</v>
      </c>
      <c r="G3150" s="43">
        <v>1.06250208</v>
      </c>
      <c r="I3150" s="12"/>
      <c r="J3150" s="33"/>
      <c r="K3150" s="33">
        <v>0.81530000000000002</v>
      </c>
      <c r="L3150" s="52"/>
      <c r="M3150" s="52"/>
      <c r="N3150" s="21" t="str">
        <f t="shared" si="222"/>
        <v>SERMON INVESTMENT SICAV (EN LIQUIDACION)</v>
      </c>
      <c r="O3150" s="21"/>
      <c r="P3150" s="39">
        <f t="shared" si="223"/>
        <v>43.640286029682329</v>
      </c>
      <c r="Q3150" s="43">
        <f t="shared" si="224"/>
        <v>9.1999999999999998E-2</v>
      </c>
      <c r="R3150" s="40">
        <f t="shared" si="225"/>
        <v>1.3032038268122164</v>
      </c>
    </row>
    <row r="3151" spans="1:18" s="60" customFormat="1" x14ac:dyDescent="0.25">
      <c r="A3151" s="52"/>
      <c r="C3151" s="21" t="s">
        <v>3723</v>
      </c>
      <c r="D3151" s="19"/>
      <c r="E3151" s="43">
        <v>106.0002968</v>
      </c>
      <c r="F3151" s="43">
        <v>0</v>
      </c>
      <c r="G3151" s="43">
        <v>0</v>
      </c>
      <c r="I3151" s="12"/>
      <c r="J3151" s="33"/>
      <c r="K3151" s="33">
        <v>0.81530000000000002</v>
      </c>
      <c r="L3151" s="52"/>
      <c r="M3151" s="52"/>
      <c r="N3151" s="21" t="str">
        <f t="shared" si="222"/>
        <v>SERRANO 61 DESARROLLO SOCIMI, S.A</v>
      </c>
      <c r="O3151" s="21"/>
      <c r="P3151" s="39">
        <f t="shared" si="223"/>
        <v>130.01385600392493</v>
      </c>
      <c r="Q3151" s="43">
        <f t="shared" si="224"/>
        <v>0</v>
      </c>
      <c r="R3151" s="40">
        <f t="shared" si="225"/>
        <v>0</v>
      </c>
    </row>
    <row r="3152" spans="1:18" s="60" customFormat="1" x14ac:dyDescent="0.25">
      <c r="A3152" s="52"/>
      <c r="C3152" s="21" t="s">
        <v>3724</v>
      </c>
      <c r="D3152" s="19"/>
      <c r="E3152" s="43">
        <v>30.66</v>
      </c>
      <c r="F3152" s="43">
        <v>8.9999999999999993E-3</v>
      </c>
      <c r="G3152" s="43">
        <v>0.35976880999999999</v>
      </c>
      <c r="I3152" s="12"/>
      <c r="J3152" s="33"/>
      <c r="K3152" s="33">
        <v>0.81530000000000002</v>
      </c>
      <c r="L3152" s="52"/>
      <c r="M3152" s="52"/>
      <c r="N3152" s="21" t="str">
        <f t="shared" si="222"/>
        <v>SET COSTA BRAVA 97, SICAV S.A.</v>
      </c>
      <c r="O3152" s="21"/>
      <c r="P3152" s="39">
        <f t="shared" si="223"/>
        <v>37.605789280019621</v>
      </c>
      <c r="Q3152" s="43">
        <f t="shared" si="224"/>
        <v>8.9999999999999993E-3</v>
      </c>
      <c r="R3152" s="40">
        <f t="shared" si="225"/>
        <v>0.44127169140193789</v>
      </c>
    </row>
    <row r="3153" spans="1:18" s="60" customFormat="1" x14ac:dyDescent="0.25">
      <c r="A3153" s="52"/>
      <c r="C3153" s="21" t="s">
        <v>3725</v>
      </c>
      <c r="D3153" s="19"/>
      <c r="E3153" s="43">
        <v>31.92</v>
      </c>
      <c r="F3153" s="43">
        <v>2.3E-2</v>
      </c>
      <c r="G3153" s="43">
        <v>8.0549579999999996E-2</v>
      </c>
      <c r="I3153" s="12"/>
      <c r="J3153" s="33"/>
      <c r="K3153" s="33">
        <v>0.81530000000000002</v>
      </c>
      <c r="L3153" s="52"/>
      <c r="M3153" s="52"/>
      <c r="N3153" s="21" t="str">
        <f t="shared" ref="N3153:N3216" si="226">C3153</f>
        <v>SEXTANTE CAPITAL SICAV</v>
      </c>
      <c r="O3153" s="21"/>
      <c r="P3153" s="39">
        <f t="shared" ref="P3153:P3216" si="227">E3153/K3153</f>
        <v>39.151232675088927</v>
      </c>
      <c r="Q3153" s="43">
        <f t="shared" ref="Q3153:Q3216" si="228">F3153</f>
        <v>2.3E-2</v>
      </c>
      <c r="R3153" s="40">
        <f t="shared" ref="R3153:R3216" si="229">G3153/K3153</f>
        <v>9.8797473322703291E-2</v>
      </c>
    </row>
    <row r="3154" spans="1:18" s="60" customFormat="1" x14ac:dyDescent="0.25">
      <c r="A3154" s="52"/>
      <c r="C3154" s="21" t="s">
        <v>3726</v>
      </c>
      <c r="D3154" s="19"/>
      <c r="E3154" s="43">
        <v>32.948500000000003</v>
      </c>
      <c r="F3154" s="43">
        <v>3.6999999999999998E-2</v>
      </c>
      <c r="G3154" s="43">
        <v>0.73392575000000004</v>
      </c>
      <c r="I3154" s="12"/>
      <c r="J3154" s="33"/>
      <c r="K3154" s="33">
        <v>0.81530000000000002</v>
      </c>
      <c r="L3154" s="52"/>
      <c r="M3154" s="52"/>
      <c r="N3154" s="21" t="str">
        <f t="shared" si="226"/>
        <v>SHAREHOLDER INVERSIONES SICAV S.A.</v>
      </c>
      <c r="O3154" s="21"/>
      <c r="P3154" s="39">
        <f t="shared" si="227"/>
        <v>40.412731509873666</v>
      </c>
      <c r="Q3154" s="43">
        <f t="shared" si="228"/>
        <v>3.6999999999999998E-2</v>
      </c>
      <c r="R3154" s="40">
        <f t="shared" si="229"/>
        <v>0.90019103397522382</v>
      </c>
    </row>
    <row r="3155" spans="1:18" s="60" customFormat="1" x14ac:dyDescent="0.25">
      <c r="A3155" s="52"/>
      <c r="C3155" s="21" t="s">
        <v>3727</v>
      </c>
      <c r="D3155" s="19"/>
      <c r="E3155" s="43">
        <v>30.96</v>
      </c>
      <c r="F3155" s="43">
        <v>1E-3</v>
      </c>
      <c r="G3155" s="43">
        <v>1.2619999999999999E-5</v>
      </c>
      <c r="I3155" s="12"/>
      <c r="J3155" s="33"/>
      <c r="K3155" s="33">
        <v>0.81530000000000002</v>
      </c>
      <c r="L3155" s="52"/>
      <c r="M3155" s="52"/>
      <c r="N3155" s="21" t="str">
        <f t="shared" si="226"/>
        <v>SHERRY FINANZAS SICAV S.A.</v>
      </c>
      <c r="O3155" s="21"/>
      <c r="P3155" s="39">
        <f t="shared" si="227"/>
        <v>37.973751993131366</v>
      </c>
      <c r="Q3155" s="43">
        <f t="shared" si="228"/>
        <v>1E-3</v>
      </c>
      <c r="R3155" s="40">
        <f t="shared" si="229"/>
        <v>1.5478964798233777E-5</v>
      </c>
    </row>
    <row r="3156" spans="1:18" s="60" customFormat="1" x14ac:dyDescent="0.25">
      <c r="A3156" s="52"/>
      <c r="C3156" s="21" t="s">
        <v>3728</v>
      </c>
      <c r="D3156" s="19"/>
      <c r="E3156" s="43">
        <v>58.073835000000003</v>
      </c>
      <c r="F3156" s="43">
        <v>2E-3</v>
      </c>
      <c r="G3156" s="43">
        <v>2.4801999999999997E-3</v>
      </c>
      <c r="I3156" s="12"/>
      <c r="J3156" s="33"/>
      <c r="K3156" s="33">
        <v>0.81530000000000002</v>
      </c>
      <c r="L3156" s="52"/>
      <c r="M3156" s="52"/>
      <c r="N3156" s="21" t="str">
        <f t="shared" si="226"/>
        <v>SHILLING INVERSIONS SICAV S.A.</v>
      </c>
      <c r="O3156" s="21"/>
      <c r="P3156" s="39">
        <f t="shared" si="227"/>
        <v>71.230019624678036</v>
      </c>
      <c r="Q3156" s="43">
        <f t="shared" si="228"/>
        <v>2E-3</v>
      </c>
      <c r="R3156" s="40">
        <f t="shared" si="229"/>
        <v>3.0420704035324414E-3</v>
      </c>
    </row>
    <row r="3157" spans="1:18" s="60" customFormat="1" x14ac:dyDescent="0.25">
      <c r="A3157" s="52"/>
      <c r="C3157" s="21" t="s">
        <v>3729</v>
      </c>
      <c r="D3157" s="19"/>
      <c r="E3157" s="43">
        <v>32.1</v>
      </c>
      <c r="F3157" s="43">
        <v>9.0999999999999998E-2</v>
      </c>
      <c r="G3157" s="43">
        <v>1.89847E-3</v>
      </c>
      <c r="I3157" s="12"/>
      <c r="J3157" s="33"/>
      <c r="K3157" s="33">
        <v>0.81530000000000002</v>
      </c>
      <c r="L3157" s="52"/>
      <c r="M3157" s="52"/>
      <c r="N3157" s="21" t="str">
        <f t="shared" si="226"/>
        <v>SIANGUI INVERSIONES 2016 SICAV S.A.</v>
      </c>
      <c r="O3157" s="21"/>
      <c r="P3157" s="39">
        <f t="shared" si="227"/>
        <v>39.372010302955971</v>
      </c>
      <c r="Q3157" s="43">
        <f t="shared" si="228"/>
        <v>9.0999999999999998E-2</v>
      </c>
      <c r="R3157" s="40">
        <f t="shared" si="229"/>
        <v>2.3285539065374707E-3</v>
      </c>
    </row>
    <row r="3158" spans="1:18" s="60" customFormat="1" x14ac:dyDescent="0.25">
      <c r="A3158" s="52"/>
      <c r="C3158" s="21" t="s">
        <v>3730</v>
      </c>
      <c r="D3158" s="19"/>
      <c r="E3158" s="43">
        <v>29.28</v>
      </c>
      <c r="F3158" s="43">
        <v>1.7000000000000001E-2</v>
      </c>
      <c r="G3158" s="43">
        <v>1.8815999999999999E-4</v>
      </c>
      <c r="I3158" s="12"/>
      <c r="J3158" s="33"/>
      <c r="K3158" s="33">
        <v>0.81530000000000002</v>
      </c>
      <c r="L3158" s="52"/>
      <c r="M3158" s="52"/>
      <c r="N3158" s="21" t="str">
        <f t="shared" si="226"/>
        <v>SIANSANCAV INVERSIONES, SICAV, S.A.</v>
      </c>
      <c r="O3158" s="21"/>
      <c r="P3158" s="39">
        <f t="shared" si="227"/>
        <v>35.913160799705629</v>
      </c>
      <c r="Q3158" s="43">
        <f t="shared" si="228"/>
        <v>1.7000000000000001E-2</v>
      </c>
      <c r="R3158" s="40">
        <f t="shared" si="229"/>
        <v>2.3078621366368207E-4</v>
      </c>
    </row>
    <row r="3159" spans="1:18" s="60" customFormat="1" x14ac:dyDescent="0.25">
      <c r="A3159" s="52"/>
      <c r="C3159" s="21" t="s">
        <v>3731</v>
      </c>
      <c r="D3159" s="19"/>
      <c r="E3159" s="43">
        <v>28.08</v>
      </c>
      <c r="F3159" s="43">
        <v>4.0000000000000001E-3</v>
      </c>
      <c r="G3159" s="43">
        <v>0.79875855000000007</v>
      </c>
      <c r="I3159" s="12"/>
      <c r="J3159" s="33"/>
      <c r="K3159" s="33">
        <v>0.81530000000000002</v>
      </c>
      <c r="L3159" s="52"/>
      <c r="M3159" s="52"/>
      <c r="N3159" s="21" t="str">
        <f t="shared" si="226"/>
        <v>SICAL PLUS SICAV, S.A.</v>
      </c>
      <c r="O3159" s="21"/>
      <c r="P3159" s="39">
        <f t="shared" si="227"/>
        <v>34.441309947258674</v>
      </c>
      <c r="Q3159" s="43">
        <f t="shared" si="228"/>
        <v>4.0000000000000001E-3</v>
      </c>
      <c r="R3159" s="40">
        <f t="shared" si="229"/>
        <v>0.97971121059732624</v>
      </c>
    </row>
    <row r="3160" spans="1:18" s="60" customFormat="1" x14ac:dyDescent="0.25">
      <c r="A3160" s="52"/>
      <c r="C3160" s="21" t="s">
        <v>3732</v>
      </c>
      <c r="D3160" s="19"/>
      <c r="E3160" s="43">
        <v>26.6</v>
      </c>
      <c r="F3160" s="43">
        <v>0.14099999999999999</v>
      </c>
      <c r="G3160" s="43">
        <v>3.3476588599999997</v>
      </c>
      <c r="I3160" s="12"/>
      <c r="J3160" s="33"/>
      <c r="K3160" s="33">
        <v>0.81530000000000002</v>
      </c>
      <c r="L3160" s="52"/>
      <c r="M3160" s="52"/>
      <c r="N3160" s="21" t="str">
        <f t="shared" si="226"/>
        <v>SIDICLEAR, SICAV S.A.</v>
      </c>
      <c r="O3160" s="21"/>
      <c r="P3160" s="39">
        <f t="shared" si="227"/>
        <v>32.626027229240769</v>
      </c>
      <c r="Q3160" s="43">
        <f t="shared" si="228"/>
        <v>0.14099999999999999</v>
      </c>
      <c r="R3160" s="40">
        <f t="shared" si="229"/>
        <v>4.1060454556604924</v>
      </c>
    </row>
    <row r="3161" spans="1:18" s="60" customFormat="1" x14ac:dyDescent="0.25">
      <c r="A3161" s="52"/>
      <c r="C3161" s="21" t="s">
        <v>3733</v>
      </c>
      <c r="D3161" s="19"/>
      <c r="E3161" s="43">
        <v>28.32</v>
      </c>
      <c r="F3161" s="43">
        <v>0.06</v>
      </c>
      <c r="G3161" s="43">
        <v>0.14418579000000001</v>
      </c>
      <c r="I3161" s="12"/>
      <c r="J3161" s="33"/>
      <c r="K3161" s="33">
        <v>0.81530000000000002</v>
      </c>
      <c r="L3161" s="52"/>
      <c r="M3161" s="52"/>
      <c r="N3161" s="21" t="str">
        <f t="shared" si="226"/>
        <v>SIENA CAPITAL  SICAV,S.A.</v>
      </c>
      <c r="O3161" s="21"/>
      <c r="P3161" s="39">
        <f t="shared" si="227"/>
        <v>34.735680117748068</v>
      </c>
      <c r="Q3161" s="43">
        <f t="shared" si="228"/>
        <v>0.06</v>
      </c>
      <c r="R3161" s="40">
        <f t="shared" si="229"/>
        <v>0.17684998160186435</v>
      </c>
    </row>
    <row r="3162" spans="1:18" s="60" customFormat="1" x14ac:dyDescent="0.25">
      <c r="A3162" s="52"/>
      <c r="C3162" s="21" t="s">
        <v>3734</v>
      </c>
      <c r="D3162" s="19"/>
      <c r="E3162" s="43">
        <v>29.04</v>
      </c>
      <c r="F3162" s="43">
        <v>2.1000000000000001E-2</v>
      </c>
      <c r="G3162" s="43">
        <v>2.3056999999999998E-4</v>
      </c>
      <c r="I3162" s="12"/>
      <c r="J3162" s="33"/>
      <c r="K3162" s="33">
        <v>0.81530000000000002</v>
      </c>
      <c r="L3162" s="52"/>
      <c r="M3162" s="52"/>
      <c r="N3162" s="21" t="str">
        <f t="shared" si="226"/>
        <v>SIFAL INVERSIONS SICAV S.A.</v>
      </c>
      <c r="O3162" s="21"/>
      <c r="P3162" s="39">
        <f t="shared" si="227"/>
        <v>35.618790629216235</v>
      </c>
      <c r="Q3162" s="43">
        <f t="shared" si="228"/>
        <v>2.1000000000000001E-2</v>
      </c>
      <c r="R3162" s="40">
        <f t="shared" si="229"/>
        <v>2.8280387587391141E-4</v>
      </c>
    </row>
    <row r="3163" spans="1:18" s="60" customFormat="1" x14ac:dyDescent="0.25">
      <c r="A3163" s="52"/>
      <c r="C3163" s="21" t="s">
        <v>3735</v>
      </c>
      <c r="D3163" s="19"/>
      <c r="E3163" s="43">
        <v>23.28</v>
      </c>
      <c r="F3163" s="43">
        <v>8.0000000000000002E-3</v>
      </c>
      <c r="G3163" s="43">
        <v>8.0049999999999994E-5</v>
      </c>
      <c r="I3163" s="12"/>
      <c r="J3163" s="33"/>
      <c r="K3163" s="33">
        <v>0.81530000000000002</v>
      </c>
      <c r="L3163" s="52"/>
      <c r="M3163" s="52"/>
      <c r="N3163" s="21" t="str">
        <f t="shared" si="226"/>
        <v>SIJECO 2014 CAPITAL SICAV S.A.</v>
      </c>
      <c r="O3163" s="21"/>
      <c r="P3163" s="39">
        <f t="shared" si="227"/>
        <v>28.553906537470869</v>
      </c>
      <c r="Q3163" s="43">
        <f t="shared" si="228"/>
        <v>8.0000000000000002E-3</v>
      </c>
      <c r="R3163" s="40">
        <f t="shared" si="229"/>
        <v>9.8184717281982081E-5</v>
      </c>
    </row>
    <row r="3164" spans="1:18" s="60" customFormat="1" x14ac:dyDescent="0.25">
      <c r="A3164" s="52"/>
      <c r="C3164" s="21" t="s">
        <v>3736</v>
      </c>
      <c r="D3164" s="19"/>
      <c r="E3164" s="43">
        <v>24.72</v>
      </c>
      <c r="F3164" s="43">
        <v>1.9E-2</v>
      </c>
      <c r="G3164" s="43">
        <v>1.8919999999999999E-4</v>
      </c>
      <c r="I3164" s="12"/>
      <c r="J3164" s="33"/>
      <c r="K3164" s="33">
        <v>0.81530000000000002</v>
      </c>
      <c r="L3164" s="52"/>
      <c r="M3164" s="52"/>
      <c r="N3164" s="21" t="str">
        <f t="shared" si="226"/>
        <v>SILE 2015 INVERSIONES SICAV S.A.</v>
      </c>
      <c r="O3164" s="21"/>
      <c r="P3164" s="39">
        <f t="shared" si="227"/>
        <v>30.320127560407208</v>
      </c>
      <c r="Q3164" s="43">
        <f t="shared" si="228"/>
        <v>1.9E-2</v>
      </c>
      <c r="R3164" s="40">
        <f t="shared" si="229"/>
        <v>2.3206181773580275E-4</v>
      </c>
    </row>
    <row r="3165" spans="1:18" s="60" customFormat="1" x14ac:dyDescent="0.25">
      <c r="A3165" s="52"/>
      <c r="C3165" s="21" t="s">
        <v>3737</v>
      </c>
      <c r="D3165" s="19"/>
      <c r="E3165" s="43">
        <v>80.776079999999993</v>
      </c>
      <c r="F3165" s="43">
        <v>7.0000000000000001E-3</v>
      </c>
      <c r="G3165" s="43">
        <v>2.2744E-4</v>
      </c>
      <c r="I3165" s="12"/>
      <c r="J3165" s="33"/>
      <c r="K3165" s="33">
        <v>0.81530000000000002</v>
      </c>
      <c r="L3165" s="52"/>
      <c r="M3165" s="52"/>
      <c r="N3165" s="21" t="str">
        <f t="shared" si="226"/>
        <v>SILLA INVERSIONES, S.I.C.A.V., S.A.</v>
      </c>
      <c r="O3165" s="21"/>
      <c r="P3165" s="39">
        <f t="shared" si="227"/>
        <v>99.075285171102649</v>
      </c>
      <c r="Q3165" s="43">
        <f t="shared" si="228"/>
        <v>7.0000000000000001E-3</v>
      </c>
      <c r="R3165" s="40">
        <f t="shared" si="229"/>
        <v>2.7896479823377897E-4</v>
      </c>
    </row>
    <row r="3166" spans="1:18" s="60" customFormat="1" x14ac:dyDescent="0.25">
      <c r="A3166" s="52"/>
      <c r="C3166" s="21" t="s">
        <v>3738</v>
      </c>
      <c r="D3166" s="19"/>
      <c r="E3166" s="43">
        <v>108.70826</v>
      </c>
      <c r="F3166" s="43">
        <v>3.3000000000000002E-2</v>
      </c>
      <c r="G3166" s="43">
        <v>2.64647056</v>
      </c>
      <c r="I3166" s="12"/>
      <c r="J3166" s="33"/>
      <c r="K3166" s="33">
        <v>0.81530000000000002</v>
      </c>
      <c r="L3166" s="52"/>
      <c r="M3166" s="52"/>
      <c r="N3166" s="21" t="str">
        <f t="shared" si="226"/>
        <v>SILVERTREE CAPITAL, SICAV, S.A.</v>
      </c>
      <c r="O3166" s="21"/>
      <c r="P3166" s="39">
        <f t="shared" si="227"/>
        <v>133.3352876241874</v>
      </c>
      <c r="Q3166" s="43">
        <f t="shared" si="228"/>
        <v>3.3000000000000002E-2</v>
      </c>
      <c r="R3166" s="40">
        <f t="shared" si="229"/>
        <v>3.2460082914264685</v>
      </c>
    </row>
    <row r="3167" spans="1:18" s="60" customFormat="1" x14ac:dyDescent="0.25">
      <c r="A3167" s="52"/>
      <c r="C3167" s="21" t="s">
        <v>3739</v>
      </c>
      <c r="D3167" s="19"/>
      <c r="E3167" s="43">
        <v>35.353499999999997</v>
      </c>
      <c r="F3167" s="43">
        <v>0.01</v>
      </c>
      <c r="G3167" s="43">
        <v>4.0509161300000001</v>
      </c>
      <c r="I3167" s="12"/>
      <c r="J3167" s="33"/>
      <c r="K3167" s="33">
        <v>0.81530000000000002</v>
      </c>
      <c r="L3167" s="52"/>
      <c r="M3167" s="52"/>
      <c r="N3167" s="21" t="str">
        <f t="shared" si="226"/>
        <v>SIMSON 2000 SICAV S.A.</v>
      </c>
      <c r="O3167" s="21"/>
      <c r="P3167" s="39">
        <f t="shared" si="227"/>
        <v>43.362565926652763</v>
      </c>
      <c r="Q3167" s="43">
        <f t="shared" si="228"/>
        <v>0.01</v>
      </c>
      <c r="R3167" s="40">
        <f t="shared" si="229"/>
        <v>4.9686202992763402</v>
      </c>
    </row>
    <row r="3168" spans="1:18" s="60" customFormat="1" x14ac:dyDescent="0.25">
      <c r="A3168" s="52"/>
      <c r="C3168" s="21" t="s">
        <v>3740</v>
      </c>
      <c r="D3168" s="19"/>
      <c r="E3168" s="43">
        <v>32.214269999999999</v>
      </c>
      <c r="F3168" s="43">
        <v>8.9999999999999993E-3</v>
      </c>
      <c r="G3168" s="43">
        <v>2.1340399999999998E-3</v>
      </c>
      <c r="I3168" s="12"/>
      <c r="J3168" s="33"/>
      <c r="K3168" s="33">
        <v>0.81530000000000002</v>
      </c>
      <c r="L3168" s="52"/>
      <c r="M3168" s="52"/>
      <c r="N3168" s="21" t="str">
        <f t="shared" si="226"/>
        <v>SINE QUO NUM SICAV S.A.</v>
      </c>
      <c r="O3168" s="21"/>
      <c r="P3168" s="39">
        <f t="shared" si="227"/>
        <v>39.512167300380227</v>
      </c>
      <c r="Q3168" s="43">
        <f t="shared" si="228"/>
        <v>8.9999999999999993E-3</v>
      </c>
      <c r="R3168" s="40">
        <f t="shared" si="229"/>
        <v>2.6174904942965777E-3</v>
      </c>
    </row>
    <row r="3169" spans="1:18" s="60" customFormat="1" x14ac:dyDescent="0.25">
      <c r="A3169" s="52"/>
      <c r="C3169" s="21" t="s">
        <v>3741</v>
      </c>
      <c r="D3169" s="19"/>
      <c r="E3169" s="43">
        <v>34.56</v>
      </c>
      <c r="F3169" s="43">
        <v>0.13500000000000001</v>
      </c>
      <c r="G3169" s="43">
        <v>5.36353E-3</v>
      </c>
      <c r="I3169" s="12"/>
      <c r="J3169" s="33"/>
      <c r="K3169" s="33">
        <v>0.81530000000000002</v>
      </c>
      <c r="L3169" s="52"/>
      <c r="M3169" s="52"/>
      <c r="N3169" s="21" t="str">
        <f t="shared" si="226"/>
        <v>SINFONIA CAPITAL SICAV</v>
      </c>
      <c r="O3169" s="21"/>
      <c r="P3169" s="39">
        <f t="shared" si="227"/>
        <v>42.389304550472218</v>
      </c>
      <c r="Q3169" s="43">
        <f t="shared" si="228"/>
        <v>0.13500000000000001</v>
      </c>
      <c r="R3169" s="40">
        <f t="shared" si="229"/>
        <v>6.5785968355206673E-3</v>
      </c>
    </row>
    <row r="3170" spans="1:18" s="60" customFormat="1" x14ac:dyDescent="0.25">
      <c r="A3170" s="52"/>
      <c r="C3170" s="21" t="s">
        <v>3742</v>
      </c>
      <c r="D3170" s="19"/>
      <c r="E3170" s="43">
        <v>47.619</v>
      </c>
      <c r="F3170" s="43">
        <v>1.7999999999999999E-2</v>
      </c>
      <c r="G3170" s="43">
        <v>0.40306397999999999</v>
      </c>
      <c r="I3170" s="12"/>
      <c r="J3170" s="33"/>
      <c r="K3170" s="33">
        <v>0.81530000000000002</v>
      </c>
      <c r="L3170" s="52"/>
      <c r="M3170" s="52"/>
      <c r="N3170" s="21" t="str">
        <f t="shared" si="226"/>
        <v>SINTRA DE REIS SICAV,S.A.</v>
      </c>
      <c r="O3170" s="21"/>
      <c r="P3170" s="39">
        <f t="shared" si="227"/>
        <v>58.406721452226172</v>
      </c>
      <c r="Q3170" s="43">
        <f t="shared" si="228"/>
        <v>1.7999999999999999E-2</v>
      </c>
      <c r="R3170" s="40">
        <f t="shared" si="229"/>
        <v>0.494375052128051</v>
      </c>
    </row>
    <row r="3171" spans="1:18" s="60" customFormat="1" x14ac:dyDescent="0.25">
      <c r="A3171" s="52"/>
      <c r="C3171" s="21" t="s">
        <v>3743</v>
      </c>
      <c r="D3171" s="19"/>
      <c r="E3171" s="43">
        <v>22.92</v>
      </c>
      <c r="F3171" s="43">
        <v>1.2999999999999999E-2</v>
      </c>
      <c r="G3171" s="43">
        <v>0.25460882000000001</v>
      </c>
      <c r="I3171" s="12"/>
      <c r="J3171" s="33"/>
      <c r="K3171" s="33">
        <v>0.81530000000000002</v>
      </c>
      <c r="L3171" s="52"/>
      <c r="M3171" s="52"/>
      <c r="N3171" s="21" t="str">
        <f t="shared" si="226"/>
        <v>SIPADAN INVERSIONES SICAV, S.A.</v>
      </c>
      <c r="O3171" s="21"/>
      <c r="P3171" s="39">
        <f t="shared" si="227"/>
        <v>28.112351281736785</v>
      </c>
      <c r="Q3171" s="43">
        <f t="shared" si="228"/>
        <v>1.2999999999999999E-2</v>
      </c>
      <c r="R3171" s="40">
        <f t="shared" si="229"/>
        <v>0.31228850729792718</v>
      </c>
    </row>
    <row r="3172" spans="1:18" s="60" customFormat="1" x14ac:dyDescent="0.25">
      <c r="A3172" s="52"/>
      <c r="C3172" s="21" t="s">
        <v>3744</v>
      </c>
      <c r="D3172" s="19"/>
      <c r="E3172" s="43">
        <v>71.00001420000001</v>
      </c>
      <c r="F3172" s="43">
        <v>0.46</v>
      </c>
      <c r="G3172" s="43">
        <v>11.556209189999999</v>
      </c>
      <c r="I3172" s="12"/>
      <c r="J3172" s="33"/>
      <c r="K3172" s="33">
        <v>0.81530000000000002</v>
      </c>
      <c r="L3172" s="52"/>
      <c r="M3172" s="52"/>
      <c r="N3172" s="21" t="str">
        <f t="shared" si="226"/>
        <v>SMART SOCIAL SICAV, S.A.</v>
      </c>
      <c r="O3172" s="21"/>
      <c r="P3172" s="39">
        <f t="shared" si="227"/>
        <v>87.084526186679753</v>
      </c>
      <c r="Q3172" s="43">
        <f t="shared" si="228"/>
        <v>0.46</v>
      </c>
      <c r="R3172" s="40">
        <f t="shared" si="229"/>
        <v>14.174180289463999</v>
      </c>
    </row>
    <row r="3173" spans="1:18" s="60" customFormat="1" x14ac:dyDescent="0.25">
      <c r="A3173" s="52"/>
      <c r="C3173" s="21" t="s">
        <v>3745</v>
      </c>
      <c r="D3173" s="19"/>
      <c r="E3173" s="43">
        <v>45.25</v>
      </c>
      <c r="F3173" s="43">
        <v>0.10199999999999999</v>
      </c>
      <c r="G3173" s="43">
        <v>0.94711383999999998</v>
      </c>
      <c r="I3173" s="12"/>
      <c r="J3173" s="33"/>
      <c r="K3173" s="33">
        <v>0.81530000000000002</v>
      </c>
      <c r="L3173" s="52"/>
      <c r="M3173" s="52"/>
      <c r="N3173" s="21" t="str">
        <f t="shared" si="226"/>
        <v>SNOWBALL VALUE SICAV S.A.</v>
      </c>
      <c r="O3173" s="21"/>
      <c r="P3173" s="39">
        <f t="shared" si="227"/>
        <v>55.501042561020483</v>
      </c>
      <c r="Q3173" s="43">
        <f t="shared" si="228"/>
        <v>0.10199999999999999</v>
      </c>
      <c r="R3173" s="40">
        <f t="shared" si="229"/>
        <v>1.1616752606402552</v>
      </c>
    </row>
    <row r="3174" spans="1:18" s="60" customFormat="1" x14ac:dyDescent="0.25">
      <c r="A3174" s="52"/>
      <c r="C3174" s="21" t="s">
        <v>3746</v>
      </c>
      <c r="D3174" s="19"/>
      <c r="E3174" s="43">
        <v>25.92</v>
      </c>
      <c r="F3174" s="43">
        <v>8.0000000000000002E-3</v>
      </c>
      <c r="G3174" s="43">
        <v>8.1999999999999994E-6</v>
      </c>
      <c r="I3174" s="12"/>
      <c r="J3174" s="33"/>
      <c r="K3174" s="33">
        <v>0.81530000000000002</v>
      </c>
      <c r="L3174" s="52"/>
      <c r="M3174" s="52"/>
      <c r="N3174" s="21" t="str">
        <f t="shared" si="226"/>
        <v>SOCIEDAD ALJORRE¡A DE INVERSIONES SICAV SA</v>
      </c>
      <c r="O3174" s="21"/>
      <c r="P3174" s="39">
        <f t="shared" si="227"/>
        <v>31.791978412854164</v>
      </c>
      <c r="Q3174" s="43">
        <f t="shared" si="228"/>
        <v>8.0000000000000002E-3</v>
      </c>
      <c r="R3174" s="40">
        <f t="shared" si="229"/>
        <v>1.0057647491720837E-5</v>
      </c>
    </row>
    <row r="3175" spans="1:18" s="60" customFormat="1" x14ac:dyDescent="0.25">
      <c r="A3175" s="52"/>
      <c r="C3175" s="21" t="s">
        <v>3747</v>
      </c>
      <c r="D3175" s="19"/>
      <c r="E3175" s="43">
        <v>41.2</v>
      </c>
      <c r="F3175" s="43">
        <v>1.2E-2</v>
      </c>
      <c r="G3175" s="43">
        <v>9.4543940000000007E-2</v>
      </c>
      <c r="I3175" s="12"/>
      <c r="J3175" s="33"/>
      <c r="K3175" s="33">
        <v>0.81530000000000002</v>
      </c>
      <c r="L3175" s="52"/>
      <c r="M3175" s="52"/>
      <c r="N3175" s="21" t="str">
        <f t="shared" si="226"/>
        <v>SOCIEDAD DE CARTERA DEL VALLES SICAV S.A.</v>
      </c>
      <c r="O3175" s="21"/>
      <c r="P3175" s="39">
        <f t="shared" si="227"/>
        <v>50.533545934012025</v>
      </c>
      <c r="Q3175" s="43">
        <f t="shared" si="228"/>
        <v>1.2E-2</v>
      </c>
      <c r="R3175" s="40">
        <f t="shared" si="229"/>
        <v>0.11596214890224457</v>
      </c>
    </row>
    <row r="3176" spans="1:18" s="60" customFormat="1" x14ac:dyDescent="0.25">
      <c r="A3176" s="52"/>
      <c r="C3176" s="21" t="s">
        <v>3748</v>
      </c>
      <c r="D3176" s="19"/>
      <c r="E3176" s="43">
        <v>24.72</v>
      </c>
      <c r="F3176" s="43">
        <v>8.9999999999999993E-3</v>
      </c>
      <c r="G3176" s="43">
        <v>1.1053E-4</v>
      </c>
      <c r="I3176" s="12"/>
      <c r="J3176" s="33"/>
      <c r="K3176" s="33">
        <v>0.81530000000000002</v>
      </c>
      <c r="L3176" s="52"/>
      <c r="M3176" s="52"/>
      <c r="N3176" s="21" t="str">
        <f t="shared" si="226"/>
        <v>SOFERCAN INVERSIONES SICAV S.A.</v>
      </c>
      <c r="O3176" s="21"/>
      <c r="P3176" s="39">
        <f t="shared" si="227"/>
        <v>30.320127560407208</v>
      </c>
      <c r="Q3176" s="43">
        <f t="shared" si="228"/>
        <v>8.9999999999999993E-3</v>
      </c>
      <c r="R3176" s="40">
        <f t="shared" si="229"/>
        <v>1.3556972893413467E-4</v>
      </c>
    </row>
    <row r="3177" spans="1:18" s="60" customFormat="1" x14ac:dyDescent="0.25">
      <c r="A3177" s="52"/>
      <c r="C3177" s="21" t="s">
        <v>3749</v>
      </c>
      <c r="D3177" s="19"/>
      <c r="E3177" s="43">
        <v>24.48</v>
      </c>
      <c r="F3177" s="43">
        <v>1.7999999999999999E-2</v>
      </c>
      <c r="G3177" s="43">
        <v>0.10190711</v>
      </c>
      <c r="I3177" s="12"/>
      <c r="J3177" s="33"/>
      <c r="K3177" s="33">
        <v>0.81530000000000002</v>
      </c>
      <c r="L3177" s="52"/>
      <c r="M3177" s="52"/>
      <c r="N3177" s="21" t="str">
        <f t="shared" si="226"/>
        <v>SOFILO INVEST SICAV S,A,</v>
      </c>
      <c r="O3177" s="21"/>
      <c r="P3177" s="39">
        <f t="shared" si="227"/>
        <v>30.025757389917821</v>
      </c>
      <c r="Q3177" s="43">
        <f t="shared" si="228"/>
        <v>1.7999999999999999E-2</v>
      </c>
      <c r="R3177" s="40">
        <f t="shared" si="229"/>
        <v>0.12499338893658775</v>
      </c>
    </row>
    <row r="3178" spans="1:18" s="60" customFormat="1" x14ac:dyDescent="0.25">
      <c r="A3178" s="52"/>
      <c r="C3178" s="21" t="s">
        <v>3750</v>
      </c>
      <c r="D3178" s="19"/>
      <c r="E3178" s="43">
        <v>31.2</v>
      </c>
      <c r="F3178" s="43">
        <v>9.2999999999999999E-2</v>
      </c>
      <c r="G3178" s="43">
        <v>2.7460200000000001E-3</v>
      </c>
      <c r="I3178" s="12"/>
      <c r="J3178" s="33"/>
      <c r="K3178" s="33">
        <v>0.81530000000000002</v>
      </c>
      <c r="L3178" s="52"/>
      <c r="M3178" s="52"/>
      <c r="N3178" s="21" t="str">
        <f t="shared" si="226"/>
        <v>SOGO INVESMENTS</v>
      </c>
      <c r="O3178" s="21"/>
      <c r="P3178" s="39">
        <f t="shared" si="227"/>
        <v>38.268122163620752</v>
      </c>
      <c r="Q3178" s="43">
        <f t="shared" si="228"/>
        <v>9.2999999999999999E-2</v>
      </c>
      <c r="R3178" s="40">
        <f t="shared" si="229"/>
        <v>3.3681098981969827E-3</v>
      </c>
    </row>
    <row r="3179" spans="1:18" s="60" customFormat="1" x14ac:dyDescent="0.25">
      <c r="A3179" s="52"/>
      <c r="C3179" s="21" t="s">
        <v>3751</v>
      </c>
      <c r="D3179" s="19"/>
      <c r="E3179" s="43">
        <v>2420.6999999999998</v>
      </c>
      <c r="F3179" s="43">
        <v>2.1999999999999999E-2</v>
      </c>
      <c r="G3179" s="43">
        <v>4.0586856999999998</v>
      </c>
      <c r="I3179" s="12"/>
      <c r="J3179" s="33"/>
      <c r="K3179" s="33">
        <v>0.81530000000000002</v>
      </c>
      <c r="L3179" s="52"/>
      <c r="M3179" s="52"/>
      <c r="N3179" s="21" t="str">
        <f t="shared" si="226"/>
        <v>SOIXA, SICAV,S.A.</v>
      </c>
      <c r="O3179" s="21"/>
      <c r="P3179" s="39">
        <f t="shared" si="227"/>
        <v>2969.0911320986138</v>
      </c>
      <c r="Q3179" s="43">
        <f t="shared" si="228"/>
        <v>2.1999999999999999E-2</v>
      </c>
      <c r="R3179" s="40">
        <f t="shared" si="229"/>
        <v>4.9781500061327115</v>
      </c>
    </row>
    <row r="3180" spans="1:18" s="60" customFormat="1" x14ac:dyDescent="0.25">
      <c r="A3180" s="52"/>
      <c r="C3180" s="21" t="s">
        <v>3752</v>
      </c>
      <c r="D3180" s="19"/>
      <c r="E3180" s="43">
        <v>23.64</v>
      </c>
      <c r="F3180" s="43">
        <v>1.7999999999999999E-2</v>
      </c>
      <c r="G3180" s="43">
        <v>1.5998E-4</v>
      </c>
      <c r="I3180" s="12"/>
      <c r="J3180" s="33"/>
      <c r="K3180" s="33">
        <v>0.81530000000000002</v>
      </c>
      <c r="L3180" s="52"/>
      <c r="M3180" s="52"/>
      <c r="N3180" s="21" t="str">
        <f t="shared" si="226"/>
        <v>SOL DE CASTILLA SICAV, S.A.</v>
      </c>
      <c r="O3180" s="21"/>
      <c r="P3180" s="39">
        <f t="shared" si="227"/>
        <v>28.995461793204957</v>
      </c>
      <c r="Q3180" s="43">
        <f t="shared" si="228"/>
        <v>1.7999999999999999E-2</v>
      </c>
      <c r="R3180" s="40">
        <f t="shared" si="229"/>
        <v>1.9622224947871947E-4</v>
      </c>
    </row>
    <row r="3181" spans="1:18" s="60" customFormat="1" x14ac:dyDescent="0.25">
      <c r="A3181" s="52"/>
      <c r="C3181" s="21" t="s">
        <v>3753</v>
      </c>
      <c r="D3181" s="19"/>
      <c r="E3181" s="43">
        <v>40.799999999999997</v>
      </c>
      <c r="F3181" s="43">
        <v>0.19500000000000001</v>
      </c>
      <c r="G3181" s="43">
        <v>6.9286910800000001</v>
      </c>
      <c r="I3181" s="12"/>
      <c r="J3181" s="33"/>
      <c r="K3181" s="33">
        <v>0.81530000000000002</v>
      </c>
      <c r="L3181" s="52"/>
      <c r="M3181" s="52"/>
      <c r="N3181" s="21" t="str">
        <f t="shared" si="226"/>
        <v>SOLAINAINVEST,SICAV,S.A.</v>
      </c>
      <c r="O3181" s="21"/>
      <c r="P3181" s="39">
        <f t="shared" si="227"/>
        <v>50.042928983196362</v>
      </c>
      <c r="Q3181" s="43">
        <f t="shared" si="228"/>
        <v>0.19500000000000001</v>
      </c>
      <c r="R3181" s="40">
        <f t="shared" si="229"/>
        <v>8.4983332270329939</v>
      </c>
    </row>
    <row r="3182" spans="1:18" s="60" customFormat="1" x14ac:dyDescent="0.25">
      <c r="A3182" s="52"/>
      <c r="C3182" s="21" t="s">
        <v>3754</v>
      </c>
      <c r="D3182" s="19"/>
      <c r="E3182" s="43">
        <v>33.369374999999998</v>
      </c>
      <c r="F3182" s="43">
        <v>2.1000000000000001E-2</v>
      </c>
      <c r="G3182" s="43">
        <v>0.10117443</v>
      </c>
      <c r="I3182" s="12"/>
      <c r="J3182" s="33"/>
      <c r="K3182" s="33">
        <v>0.81530000000000002</v>
      </c>
      <c r="L3182" s="52"/>
      <c r="M3182" s="52"/>
      <c r="N3182" s="21" t="str">
        <f t="shared" si="226"/>
        <v>SOLE BOADA INVERSIONS SICAV S.A.</v>
      </c>
      <c r="O3182" s="21"/>
      <c r="P3182" s="39">
        <f t="shared" si="227"/>
        <v>40.928952532810008</v>
      </c>
      <c r="Q3182" s="43">
        <f t="shared" si="228"/>
        <v>2.1000000000000001E-2</v>
      </c>
      <c r="R3182" s="40">
        <f t="shared" si="229"/>
        <v>0.12409472586777873</v>
      </c>
    </row>
    <row r="3183" spans="1:18" s="60" customFormat="1" x14ac:dyDescent="0.25">
      <c r="A3183" s="52"/>
      <c r="C3183" s="21" t="s">
        <v>3755</v>
      </c>
      <c r="D3183" s="19"/>
      <c r="E3183" s="43">
        <v>33.25</v>
      </c>
      <c r="F3183" s="43">
        <v>1.4E-2</v>
      </c>
      <c r="G3183" s="43">
        <v>0.40867237000000001</v>
      </c>
      <c r="I3183" s="12"/>
      <c r="J3183" s="33"/>
      <c r="K3183" s="33">
        <v>0.81530000000000002</v>
      </c>
      <c r="L3183" s="52"/>
      <c r="M3183" s="52"/>
      <c r="N3183" s="21" t="str">
        <f t="shared" si="226"/>
        <v>SOLEMEG SICAV S.A.</v>
      </c>
      <c r="O3183" s="21"/>
      <c r="P3183" s="39">
        <f t="shared" si="227"/>
        <v>40.782534036550963</v>
      </c>
      <c r="Q3183" s="43">
        <f t="shared" si="228"/>
        <v>1.4E-2</v>
      </c>
      <c r="R3183" s="40">
        <f t="shared" si="229"/>
        <v>0.50125398013001343</v>
      </c>
    </row>
    <row r="3184" spans="1:18" s="60" customFormat="1" x14ac:dyDescent="0.25">
      <c r="A3184" s="52"/>
      <c r="C3184" s="21" t="s">
        <v>3756</v>
      </c>
      <c r="D3184" s="19"/>
      <c r="E3184" s="43">
        <v>62.732958600000003</v>
      </c>
      <c r="F3184" s="43">
        <v>1.4910000000000001</v>
      </c>
      <c r="G3184" s="43">
        <v>3.2430177999999996</v>
      </c>
      <c r="I3184" s="12"/>
      <c r="J3184" s="33"/>
      <c r="K3184" s="33">
        <v>0.81530000000000002</v>
      </c>
      <c r="L3184" s="52"/>
      <c r="M3184" s="52"/>
      <c r="N3184" s="21" t="str">
        <f t="shared" si="226"/>
        <v>SOLUCIONES CUATROOCHENTA, S.A.</v>
      </c>
      <c r="O3184" s="21"/>
      <c r="P3184" s="39">
        <f t="shared" si="227"/>
        <v>76.944632159941122</v>
      </c>
      <c r="Q3184" s="43">
        <f t="shared" si="228"/>
        <v>1.4910000000000001</v>
      </c>
      <c r="R3184" s="40">
        <f t="shared" si="229"/>
        <v>3.9776987611921988</v>
      </c>
    </row>
    <row r="3185" spans="1:18" s="60" customFormat="1" x14ac:dyDescent="0.25">
      <c r="A3185" s="52"/>
      <c r="C3185" s="21" t="s">
        <v>3757</v>
      </c>
      <c r="D3185" s="19"/>
      <c r="E3185" s="43">
        <v>26.460108000000002</v>
      </c>
      <c r="F3185" s="43">
        <v>0.11</v>
      </c>
      <c r="G3185" s="43">
        <v>3.54239302</v>
      </c>
      <c r="I3185" s="12"/>
      <c r="J3185" s="33"/>
      <c r="K3185" s="33">
        <v>0.81530000000000002</v>
      </c>
      <c r="L3185" s="52"/>
      <c r="M3185" s="52"/>
      <c r="N3185" s="21" t="str">
        <f t="shared" si="226"/>
        <v>SOLVENTIS ATENEA SICAV, S.A.</v>
      </c>
      <c r="O3185" s="21"/>
      <c r="P3185" s="39">
        <f t="shared" si="227"/>
        <v>32.45444376303201</v>
      </c>
      <c r="Q3185" s="43">
        <f t="shared" si="228"/>
        <v>0.11</v>
      </c>
      <c r="R3185" s="40">
        <f t="shared" si="229"/>
        <v>4.3448951551576105</v>
      </c>
    </row>
    <row r="3186" spans="1:18" s="60" customFormat="1" x14ac:dyDescent="0.25">
      <c r="A3186" s="52"/>
      <c r="C3186" s="21" t="s">
        <v>3758</v>
      </c>
      <c r="D3186" s="19"/>
      <c r="E3186" s="43">
        <v>176</v>
      </c>
      <c r="F3186" s="43">
        <v>0.26</v>
      </c>
      <c r="G3186" s="43">
        <v>12.50880673</v>
      </c>
      <c r="I3186" s="12"/>
      <c r="J3186" s="33"/>
      <c r="K3186" s="33">
        <v>0.81530000000000002</v>
      </c>
      <c r="L3186" s="52"/>
      <c r="M3186" s="52"/>
      <c r="N3186" s="21" t="str">
        <f t="shared" si="226"/>
        <v>SOLVENTIS EOS SICAV</v>
      </c>
      <c r="O3186" s="21"/>
      <c r="P3186" s="39">
        <f t="shared" si="227"/>
        <v>215.87145835888629</v>
      </c>
      <c r="Q3186" s="43">
        <f t="shared" si="228"/>
        <v>0.26</v>
      </c>
      <c r="R3186" s="40">
        <f t="shared" si="229"/>
        <v>15.342581540537225</v>
      </c>
    </row>
    <row r="3187" spans="1:18" s="60" customFormat="1" x14ac:dyDescent="0.25">
      <c r="A3187" s="52"/>
      <c r="C3187" s="21" t="s">
        <v>3759</v>
      </c>
      <c r="D3187" s="19"/>
      <c r="E3187" s="43">
        <v>25.5</v>
      </c>
      <c r="F3187" s="43">
        <v>6.0000000000000001E-3</v>
      </c>
      <c r="G3187" s="43">
        <v>5.6799999999999998E-6</v>
      </c>
      <c r="I3187" s="12"/>
      <c r="J3187" s="33"/>
      <c r="K3187" s="33">
        <v>0.81530000000000002</v>
      </c>
      <c r="L3187" s="52"/>
      <c r="M3187" s="52"/>
      <c r="N3187" s="21" t="str">
        <f t="shared" si="226"/>
        <v>SONELOPSIS INVESMENT SICAV, S.A.</v>
      </c>
      <c r="O3187" s="21"/>
      <c r="P3187" s="39">
        <f t="shared" si="227"/>
        <v>31.276830614497729</v>
      </c>
      <c r="Q3187" s="43">
        <f t="shared" si="228"/>
        <v>6.0000000000000001E-3</v>
      </c>
      <c r="R3187" s="40">
        <f t="shared" si="229"/>
        <v>6.966760701582239E-6</v>
      </c>
    </row>
    <row r="3188" spans="1:18" s="60" customFormat="1" x14ac:dyDescent="0.25">
      <c r="A3188" s="52"/>
      <c r="C3188" s="21" t="s">
        <v>3760</v>
      </c>
      <c r="D3188" s="19"/>
      <c r="E3188" s="43">
        <v>21.12</v>
      </c>
      <c r="F3188" s="43">
        <v>2.4E-2</v>
      </c>
      <c r="G3188" s="43">
        <v>2.1333000000000002E-4</v>
      </c>
      <c r="I3188" s="12"/>
      <c r="J3188" s="33"/>
      <c r="K3188" s="33">
        <v>0.81530000000000002</v>
      </c>
      <c r="L3188" s="52"/>
      <c r="M3188" s="52"/>
      <c r="N3188" s="21" t="str">
        <f t="shared" si="226"/>
        <v>SOREVI INVESTMENT SICAV S.A.</v>
      </c>
      <c r="O3188" s="21"/>
      <c r="P3188" s="39">
        <f t="shared" si="227"/>
        <v>25.904575003066356</v>
      </c>
      <c r="Q3188" s="43">
        <f t="shared" si="228"/>
        <v>2.4E-2</v>
      </c>
      <c r="R3188" s="40">
        <f t="shared" si="229"/>
        <v>2.6165828529375689E-4</v>
      </c>
    </row>
    <row r="3189" spans="1:18" s="60" customFormat="1" x14ac:dyDescent="0.25">
      <c r="A3189" s="52"/>
      <c r="C3189" s="21" t="s">
        <v>3761</v>
      </c>
      <c r="D3189" s="19"/>
      <c r="E3189" s="43">
        <v>35.113</v>
      </c>
      <c r="F3189" s="43">
        <v>0.19900000000000001</v>
      </c>
      <c r="G3189" s="43">
        <v>0.15320180999999999</v>
      </c>
      <c r="I3189" s="12"/>
      <c r="J3189" s="33"/>
      <c r="K3189" s="33">
        <v>0.81530000000000002</v>
      </c>
      <c r="L3189" s="52"/>
      <c r="M3189" s="52"/>
      <c r="N3189" s="21" t="str">
        <f t="shared" si="226"/>
        <v>SOTAVENTO DE VALORES,SICAV,S.A.</v>
      </c>
      <c r="O3189" s="21"/>
      <c r="P3189" s="39">
        <f t="shared" si="227"/>
        <v>43.067582484974857</v>
      </c>
      <c r="Q3189" s="43">
        <f t="shared" si="228"/>
        <v>0.19900000000000001</v>
      </c>
      <c r="R3189" s="40">
        <f t="shared" si="229"/>
        <v>0.18790851220409663</v>
      </c>
    </row>
    <row r="3190" spans="1:18" s="60" customFormat="1" x14ac:dyDescent="0.25">
      <c r="A3190" s="52"/>
      <c r="C3190" s="21" t="s">
        <v>3762</v>
      </c>
      <c r="D3190" s="19"/>
      <c r="E3190" s="43">
        <v>37.5</v>
      </c>
      <c r="F3190" s="43">
        <v>1.7999999999999999E-2</v>
      </c>
      <c r="G3190" s="43">
        <v>0.31034283000000001</v>
      </c>
      <c r="I3190" s="12"/>
      <c r="J3190" s="33"/>
      <c r="K3190" s="33">
        <v>0.81530000000000002</v>
      </c>
      <c r="L3190" s="52"/>
      <c r="M3190" s="52"/>
      <c r="N3190" s="21" t="str">
        <f t="shared" si="226"/>
        <v>SPBG CARTERA FLEXIBLE SICAV</v>
      </c>
      <c r="O3190" s="21"/>
      <c r="P3190" s="39">
        <f t="shared" si="227"/>
        <v>45.995339138967253</v>
      </c>
      <c r="Q3190" s="43">
        <f t="shared" si="228"/>
        <v>1.7999999999999999E-2</v>
      </c>
      <c r="R3190" s="40">
        <f t="shared" si="229"/>
        <v>0.3806486324052496</v>
      </c>
    </row>
    <row r="3191" spans="1:18" s="60" customFormat="1" x14ac:dyDescent="0.25">
      <c r="A3191" s="52"/>
      <c r="C3191" s="21" t="s">
        <v>3763</v>
      </c>
      <c r="D3191" s="19"/>
      <c r="E3191" s="43">
        <v>105.407703</v>
      </c>
      <c r="F3191" s="43">
        <v>0.11600000000000001</v>
      </c>
      <c r="G3191" s="43">
        <v>23.330647750000001</v>
      </c>
      <c r="I3191" s="12"/>
      <c r="J3191" s="33"/>
      <c r="K3191" s="33">
        <v>0.81530000000000002</v>
      </c>
      <c r="L3191" s="52"/>
      <c r="M3191" s="52"/>
      <c r="N3191" s="21" t="str">
        <f t="shared" si="226"/>
        <v>SPBG GLOBAL VALUE INVESTING SICAV, S.A.</v>
      </c>
      <c r="O3191" s="21"/>
      <c r="P3191" s="39">
        <f t="shared" si="227"/>
        <v>129.28701459585429</v>
      </c>
      <c r="Q3191" s="43">
        <f t="shared" si="228"/>
        <v>0.11600000000000001</v>
      </c>
      <c r="R3191" s="40">
        <f t="shared" si="229"/>
        <v>28.616028149147553</v>
      </c>
    </row>
    <row r="3192" spans="1:18" s="60" customFormat="1" x14ac:dyDescent="0.25">
      <c r="A3192" s="52"/>
      <c r="C3192" s="21" t="s">
        <v>3764</v>
      </c>
      <c r="D3192" s="19"/>
      <c r="E3192" s="43">
        <v>24.96</v>
      </c>
      <c r="F3192" s="43">
        <v>5.0000000000000001E-3</v>
      </c>
      <c r="G3192" s="43">
        <v>2.408E-5</v>
      </c>
      <c r="I3192" s="12"/>
      <c r="J3192" s="33"/>
      <c r="K3192" s="33">
        <v>0.81530000000000002</v>
      </c>
      <c r="L3192" s="52"/>
      <c r="M3192" s="52"/>
      <c r="N3192" s="21" t="str">
        <f t="shared" si="226"/>
        <v>SPECTERS   INVESTMENTS SICAV S.A.</v>
      </c>
      <c r="O3192" s="21"/>
      <c r="P3192" s="39">
        <f t="shared" si="227"/>
        <v>30.614497730896602</v>
      </c>
      <c r="Q3192" s="43">
        <f t="shared" si="228"/>
        <v>5.0000000000000001E-3</v>
      </c>
      <c r="R3192" s="40">
        <f t="shared" si="229"/>
        <v>2.9535140439102168E-5</v>
      </c>
    </row>
    <row r="3193" spans="1:18" s="60" customFormat="1" x14ac:dyDescent="0.25">
      <c r="A3193" s="52"/>
      <c r="C3193" s="21" t="s">
        <v>3765</v>
      </c>
      <c r="D3193" s="19"/>
      <c r="E3193" s="43">
        <v>33.270357449999999</v>
      </c>
      <c r="F3193" s="43">
        <v>0.107</v>
      </c>
      <c r="G3193" s="43">
        <v>1.01056E-3</v>
      </c>
      <c r="I3193" s="12"/>
      <c r="J3193" s="33"/>
      <c r="K3193" s="33">
        <v>0.81530000000000002</v>
      </c>
      <c r="L3193" s="52"/>
      <c r="M3193" s="52"/>
      <c r="N3193" s="21" t="str">
        <f t="shared" si="226"/>
        <v>SPLIT INVERSIONES SICAV S.A. (EN LIQUIDACION)</v>
      </c>
      <c r="O3193" s="21"/>
      <c r="P3193" s="39">
        <f t="shared" si="227"/>
        <v>40.807503311664412</v>
      </c>
      <c r="Q3193" s="43">
        <f t="shared" si="228"/>
        <v>0.107</v>
      </c>
      <c r="R3193" s="40">
        <f t="shared" si="229"/>
        <v>1.2394946645406598E-3</v>
      </c>
    </row>
    <row r="3194" spans="1:18" s="60" customFormat="1" x14ac:dyDescent="0.25">
      <c r="A3194" s="52"/>
      <c r="C3194" s="21" t="s">
        <v>3766</v>
      </c>
      <c r="D3194" s="19"/>
      <c r="E3194" s="43">
        <v>28.8</v>
      </c>
      <c r="F3194" s="43">
        <v>1.2E-2</v>
      </c>
      <c r="G3194" s="43">
        <v>0.43867048999999997</v>
      </c>
      <c r="I3194" s="12"/>
      <c r="J3194" s="33"/>
      <c r="K3194" s="33">
        <v>0.81530000000000002</v>
      </c>
      <c r="L3194" s="52"/>
      <c r="M3194" s="52"/>
      <c r="N3194" s="21" t="str">
        <f t="shared" si="226"/>
        <v>SPORT &amp; CULTURE INVESTMENT SICAV S.A.</v>
      </c>
      <c r="O3194" s="21"/>
      <c r="P3194" s="39">
        <f t="shared" si="227"/>
        <v>35.324420458726848</v>
      </c>
      <c r="Q3194" s="43">
        <f t="shared" si="228"/>
        <v>1.2E-2</v>
      </c>
      <c r="R3194" s="40">
        <f t="shared" si="229"/>
        <v>0.53804794554151836</v>
      </c>
    </row>
    <row r="3195" spans="1:18" s="60" customFormat="1" x14ac:dyDescent="0.25">
      <c r="A3195" s="52"/>
      <c r="C3195" s="21" t="s">
        <v>3767</v>
      </c>
      <c r="D3195" s="19"/>
      <c r="E3195" s="43">
        <v>33.200000000000003</v>
      </c>
      <c r="F3195" s="43">
        <v>4.0000000000000001E-3</v>
      </c>
      <c r="G3195" s="43">
        <v>3.205E-5</v>
      </c>
      <c r="I3195" s="12"/>
      <c r="J3195" s="33"/>
      <c r="K3195" s="33">
        <v>0.81530000000000002</v>
      </c>
      <c r="L3195" s="52"/>
      <c r="M3195" s="52"/>
      <c r="N3195" s="21" t="str">
        <f t="shared" si="226"/>
        <v>SPREZZATURA INVERSIONES SICAV,S.A.</v>
      </c>
      <c r="O3195" s="21"/>
      <c r="P3195" s="39">
        <f t="shared" si="227"/>
        <v>40.721206917699007</v>
      </c>
      <c r="Q3195" s="43">
        <f t="shared" si="228"/>
        <v>4.0000000000000001E-3</v>
      </c>
      <c r="R3195" s="40">
        <f t="shared" si="229"/>
        <v>3.931068318410401E-5</v>
      </c>
    </row>
    <row r="3196" spans="1:18" s="60" customFormat="1" x14ac:dyDescent="0.25">
      <c r="A3196" s="52"/>
      <c r="C3196" s="21" t="s">
        <v>3768</v>
      </c>
      <c r="D3196" s="19"/>
      <c r="E3196" s="43">
        <v>24</v>
      </c>
      <c r="F3196" s="43">
        <v>1.4999999999999999E-2</v>
      </c>
      <c r="G3196" s="43">
        <v>3.7476999999999996E-4</v>
      </c>
      <c r="I3196" s="12"/>
      <c r="J3196" s="33"/>
      <c r="K3196" s="33">
        <v>0.81530000000000002</v>
      </c>
      <c r="L3196" s="52"/>
      <c r="M3196" s="52"/>
      <c r="N3196" s="21" t="str">
        <f t="shared" si="226"/>
        <v>STALMED INVEST SICAV S.A.</v>
      </c>
      <c r="O3196" s="21"/>
      <c r="P3196" s="39">
        <f t="shared" si="227"/>
        <v>29.43701704893904</v>
      </c>
      <c r="Q3196" s="43">
        <f t="shared" si="228"/>
        <v>1.4999999999999999E-2</v>
      </c>
      <c r="R3196" s="40">
        <f t="shared" si="229"/>
        <v>4.5967128664295344E-4</v>
      </c>
    </row>
    <row r="3197" spans="1:18" s="60" customFormat="1" x14ac:dyDescent="0.25">
      <c r="A3197" s="52"/>
      <c r="C3197" s="21" t="s">
        <v>3769</v>
      </c>
      <c r="D3197" s="19"/>
      <c r="E3197" s="43">
        <v>13.342466400000001</v>
      </c>
      <c r="F3197" s="43">
        <v>5.0000000000000001E-3</v>
      </c>
      <c r="G3197" s="43">
        <v>1.301631E-2</v>
      </c>
      <c r="I3197" s="12"/>
      <c r="J3197" s="33"/>
      <c r="K3197" s="33">
        <v>0.81530000000000002</v>
      </c>
      <c r="L3197" s="52"/>
      <c r="M3197" s="52"/>
      <c r="N3197" s="21" t="str">
        <f t="shared" si="226"/>
        <v>STAR DREAM 4 INVESTMENTS SICAV S.A.</v>
      </c>
      <c r="O3197" s="21"/>
      <c r="P3197" s="39">
        <f t="shared" si="227"/>
        <v>16.365100453820681</v>
      </c>
      <c r="Q3197" s="43">
        <f t="shared" si="228"/>
        <v>5.0000000000000001E-3</v>
      </c>
      <c r="R3197" s="40">
        <f t="shared" si="229"/>
        <v>1.5965055807678156E-2</v>
      </c>
    </row>
    <row r="3198" spans="1:18" s="60" customFormat="1" x14ac:dyDescent="0.25">
      <c r="A3198" s="52"/>
      <c r="C3198" s="21" t="s">
        <v>3770</v>
      </c>
      <c r="D3198" s="19"/>
      <c r="E3198" s="43">
        <v>33.656700000000001</v>
      </c>
      <c r="F3198" s="43">
        <v>1.9E-2</v>
      </c>
      <c r="G3198" s="43">
        <v>9.8744999999999996E-4</v>
      </c>
      <c r="I3198" s="12"/>
      <c r="J3198" s="33"/>
      <c r="K3198" s="33">
        <v>0.81530000000000002</v>
      </c>
      <c r="L3198" s="52"/>
      <c r="M3198" s="52"/>
      <c r="N3198" s="21" t="str">
        <f t="shared" si="226"/>
        <v>STAR WORLD LINE SICAV,S.A.</v>
      </c>
      <c r="O3198" s="21"/>
      <c r="P3198" s="39">
        <f t="shared" si="227"/>
        <v>41.281368821292773</v>
      </c>
      <c r="Q3198" s="43">
        <f t="shared" si="228"/>
        <v>1.9E-2</v>
      </c>
      <c r="R3198" s="40">
        <f t="shared" si="229"/>
        <v>1.2111492702072855E-3</v>
      </c>
    </row>
    <row r="3199" spans="1:18" s="60" customFormat="1" x14ac:dyDescent="0.25">
      <c r="A3199" s="52"/>
      <c r="C3199" s="21" t="s">
        <v>3771</v>
      </c>
      <c r="D3199" s="19"/>
      <c r="E3199" s="43">
        <v>27.5</v>
      </c>
      <c r="F3199" s="43">
        <v>0.10299999999999999</v>
      </c>
      <c r="G3199" s="43">
        <v>0.34103222</v>
      </c>
      <c r="I3199" s="12"/>
      <c r="J3199" s="33"/>
      <c r="K3199" s="33">
        <v>0.81530000000000002</v>
      </c>
      <c r="L3199" s="52"/>
      <c r="M3199" s="52"/>
      <c r="N3199" s="21" t="str">
        <f t="shared" si="226"/>
        <v>STICLIAT SICAV S.A.</v>
      </c>
      <c r="O3199" s="21"/>
      <c r="P3199" s="39">
        <f t="shared" si="227"/>
        <v>33.72991536857598</v>
      </c>
      <c r="Q3199" s="43">
        <f t="shared" si="228"/>
        <v>0.10299999999999999</v>
      </c>
      <c r="R3199" s="40">
        <f t="shared" si="229"/>
        <v>0.41829046976573037</v>
      </c>
    </row>
    <row r="3200" spans="1:18" s="60" customFormat="1" x14ac:dyDescent="0.25">
      <c r="A3200" s="52"/>
      <c r="C3200" s="21" t="s">
        <v>3772</v>
      </c>
      <c r="D3200" s="19"/>
      <c r="E3200" s="43">
        <v>67.599999999999994</v>
      </c>
      <c r="F3200" s="43">
        <v>1E-3</v>
      </c>
      <c r="G3200" s="43">
        <v>7.0772630000000003E-2</v>
      </c>
      <c r="I3200" s="12"/>
      <c r="J3200" s="33"/>
      <c r="K3200" s="33">
        <v>0.81530000000000002</v>
      </c>
      <c r="L3200" s="52"/>
      <c r="M3200" s="52"/>
      <c r="N3200" s="21" t="str">
        <f t="shared" si="226"/>
        <v>STOCK AREA SICAV S.A.</v>
      </c>
      <c r="O3200" s="21"/>
      <c r="P3200" s="39">
        <f t="shared" si="227"/>
        <v>82.914264687844963</v>
      </c>
      <c r="Q3200" s="43">
        <f t="shared" si="228"/>
        <v>1E-3</v>
      </c>
      <c r="R3200" s="40">
        <f t="shared" si="229"/>
        <v>8.6805629829510608E-2</v>
      </c>
    </row>
    <row r="3201" spans="1:18" s="60" customFormat="1" x14ac:dyDescent="0.25">
      <c r="A3201" s="52"/>
      <c r="C3201" s="21" t="s">
        <v>3773</v>
      </c>
      <c r="D3201" s="19"/>
      <c r="E3201" s="43">
        <v>32.094712000000001</v>
      </c>
      <c r="F3201" s="43">
        <v>2.4E-2</v>
      </c>
      <c r="G3201" s="43">
        <v>0.10229021000000001</v>
      </c>
      <c r="I3201" s="12"/>
      <c r="J3201" s="33"/>
      <c r="K3201" s="33">
        <v>0.81530000000000002</v>
      </c>
      <c r="L3201" s="52"/>
      <c r="M3201" s="52"/>
      <c r="N3201" s="21" t="str">
        <f t="shared" si="226"/>
        <v>STOCK INVERSIONES SICAV SA</v>
      </c>
      <c r="O3201" s="21"/>
      <c r="P3201" s="39">
        <f t="shared" si="227"/>
        <v>39.365524346866188</v>
      </c>
      <c r="Q3201" s="43">
        <f t="shared" si="228"/>
        <v>2.4E-2</v>
      </c>
      <c r="R3201" s="40">
        <f t="shared" si="229"/>
        <v>0.12546327732123144</v>
      </c>
    </row>
    <row r="3202" spans="1:18" s="60" customFormat="1" x14ac:dyDescent="0.25">
      <c r="A3202" s="52"/>
      <c r="C3202" s="21" t="s">
        <v>3774</v>
      </c>
      <c r="D3202" s="19"/>
      <c r="E3202" s="43">
        <v>27.36</v>
      </c>
      <c r="F3202" s="43">
        <v>1.9E-2</v>
      </c>
      <c r="G3202" s="43">
        <v>0.30215128000000002</v>
      </c>
      <c r="I3202" s="12"/>
      <c r="J3202" s="33"/>
      <c r="K3202" s="33">
        <v>0.81530000000000002</v>
      </c>
      <c r="L3202" s="52"/>
      <c r="M3202" s="52"/>
      <c r="N3202" s="21" t="str">
        <f t="shared" si="226"/>
        <v>STRAIGHTFORWARD GLOBAL VALUE INVERSIONES SICAV</v>
      </c>
      <c r="O3202" s="21"/>
      <c r="P3202" s="39">
        <f t="shared" si="227"/>
        <v>33.558199435790506</v>
      </c>
      <c r="Q3202" s="43">
        <f t="shared" si="228"/>
        <v>1.9E-2</v>
      </c>
      <c r="R3202" s="40">
        <f t="shared" si="229"/>
        <v>0.37060134919661475</v>
      </c>
    </row>
    <row r="3203" spans="1:18" s="60" customFormat="1" x14ac:dyDescent="0.25">
      <c r="A3203" s="52"/>
      <c r="C3203" s="21" t="s">
        <v>3775</v>
      </c>
      <c r="D3203" s="19"/>
      <c r="E3203" s="43">
        <v>11.6</v>
      </c>
      <c r="F3203" s="43">
        <v>2.7E-2</v>
      </c>
      <c r="G3203" s="43">
        <v>0.69562856000000006</v>
      </c>
      <c r="I3203" s="12"/>
      <c r="J3203" s="33"/>
      <c r="K3203" s="33">
        <v>0.81530000000000002</v>
      </c>
      <c r="L3203" s="52"/>
      <c r="M3203" s="52"/>
      <c r="N3203" s="21" t="str">
        <f t="shared" si="226"/>
        <v>STRATOSPHERE SICAV,S.A.</v>
      </c>
      <c r="O3203" s="21"/>
      <c r="P3203" s="39">
        <f t="shared" si="227"/>
        <v>14.227891573653869</v>
      </c>
      <c r="Q3203" s="43">
        <f t="shared" si="228"/>
        <v>2.7E-2</v>
      </c>
      <c r="R3203" s="40">
        <f t="shared" si="229"/>
        <v>0.85321790751870485</v>
      </c>
    </row>
    <row r="3204" spans="1:18" s="60" customFormat="1" x14ac:dyDescent="0.25">
      <c r="A3204" s="52"/>
      <c r="C3204" s="21" t="s">
        <v>3776</v>
      </c>
      <c r="D3204" s="19"/>
      <c r="E3204" s="43">
        <v>140</v>
      </c>
      <c r="F3204" s="43">
        <v>0.12</v>
      </c>
      <c r="G3204" s="43">
        <v>2.05333225</v>
      </c>
      <c r="I3204" s="12"/>
      <c r="J3204" s="33"/>
      <c r="K3204" s="33">
        <v>0.81530000000000002</v>
      </c>
      <c r="L3204" s="52"/>
      <c r="M3204" s="52"/>
      <c r="N3204" s="21" t="str">
        <f t="shared" si="226"/>
        <v>STRESCB INVESTMENTS SICAV S.A.</v>
      </c>
      <c r="O3204" s="21"/>
      <c r="P3204" s="39">
        <f t="shared" si="227"/>
        <v>171.71593278547772</v>
      </c>
      <c r="Q3204" s="43">
        <f t="shared" si="228"/>
        <v>0.12</v>
      </c>
      <c r="R3204" s="40">
        <f t="shared" si="229"/>
        <v>2.5184990187660983</v>
      </c>
    </row>
    <row r="3205" spans="1:18" s="60" customFormat="1" x14ac:dyDescent="0.25">
      <c r="A3205" s="52"/>
      <c r="C3205" s="21" t="s">
        <v>3777</v>
      </c>
      <c r="D3205" s="19"/>
      <c r="E3205" s="43">
        <v>56.666711999999997</v>
      </c>
      <c r="F3205" s="43">
        <v>0.17299999999999999</v>
      </c>
      <c r="G3205" s="43">
        <v>4.3636650199999991</v>
      </c>
      <c r="I3205" s="12"/>
      <c r="J3205" s="33"/>
      <c r="K3205" s="33">
        <v>0.81530000000000002</v>
      </c>
      <c r="L3205" s="52"/>
      <c r="M3205" s="52"/>
      <c r="N3205" s="21" t="str">
        <f t="shared" si="226"/>
        <v>STRIKER CAPITAL SICAV</v>
      </c>
      <c r="O3205" s="21"/>
      <c r="P3205" s="39">
        <f t="shared" si="227"/>
        <v>69.504123635471601</v>
      </c>
      <c r="Q3205" s="43">
        <f t="shared" si="228"/>
        <v>0.17299999999999999</v>
      </c>
      <c r="R3205" s="40">
        <f t="shared" si="229"/>
        <v>5.3522200662332873</v>
      </c>
    </row>
    <row r="3206" spans="1:18" s="60" customFormat="1" x14ac:dyDescent="0.25">
      <c r="A3206" s="52"/>
      <c r="C3206" s="21" t="s">
        <v>3778</v>
      </c>
      <c r="D3206" s="19"/>
      <c r="E3206" s="43">
        <v>63.6</v>
      </c>
      <c r="F3206" s="43">
        <v>5.0000000000000001E-3</v>
      </c>
      <c r="G3206" s="43">
        <v>6.5322849600000001</v>
      </c>
      <c r="I3206" s="12"/>
      <c r="J3206" s="33"/>
      <c r="K3206" s="33">
        <v>0.81530000000000002</v>
      </c>
      <c r="L3206" s="52"/>
      <c r="M3206" s="52"/>
      <c r="N3206" s="21" t="str">
        <f t="shared" si="226"/>
        <v>STRIP INVERSIONES SICAV S.A.</v>
      </c>
      <c r="O3206" s="21"/>
      <c r="P3206" s="39">
        <f t="shared" si="227"/>
        <v>78.008095179688453</v>
      </c>
      <c r="Q3206" s="43">
        <f t="shared" si="228"/>
        <v>5.0000000000000001E-3</v>
      </c>
      <c r="R3206" s="40">
        <f t="shared" si="229"/>
        <v>8.0121243223353371</v>
      </c>
    </row>
    <row r="3207" spans="1:18" s="60" customFormat="1" x14ac:dyDescent="0.25">
      <c r="A3207" s="52"/>
      <c r="C3207" s="21" t="s">
        <v>3779</v>
      </c>
      <c r="D3207" s="19"/>
      <c r="E3207" s="43">
        <v>30.4</v>
      </c>
      <c r="F3207" s="43">
        <v>0.122</v>
      </c>
      <c r="G3207" s="43">
        <v>4.0015800000000002E-3</v>
      </c>
      <c r="I3207" s="12"/>
      <c r="J3207" s="33"/>
      <c r="K3207" s="33">
        <v>0.81530000000000002</v>
      </c>
      <c r="L3207" s="52"/>
      <c r="M3207" s="52"/>
      <c r="N3207" s="21" t="str">
        <f t="shared" si="226"/>
        <v>STROKKUR  SICAV, S.A.</v>
      </c>
      <c r="O3207" s="21"/>
      <c r="P3207" s="39">
        <f t="shared" si="227"/>
        <v>37.286888261989446</v>
      </c>
      <c r="Q3207" s="43">
        <f t="shared" si="228"/>
        <v>0.122</v>
      </c>
      <c r="R3207" s="40">
        <f t="shared" si="229"/>
        <v>4.9081074451122284E-3</v>
      </c>
    </row>
    <row r="3208" spans="1:18" s="60" customFormat="1" x14ac:dyDescent="0.25">
      <c r="A3208" s="52"/>
      <c r="C3208" s="21" t="s">
        <v>3780</v>
      </c>
      <c r="D3208" s="19"/>
      <c r="E3208" s="43">
        <v>15.290011119999999</v>
      </c>
      <c r="F3208" s="43">
        <v>1.9E-2</v>
      </c>
      <c r="G3208" s="43">
        <v>7.6882779999999998E-2</v>
      </c>
      <c r="I3208" s="12"/>
      <c r="J3208" s="33"/>
      <c r="K3208" s="33">
        <v>0.81530000000000002</v>
      </c>
      <c r="L3208" s="52"/>
      <c r="M3208" s="52"/>
      <c r="N3208" s="21" t="str">
        <f t="shared" si="226"/>
        <v>STUDENT PROPERTIES SPAIN SOCIMI, S.A.</v>
      </c>
      <c r="O3208" s="21"/>
      <c r="P3208" s="39">
        <f t="shared" si="227"/>
        <v>18.753846584079479</v>
      </c>
      <c r="Q3208" s="43">
        <f t="shared" si="228"/>
        <v>1.9E-2</v>
      </c>
      <c r="R3208" s="40">
        <f t="shared" si="229"/>
        <v>9.4299987734576221E-2</v>
      </c>
    </row>
    <row r="3209" spans="1:18" s="60" customFormat="1" x14ac:dyDescent="0.25">
      <c r="A3209" s="52"/>
      <c r="C3209" s="21" t="s">
        <v>3781</v>
      </c>
      <c r="D3209" s="19"/>
      <c r="E3209" s="43">
        <v>26.4</v>
      </c>
      <c r="F3209" s="43">
        <v>7.0000000000000001E-3</v>
      </c>
      <c r="G3209" s="43">
        <v>7.3499999999999999E-6</v>
      </c>
      <c r="I3209" s="12"/>
      <c r="J3209" s="33"/>
      <c r="K3209" s="33">
        <v>0.81530000000000002</v>
      </c>
      <c r="L3209" s="52"/>
      <c r="M3209" s="52"/>
      <c r="N3209" s="21" t="str">
        <f t="shared" si="226"/>
        <v>SUEVIA INVERSIONES SICAV S.A.</v>
      </c>
      <c r="O3209" s="21"/>
      <c r="P3209" s="39">
        <f t="shared" si="227"/>
        <v>32.380718753832944</v>
      </c>
      <c r="Q3209" s="43">
        <f t="shared" si="228"/>
        <v>7.0000000000000001E-3</v>
      </c>
      <c r="R3209" s="40">
        <f t="shared" si="229"/>
        <v>9.0150864712375809E-6</v>
      </c>
    </row>
    <row r="3210" spans="1:18" s="60" customFormat="1" x14ac:dyDescent="0.25">
      <c r="A3210" s="52"/>
      <c r="C3210" s="21" t="s">
        <v>3782</v>
      </c>
      <c r="D3210" s="19"/>
      <c r="E3210" s="43">
        <v>25.68</v>
      </c>
      <c r="F3210" s="43">
        <v>0.01</v>
      </c>
      <c r="G3210" s="43">
        <v>0.20100985999999998</v>
      </c>
      <c r="I3210" s="12"/>
      <c r="J3210" s="33"/>
      <c r="K3210" s="33">
        <v>0.81530000000000002</v>
      </c>
      <c r="L3210" s="52"/>
      <c r="M3210" s="52"/>
      <c r="N3210" s="21" t="str">
        <f t="shared" si="226"/>
        <v>SUNISLAND CAPITAL FINANCIERA SICAV, S.A.</v>
      </c>
      <c r="O3210" s="21"/>
      <c r="P3210" s="39">
        <f t="shared" si="227"/>
        <v>31.497608242364773</v>
      </c>
      <c r="Q3210" s="43">
        <f t="shared" si="228"/>
        <v>0.01</v>
      </c>
      <c r="R3210" s="40">
        <f t="shared" si="229"/>
        <v>0.24654711149270206</v>
      </c>
    </row>
    <row r="3211" spans="1:18" s="60" customFormat="1" x14ac:dyDescent="0.25">
      <c r="A3211" s="52"/>
      <c r="C3211" s="21" t="s">
        <v>3783</v>
      </c>
      <c r="D3211" s="19"/>
      <c r="E3211" s="43">
        <v>33.799999999999997</v>
      </c>
      <c r="F3211" s="43">
        <v>2E-3</v>
      </c>
      <c r="G3211" s="43">
        <v>5.0139999999999998E-5</v>
      </c>
      <c r="I3211" s="12"/>
      <c r="J3211" s="33"/>
      <c r="K3211" s="33">
        <v>0.81530000000000002</v>
      </c>
      <c r="L3211" s="52"/>
      <c r="M3211" s="52"/>
      <c r="N3211" s="21" t="str">
        <f t="shared" si="226"/>
        <v>SURARIVAL INVERSIONES SICAV,S.A.</v>
      </c>
      <c r="O3211" s="21"/>
      <c r="P3211" s="39">
        <f t="shared" si="227"/>
        <v>41.457132343922481</v>
      </c>
      <c r="Q3211" s="43">
        <f t="shared" si="228"/>
        <v>2E-3</v>
      </c>
      <c r="R3211" s="40">
        <f t="shared" si="229"/>
        <v>6.1498834784741807E-5</v>
      </c>
    </row>
    <row r="3212" spans="1:18" s="60" customFormat="1" x14ac:dyDescent="0.25">
      <c r="A3212" s="52"/>
      <c r="C3212" s="21" t="s">
        <v>3784</v>
      </c>
      <c r="D3212" s="19"/>
      <c r="E3212" s="43">
        <v>36.268090000000001</v>
      </c>
      <c r="F3212" s="43">
        <v>9.9000000000000005E-2</v>
      </c>
      <c r="G3212" s="43">
        <v>1.5843552700000001</v>
      </c>
      <c r="I3212" s="12"/>
      <c r="J3212" s="33"/>
      <c r="K3212" s="33">
        <v>0.81530000000000002</v>
      </c>
      <c r="L3212" s="52"/>
      <c r="M3212" s="52"/>
      <c r="N3212" s="21" t="str">
        <f t="shared" si="226"/>
        <v>SURENOR INVERSIONES, SICAV, S.A.</v>
      </c>
      <c r="O3212" s="21"/>
      <c r="P3212" s="39">
        <f t="shared" si="227"/>
        <v>44.484349319268979</v>
      </c>
      <c r="Q3212" s="43">
        <f t="shared" si="228"/>
        <v>9.9000000000000005E-2</v>
      </c>
      <c r="R3212" s="40">
        <f t="shared" si="229"/>
        <v>1.9432788789402675</v>
      </c>
    </row>
    <row r="3213" spans="1:18" s="60" customFormat="1" x14ac:dyDescent="0.25">
      <c r="A3213" s="52"/>
      <c r="C3213" s="21" t="s">
        <v>3785</v>
      </c>
      <c r="D3213" s="19"/>
      <c r="E3213" s="43">
        <v>29.04</v>
      </c>
      <c r="F3213" s="43">
        <v>1E-3</v>
      </c>
      <c r="G3213" s="43">
        <v>1.15E-5</v>
      </c>
      <c r="I3213" s="12"/>
      <c r="J3213" s="33"/>
      <c r="K3213" s="33">
        <v>0.81530000000000002</v>
      </c>
      <c r="L3213" s="52"/>
      <c r="M3213" s="52"/>
      <c r="N3213" s="21" t="str">
        <f t="shared" si="226"/>
        <v>SURYAZ DE INVERSIONES SICAV</v>
      </c>
      <c r="O3213" s="21"/>
      <c r="P3213" s="39">
        <f t="shared" si="227"/>
        <v>35.618790629216235</v>
      </c>
      <c r="Q3213" s="43">
        <f t="shared" si="228"/>
        <v>1E-3</v>
      </c>
      <c r="R3213" s="40">
        <f t="shared" si="229"/>
        <v>1.4105237335949956E-5</v>
      </c>
    </row>
    <row r="3214" spans="1:18" s="60" customFormat="1" x14ac:dyDescent="0.25">
      <c r="A3214" s="52"/>
      <c r="C3214" s="21" t="s">
        <v>3786</v>
      </c>
      <c r="D3214" s="19"/>
      <c r="E3214" s="43">
        <v>98.4</v>
      </c>
      <c r="F3214" s="43">
        <v>2.5999999999999999E-2</v>
      </c>
      <c r="G3214" s="43">
        <v>0.42031396000000004</v>
      </c>
      <c r="I3214" s="12"/>
      <c r="J3214" s="33"/>
      <c r="K3214" s="33">
        <v>0.81530000000000002</v>
      </c>
      <c r="L3214" s="52"/>
      <c r="M3214" s="52"/>
      <c r="N3214" s="21" t="str">
        <f t="shared" si="226"/>
        <v>SUSAK INVERSIONES</v>
      </c>
      <c r="O3214" s="21"/>
      <c r="P3214" s="39">
        <f t="shared" si="227"/>
        <v>120.69176990065007</v>
      </c>
      <c r="Q3214" s="43">
        <f t="shared" si="228"/>
        <v>2.5999999999999999E-2</v>
      </c>
      <c r="R3214" s="40">
        <f t="shared" si="229"/>
        <v>0.51553288360112848</v>
      </c>
    </row>
    <row r="3215" spans="1:18" s="60" customFormat="1" x14ac:dyDescent="0.25">
      <c r="A3215" s="52"/>
      <c r="C3215" s="21" t="s">
        <v>3787</v>
      </c>
      <c r="D3215" s="19"/>
      <c r="E3215" s="43">
        <v>549</v>
      </c>
      <c r="F3215" s="43">
        <v>1.7999999999999999E-2</v>
      </c>
      <c r="G3215" s="43">
        <v>1.0736215600000001</v>
      </c>
      <c r="I3215" s="12"/>
      <c r="J3215" s="33"/>
      <c r="K3215" s="33">
        <v>0.81530000000000002</v>
      </c>
      <c r="L3215" s="52"/>
      <c r="M3215" s="52"/>
      <c r="N3215" s="21" t="str">
        <f t="shared" si="226"/>
        <v>SWIFT INVERSIONES SICAV S.A.</v>
      </c>
      <c r="O3215" s="21"/>
      <c r="P3215" s="39">
        <f t="shared" si="227"/>
        <v>673.37176499448049</v>
      </c>
      <c r="Q3215" s="43">
        <f t="shared" si="228"/>
        <v>1.7999999999999999E-2</v>
      </c>
      <c r="R3215" s="40">
        <f t="shared" si="229"/>
        <v>1.3168423402428555</v>
      </c>
    </row>
    <row r="3216" spans="1:18" s="60" customFormat="1" x14ac:dyDescent="0.25">
      <c r="A3216" s="52"/>
      <c r="C3216" s="21" t="s">
        <v>3788</v>
      </c>
      <c r="D3216" s="19"/>
      <c r="E3216" s="43">
        <v>30.291072</v>
      </c>
      <c r="F3216" s="43">
        <v>5.0000000000000001E-3</v>
      </c>
      <c r="G3216" s="43">
        <v>0.66987887999999995</v>
      </c>
      <c r="I3216" s="12"/>
      <c r="J3216" s="33"/>
      <c r="K3216" s="33">
        <v>0.81530000000000002</v>
      </c>
      <c r="L3216" s="52"/>
      <c r="M3216" s="52"/>
      <c r="N3216" s="21" t="str">
        <f t="shared" si="226"/>
        <v>SYRAH CAPITAL, SICAV,  S.A.</v>
      </c>
      <c r="O3216" s="21"/>
      <c r="P3216" s="39">
        <f t="shared" si="227"/>
        <v>37.153283453943331</v>
      </c>
      <c r="Q3216" s="43">
        <f t="shared" si="228"/>
        <v>5.0000000000000001E-3</v>
      </c>
      <c r="R3216" s="40">
        <f t="shared" si="229"/>
        <v>0.82163483380350788</v>
      </c>
    </row>
    <row r="3217" spans="1:18" s="60" customFormat="1" x14ac:dyDescent="0.25">
      <c r="A3217" s="52"/>
      <c r="C3217" s="21" t="s">
        <v>3789</v>
      </c>
      <c r="D3217" s="19"/>
      <c r="E3217" s="43">
        <v>27.36</v>
      </c>
      <c r="F3217" s="43">
        <v>1.7000000000000001E-2</v>
      </c>
      <c r="G3217" s="43">
        <v>1.4756E-4</v>
      </c>
      <c r="I3217" s="12"/>
      <c r="J3217" s="33"/>
      <c r="K3217" s="33">
        <v>0.81530000000000002</v>
      </c>
      <c r="L3217" s="52"/>
      <c r="M3217" s="52"/>
      <c r="N3217" s="21" t="str">
        <f t="shared" ref="N3217:N3280" si="230">C3217</f>
        <v>TABAYA INVERSIONES   SICAV S.A.</v>
      </c>
      <c r="O3217" s="21"/>
      <c r="P3217" s="39">
        <f t="shared" ref="P3217:P3280" si="231">E3217/K3217</f>
        <v>33.558199435790506</v>
      </c>
      <c r="Q3217" s="43">
        <f t="shared" ref="Q3217:Q3280" si="232">F3217</f>
        <v>1.7000000000000001E-2</v>
      </c>
      <c r="R3217" s="40">
        <f t="shared" ref="R3217:R3280" si="233">G3217/K3217</f>
        <v>1.8098859315589353E-4</v>
      </c>
    </row>
    <row r="3218" spans="1:18" s="60" customFormat="1" x14ac:dyDescent="0.25">
      <c r="A3218" s="52"/>
      <c r="C3218" s="21" t="s">
        <v>3790</v>
      </c>
      <c r="D3218" s="19"/>
      <c r="E3218" s="43">
        <v>31.44</v>
      </c>
      <c r="F3218" s="43">
        <v>3.1E-2</v>
      </c>
      <c r="G3218" s="43">
        <v>0.89629208999999999</v>
      </c>
      <c r="I3218" s="12"/>
      <c r="J3218" s="33"/>
      <c r="K3218" s="33">
        <v>0.81530000000000002</v>
      </c>
      <c r="L3218" s="52"/>
      <c r="M3218" s="52"/>
      <c r="N3218" s="21" t="str">
        <f t="shared" si="230"/>
        <v>TAMARALIUGA SICAV, S.A.</v>
      </c>
      <c r="O3218" s="21"/>
      <c r="P3218" s="39">
        <f t="shared" si="231"/>
        <v>38.562492334110146</v>
      </c>
      <c r="Q3218" s="43">
        <f t="shared" si="232"/>
        <v>3.1E-2</v>
      </c>
      <c r="R3218" s="40">
        <f t="shared" si="233"/>
        <v>1.0993402305899669</v>
      </c>
    </row>
    <row r="3219" spans="1:18" s="60" customFormat="1" x14ac:dyDescent="0.25">
      <c r="A3219" s="52"/>
      <c r="C3219" s="21" t="s">
        <v>3791</v>
      </c>
      <c r="D3219" s="19"/>
      <c r="E3219" s="43">
        <v>55</v>
      </c>
      <c r="F3219" s="43">
        <v>1.4999999999999999E-2</v>
      </c>
      <c r="G3219" s="43">
        <v>1.0913499999999998E-3</v>
      </c>
      <c r="I3219" s="12"/>
      <c r="J3219" s="33"/>
      <c r="K3219" s="33">
        <v>0.81530000000000002</v>
      </c>
      <c r="L3219" s="52"/>
      <c r="M3219" s="52"/>
      <c r="N3219" s="21" t="str">
        <f t="shared" si="230"/>
        <v>TAMBRE 2000,SICAV,S.A.</v>
      </c>
      <c r="O3219" s="21"/>
      <c r="P3219" s="39">
        <f t="shared" si="231"/>
        <v>67.459830737151961</v>
      </c>
      <c r="Q3219" s="43">
        <f t="shared" si="232"/>
        <v>1.4999999999999999E-2</v>
      </c>
      <c r="R3219" s="40">
        <f t="shared" si="233"/>
        <v>1.3385870231816506E-3</v>
      </c>
    </row>
    <row r="3220" spans="1:18" s="60" customFormat="1" x14ac:dyDescent="0.25">
      <c r="A3220" s="52"/>
      <c r="C3220" s="21" t="s">
        <v>3792</v>
      </c>
      <c r="D3220" s="19"/>
      <c r="E3220" s="43">
        <v>41.6</v>
      </c>
      <c r="F3220" s="43">
        <v>8.9999999999999993E-3</v>
      </c>
      <c r="G3220" s="43">
        <v>5.9200527899999997</v>
      </c>
      <c r="I3220" s="12"/>
      <c r="J3220" s="33"/>
      <c r="K3220" s="33">
        <v>0.81530000000000002</v>
      </c>
      <c r="L3220" s="52"/>
      <c r="M3220" s="52"/>
      <c r="N3220" s="21" t="str">
        <f t="shared" si="230"/>
        <v>TAMBRE VALUE SICAV S.A.</v>
      </c>
      <c r="O3220" s="21"/>
      <c r="P3220" s="39">
        <f t="shared" si="231"/>
        <v>51.024162884827668</v>
      </c>
      <c r="Q3220" s="43">
        <f t="shared" si="232"/>
        <v>8.9999999999999993E-3</v>
      </c>
      <c r="R3220" s="40">
        <f t="shared" si="233"/>
        <v>7.2611956212437132</v>
      </c>
    </row>
    <row r="3221" spans="1:18" s="60" customFormat="1" x14ac:dyDescent="0.25">
      <c r="A3221" s="52"/>
      <c r="C3221" s="21" t="s">
        <v>3793</v>
      </c>
      <c r="D3221" s="19"/>
      <c r="E3221" s="43">
        <v>52.945260500000003</v>
      </c>
      <c r="F3221" s="43">
        <v>5.0000000000000001E-3</v>
      </c>
      <c r="G3221" s="43">
        <v>1.79542E-2</v>
      </c>
      <c r="I3221" s="12"/>
      <c r="J3221" s="33"/>
      <c r="K3221" s="33">
        <v>0.81530000000000002</v>
      </c>
      <c r="L3221" s="52"/>
      <c r="M3221" s="52"/>
      <c r="N3221" s="21" t="str">
        <f t="shared" si="230"/>
        <v>TANDER INVERSIONES SOCIMI, S.A.</v>
      </c>
      <c r="O3221" s="21"/>
      <c r="P3221" s="39">
        <f t="shared" si="231"/>
        <v>64.939605666625781</v>
      </c>
      <c r="Q3221" s="43">
        <f t="shared" si="232"/>
        <v>5.0000000000000001E-3</v>
      </c>
      <c r="R3221" s="40">
        <f t="shared" si="233"/>
        <v>2.2021587145835887E-2</v>
      </c>
    </row>
    <row r="3222" spans="1:18" s="60" customFormat="1" x14ac:dyDescent="0.25">
      <c r="A3222" s="52"/>
      <c r="C3222" s="21" t="s">
        <v>3794</v>
      </c>
      <c r="D3222" s="19"/>
      <c r="E3222" s="43">
        <v>8.4265109999999996</v>
      </c>
      <c r="F3222" s="43">
        <v>3.4000000000000002E-2</v>
      </c>
      <c r="G3222" s="43">
        <v>2.9783599999999997E-2</v>
      </c>
      <c r="I3222" s="12"/>
      <c r="J3222" s="33"/>
      <c r="K3222" s="33">
        <v>0.81530000000000002</v>
      </c>
      <c r="L3222" s="52"/>
      <c r="M3222" s="52"/>
      <c r="N3222" s="21" t="str">
        <f t="shared" si="230"/>
        <v>TARJAR XAIRO SOCIMI, S.A.</v>
      </c>
      <c r="O3222" s="21"/>
      <c r="P3222" s="39">
        <f t="shared" si="231"/>
        <v>10.335472832086348</v>
      </c>
      <c r="Q3222" s="43">
        <f t="shared" si="232"/>
        <v>3.4000000000000002E-2</v>
      </c>
      <c r="R3222" s="40">
        <f t="shared" si="233"/>
        <v>3.6530847540782528E-2</v>
      </c>
    </row>
    <row r="3223" spans="1:18" s="60" customFormat="1" x14ac:dyDescent="0.25">
      <c r="A3223" s="52"/>
      <c r="C3223" s="21" t="s">
        <v>3795</v>
      </c>
      <c r="D3223" s="19"/>
      <c r="E3223" s="43">
        <v>25.2</v>
      </c>
      <c r="F3223" s="43">
        <v>6.0000000000000001E-3</v>
      </c>
      <c r="G3223" s="43">
        <v>6.05E-5</v>
      </c>
      <c r="I3223" s="12"/>
      <c r="J3223" s="33"/>
      <c r="K3223" s="33">
        <v>0.81530000000000002</v>
      </c>
      <c r="L3223" s="52"/>
      <c r="M3223" s="52"/>
      <c r="N3223" s="21" t="str">
        <f t="shared" si="230"/>
        <v>TARTANITA CAPITAL SICAV S.A.</v>
      </c>
      <c r="O3223" s="21"/>
      <c r="P3223" s="39">
        <f t="shared" si="231"/>
        <v>30.908867901385992</v>
      </c>
      <c r="Q3223" s="43">
        <f t="shared" si="232"/>
        <v>6.0000000000000001E-3</v>
      </c>
      <c r="R3223" s="40">
        <f t="shared" si="233"/>
        <v>7.4205813810867164E-5</v>
      </c>
    </row>
    <row r="3224" spans="1:18" s="60" customFormat="1" x14ac:dyDescent="0.25">
      <c r="A3224" s="52"/>
      <c r="C3224" s="21" t="s">
        <v>3796</v>
      </c>
      <c r="D3224" s="19"/>
      <c r="E3224" s="43">
        <v>35.28</v>
      </c>
      <c r="F3224" s="43">
        <v>8.0000000000000002E-3</v>
      </c>
      <c r="G3224" s="43">
        <v>1.0740000000000001E-4</v>
      </c>
      <c r="I3224" s="12"/>
      <c r="J3224" s="33"/>
      <c r="K3224" s="33">
        <v>0.81530000000000002</v>
      </c>
      <c r="L3224" s="52"/>
      <c r="M3224" s="52"/>
      <c r="N3224" s="21" t="str">
        <f t="shared" si="230"/>
        <v>TARTEC ASOCIADOS DE INVERSIONES SICAV S.A.</v>
      </c>
      <c r="O3224" s="21"/>
      <c r="P3224" s="39">
        <f t="shared" si="231"/>
        <v>43.272415061940393</v>
      </c>
      <c r="Q3224" s="43">
        <f t="shared" si="232"/>
        <v>8.0000000000000002E-3</v>
      </c>
      <c r="R3224" s="40">
        <f t="shared" si="233"/>
        <v>1.3173065129400222E-4</v>
      </c>
    </row>
    <row r="3225" spans="1:18" s="60" customFormat="1" x14ac:dyDescent="0.25">
      <c r="A3225" s="52"/>
      <c r="C3225" s="21" t="s">
        <v>3797</v>
      </c>
      <c r="D3225" s="19"/>
      <c r="E3225" s="43">
        <v>20.736000000000001</v>
      </c>
      <c r="F3225" s="43">
        <v>7.0000000000000001E-3</v>
      </c>
      <c r="G3225" s="43">
        <v>3.0850000000000004E-5</v>
      </c>
      <c r="I3225" s="12"/>
      <c r="J3225" s="33"/>
      <c r="K3225" s="33">
        <v>0.81530000000000002</v>
      </c>
      <c r="L3225" s="52"/>
      <c r="M3225" s="52"/>
      <c r="N3225" s="21" t="str">
        <f t="shared" si="230"/>
        <v>TAVELA INVERSIONES SICAV SA</v>
      </c>
      <c r="O3225" s="21"/>
      <c r="P3225" s="39">
        <f t="shared" si="231"/>
        <v>25.43358273028333</v>
      </c>
      <c r="Q3225" s="43">
        <f t="shared" si="232"/>
        <v>7.0000000000000001E-3</v>
      </c>
      <c r="R3225" s="40">
        <f t="shared" si="233"/>
        <v>3.783883233165706E-5</v>
      </c>
    </row>
    <row r="3226" spans="1:18" s="60" customFormat="1" x14ac:dyDescent="0.25">
      <c r="A3226" s="52"/>
      <c r="C3226" s="21" t="s">
        <v>3798</v>
      </c>
      <c r="D3226" s="19"/>
      <c r="E3226" s="43">
        <v>4.9524815700000007</v>
      </c>
      <c r="F3226" s="43">
        <v>0</v>
      </c>
      <c r="G3226" s="43">
        <v>0</v>
      </c>
      <c r="I3226" s="12"/>
      <c r="J3226" s="33"/>
      <c r="K3226" s="33">
        <v>0.81530000000000002</v>
      </c>
      <c r="L3226" s="52"/>
      <c r="M3226" s="52"/>
      <c r="N3226" s="21" t="str">
        <f t="shared" si="230"/>
        <v>TECHNOMECA AEROSPACE, S.A.</v>
      </c>
      <c r="O3226" s="21"/>
      <c r="P3226" s="39">
        <f t="shared" si="231"/>
        <v>6.0744285171102668</v>
      </c>
      <c r="Q3226" s="43">
        <f t="shared" si="232"/>
        <v>0</v>
      </c>
      <c r="R3226" s="40">
        <f t="shared" si="233"/>
        <v>0</v>
      </c>
    </row>
    <row r="3227" spans="1:18" s="60" customFormat="1" x14ac:dyDescent="0.25">
      <c r="A3227" s="52"/>
      <c r="C3227" s="21" t="s">
        <v>3799</v>
      </c>
      <c r="D3227" s="19"/>
      <c r="E3227" s="43">
        <v>31.733460000000001</v>
      </c>
      <c r="F3227" s="43">
        <v>5.0000000000000001E-3</v>
      </c>
      <c r="G3227" s="43">
        <v>6.2509999999999996E-5</v>
      </c>
      <c r="I3227" s="12"/>
      <c r="J3227" s="33"/>
      <c r="K3227" s="33">
        <v>0.81530000000000002</v>
      </c>
      <c r="L3227" s="52"/>
      <c r="M3227" s="52"/>
      <c r="N3227" s="21" t="str">
        <f t="shared" si="230"/>
        <v>TEHYS INVERSIONES, SICAV, S.A.</v>
      </c>
      <c r="O3227" s="21"/>
      <c r="P3227" s="39">
        <f t="shared" si="231"/>
        <v>38.922433460076043</v>
      </c>
      <c r="Q3227" s="43">
        <f t="shared" si="232"/>
        <v>5.0000000000000001E-3</v>
      </c>
      <c r="R3227" s="40">
        <f t="shared" si="233"/>
        <v>7.6671163988715807E-5</v>
      </c>
    </row>
    <row r="3228" spans="1:18" s="60" customFormat="1" x14ac:dyDescent="0.25">
      <c r="A3228" s="52"/>
      <c r="C3228" s="21" t="s">
        <v>3800</v>
      </c>
      <c r="D3228" s="19"/>
      <c r="E3228" s="43">
        <v>28.56</v>
      </c>
      <c r="F3228" s="43">
        <v>0.02</v>
      </c>
      <c r="G3228" s="43">
        <v>2.2072999999999998E-4</v>
      </c>
      <c r="I3228" s="12"/>
      <c r="J3228" s="33"/>
      <c r="K3228" s="33">
        <v>0.81530000000000002</v>
      </c>
      <c r="L3228" s="52"/>
      <c r="M3228" s="52"/>
      <c r="N3228" s="21" t="str">
        <f t="shared" si="230"/>
        <v>TEIDE 2015 INVERSIONES DE CAPITAL  SICAV S.A.</v>
      </c>
      <c r="O3228" s="21"/>
      <c r="P3228" s="39">
        <f t="shared" si="231"/>
        <v>35.030050288237454</v>
      </c>
      <c r="Q3228" s="43">
        <f t="shared" si="232"/>
        <v>0.02</v>
      </c>
      <c r="R3228" s="40">
        <f t="shared" si="233"/>
        <v>2.7073469888384643E-4</v>
      </c>
    </row>
    <row r="3229" spans="1:18" s="60" customFormat="1" x14ac:dyDescent="0.25">
      <c r="A3229" s="52"/>
      <c r="C3229" s="21" t="s">
        <v>3801</v>
      </c>
      <c r="D3229" s="19"/>
      <c r="E3229" s="43">
        <v>24.24</v>
      </c>
      <c r="F3229" s="43">
        <v>1.6E-2</v>
      </c>
      <c r="G3229" s="43">
        <v>0.29725372</v>
      </c>
      <c r="I3229" s="12"/>
      <c r="J3229" s="33"/>
      <c r="K3229" s="33">
        <v>0.81530000000000002</v>
      </c>
      <c r="L3229" s="52"/>
      <c r="M3229" s="52"/>
      <c r="N3229" s="21" t="str">
        <f t="shared" si="230"/>
        <v>TELAIA INVEST SICAV S.A.</v>
      </c>
      <c r="O3229" s="21"/>
      <c r="P3229" s="39">
        <f t="shared" si="231"/>
        <v>29.731387219428427</v>
      </c>
      <c r="Q3229" s="43">
        <f t="shared" si="232"/>
        <v>1.6E-2</v>
      </c>
      <c r="R3229" s="40">
        <f t="shared" si="233"/>
        <v>0.364594284312523</v>
      </c>
    </row>
    <row r="3230" spans="1:18" s="60" customFormat="1" x14ac:dyDescent="0.25">
      <c r="A3230" s="52"/>
      <c r="C3230" s="21" t="s">
        <v>3802</v>
      </c>
      <c r="D3230" s="19"/>
      <c r="E3230" s="43">
        <v>80.400000000000006</v>
      </c>
      <c r="F3230" s="43">
        <v>6.9000000000000006E-2</v>
      </c>
      <c r="G3230" s="43">
        <v>1.689121E-2</v>
      </c>
      <c r="I3230" s="12"/>
      <c r="J3230" s="33"/>
      <c r="K3230" s="33">
        <v>0.81530000000000002</v>
      </c>
      <c r="L3230" s="52"/>
      <c r="M3230" s="52"/>
      <c r="N3230" s="21" t="str">
        <f t="shared" si="230"/>
        <v>TELESTO INVERSIONES SICAV, S.A.</v>
      </c>
      <c r="O3230" s="21"/>
      <c r="P3230" s="39">
        <f t="shared" si="231"/>
        <v>98.614007113945789</v>
      </c>
      <c r="Q3230" s="43">
        <f t="shared" si="232"/>
        <v>6.9000000000000006E-2</v>
      </c>
      <c r="R3230" s="40">
        <f t="shared" si="233"/>
        <v>2.0717784864467067E-2</v>
      </c>
    </row>
    <row r="3231" spans="1:18" s="60" customFormat="1" x14ac:dyDescent="0.25">
      <c r="A3231" s="52"/>
      <c r="C3231" s="21" t="s">
        <v>3803</v>
      </c>
      <c r="D3231" s="19"/>
      <c r="E3231" s="43">
        <v>153.93414999999999</v>
      </c>
      <c r="F3231" s="43">
        <v>2E-3</v>
      </c>
      <c r="G3231" s="43">
        <v>5.8828800000000001E-3</v>
      </c>
      <c r="I3231" s="12"/>
      <c r="J3231" s="33"/>
      <c r="K3231" s="33">
        <v>0.81530000000000002</v>
      </c>
      <c r="L3231" s="52"/>
      <c r="M3231" s="52"/>
      <c r="N3231" s="21" t="str">
        <f t="shared" si="230"/>
        <v>TEMPORE PROPERTIES, SOCIMI, S.A.</v>
      </c>
      <c r="O3231" s="21"/>
      <c r="P3231" s="39">
        <f t="shared" si="231"/>
        <v>188.80675824849746</v>
      </c>
      <c r="Q3231" s="43">
        <f t="shared" si="232"/>
        <v>2E-3</v>
      </c>
      <c r="R3231" s="40">
        <f t="shared" si="233"/>
        <v>7.2156016190359374E-3</v>
      </c>
    </row>
    <row r="3232" spans="1:18" s="60" customFormat="1" x14ac:dyDescent="0.25">
      <c r="A3232" s="52"/>
      <c r="C3232" s="21" t="s">
        <v>3804</v>
      </c>
      <c r="D3232" s="19"/>
      <c r="E3232" s="43">
        <v>24</v>
      </c>
      <c r="F3232" s="43">
        <v>0.01</v>
      </c>
      <c r="G3232" s="43">
        <v>3.42531E-3</v>
      </c>
      <c r="I3232" s="12"/>
      <c r="J3232" s="33"/>
      <c r="K3232" s="33">
        <v>0.81530000000000002</v>
      </c>
      <c r="L3232" s="52"/>
      <c r="M3232" s="52"/>
      <c r="N3232" s="21" t="str">
        <f t="shared" si="230"/>
        <v>TENZIMAR INVERSIONES SICAV, S.A.</v>
      </c>
      <c r="O3232" s="21"/>
      <c r="P3232" s="39">
        <f t="shared" si="231"/>
        <v>29.43701704893904</v>
      </c>
      <c r="Q3232" s="43">
        <f t="shared" si="232"/>
        <v>0.01</v>
      </c>
      <c r="R3232" s="40">
        <f t="shared" si="233"/>
        <v>4.2012878694958908E-3</v>
      </c>
    </row>
    <row r="3233" spans="1:18" s="60" customFormat="1" x14ac:dyDescent="0.25">
      <c r="A3233" s="52"/>
      <c r="C3233" s="21" t="s">
        <v>3805</v>
      </c>
      <c r="D3233" s="19"/>
      <c r="E3233" s="43">
        <v>48.481675000000003</v>
      </c>
      <c r="F3233" s="43">
        <v>1.7999999999999999E-2</v>
      </c>
      <c r="G3233" s="43">
        <v>0.16294266000000002</v>
      </c>
      <c r="I3233" s="12"/>
      <c r="J3233" s="33"/>
      <c r="K3233" s="33">
        <v>0.81530000000000002</v>
      </c>
      <c r="L3233" s="52"/>
      <c r="M3233" s="52"/>
      <c r="N3233" s="21" t="str">
        <f t="shared" si="230"/>
        <v>TERDE INVERSIONES,SICAV,S.A.</v>
      </c>
      <c r="O3233" s="21"/>
      <c r="P3233" s="39">
        <f t="shared" si="231"/>
        <v>59.464828897338407</v>
      </c>
      <c r="Q3233" s="43">
        <f t="shared" si="232"/>
        <v>1.7999999999999999E-2</v>
      </c>
      <c r="R3233" s="40">
        <f t="shared" si="233"/>
        <v>0.19985607751747825</v>
      </c>
    </row>
    <row r="3234" spans="1:18" s="60" customFormat="1" x14ac:dyDescent="0.25">
      <c r="A3234" s="52"/>
      <c r="C3234" s="21" t="s">
        <v>3806</v>
      </c>
      <c r="D3234" s="19"/>
      <c r="E3234" s="43">
        <v>5.75</v>
      </c>
      <c r="F3234" s="43">
        <v>5.0000000000000001E-3</v>
      </c>
      <c r="G3234" s="43">
        <v>0.37218271000000003</v>
      </c>
      <c r="I3234" s="12"/>
      <c r="J3234" s="33"/>
      <c r="K3234" s="33">
        <v>0.81530000000000002</v>
      </c>
      <c r="L3234" s="52"/>
      <c r="M3234" s="52"/>
      <c r="N3234" s="21" t="str">
        <f t="shared" si="230"/>
        <v>TERRA BLAVA INVERSIONS SICAV</v>
      </c>
      <c r="O3234" s="21"/>
      <c r="P3234" s="39">
        <f t="shared" si="231"/>
        <v>7.0526186679749783</v>
      </c>
      <c r="Q3234" s="43">
        <f t="shared" si="232"/>
        <v>5.0000000000000001E-3</v>
      </c>
      <c r="R3234" s="40">
        <f t="shared" si="233"/>
        <v>0.45649786581626395</v>
      </c>
    </row>
    <row r="3235" spans="1:18" s="60" customFormat="1" x14ac:dyDescent="0.25">
      <c r="A3235" s="52"/>
      <c r="C3235" s="21" t="s">
        <v>3807</v>
      </c>
      <c r="D3235" s="19"/>
      <c r="E3235" s="43">
        <v>839.91578270000002</v>
      </c>
      <c r="F3235" s="43">
        <v>0.111</v>
      </c>
      <c r="G3235" s="43">
        <v>1.5173600000000001E-2</v>
      </c>
      <c r="I3235" s="12"/>
      <c r="J3235" s="33"/>
      <c r="K3235" s="33">
        <v>0.81530000000000002</v>
      </c>
      <c r="L3235" s="52"/>
      <c r="M3235" s="52"/>
      <c r="N3235" s="21" t="str">
        <f t="shared" si="230"/>
        <v>TESTA RESIDENCAL SOCIMI, S.A.</v>
      </c>
      <c r="O3235" s="21"/>
      <c r="P3235" s="39">
        <f t="shared" si="231"/>
        <v>1030.1923006255365</v>
      </c>
      <c r="Q3235" s="43">
        <f t="shared" si="232"/>
        <v>0.111</v>
      </c>
      <c r="R3235" s="40">
        <f t="shared" si="233"/>
        <v>1.8611063412240895E-2</v>
      </c>
    </row>
    <row r="3236" spans="1:18" s="60" customFormat="1" x14ac:dyDescent="0.25">
      <c r="A3236" s="52"/>
      <c r="C3236" s="21" t="s">
        <v>3808</v>
      </c>
      <c r="D3236" s="19"/>
      <c r="E3236" s="43">
        <v>32.695079999999997</v>
      </c>
      <c r="F3236" s="43">
        <v>3.5999999999999997E-2</v>
      </c>
      <c r="G3236" s="43">
        <v>8.0937578800000001</v>
      </c>
      <c r="I3236" s="12"/>
      <c r="J3236" s="33"/>
      <c r="K3236" s="33">
        <v>0.81530000000000002</v>
      </c>
      <c r="L3236" s="52"/>
      <c r="M3236" s="52"/>
      <c r="N3236" s="21" t="str">
        <f t="shared" si="230"/>
        <v>TESTARDO INVERSIONES  SICAV</v>
      </c>
      <c r="O3236" s="21"/>
      <c r="P3236" s="39">
        <f t="shared" si="231"/>
        <v>40.101901140684404</v>
      </c>
      <c r="Q3236" s="43">
        <f t="shared" si="232"/>
        <v>3.5999999999999997E-2</v>
      </c>
      <c r="R3236" s="40">
        <f t="shared" si="233"/>
        <v>9.9273370293143621</v>
      </c>
    </row>
    <row r="3237" spans="1:18" s="60" customFormat="1" x14ac:dyDescent="0.25">
      <c r="A3237" s="52"/>
      <c r="C3237" s="21" t="s">
        <v>3809</v>
      </c>
      <c r="D3237" s="19"/>
      <c r="E3237" s="43">
        <v>27.6</v>
      </c>
      <c r="F3237" s="43">
        <v>2.5999999999999999E-2</v>
      </c>
      <c r="G3237" s="43">
        <v>2.834E-4</v>
      </c>
      <c r="I3237" s="12"/>
      <c r="J3237" s="33"/>
      <c r="K3237" s="33">
        <v>0.81530000000000002</v>
      </c>
      <c r="L3237" s="52"/>
      <c r="M3237" s="52"/>
      <c r="N3237" s="21" t="str">
        <f t="shared" si="230"/>
        <v>TETANA DE  INVERSIONES  SICAV,S.A.</v>
      </c>
      <c r="O3237" s="21"/>
      <c r="P3237" s="39">
        <f t="shared" si="231"/>
        <v>33.8525696062799</v>
      </c>
      <c r="Q3237" s="43">
        <f t="shared" si="232"/>
        <v>2.5999999999999999E-2</v>
      </c>
      <c r="R3237" s="40">
        <f t="shared" si="233"/>
        <v>3.4760210965288852E-4</v>
      </c>
    </row>
    <row r="3238" spans="1:18" s="60" customFormat="1" x14ac:dyDescent="0.25">
      <c r="A3238" s="52"/>
      <c r="C3238" s="21" t="s">
        <v>3810</v>
      </c>
      <c r="D3238" s="19"/>
      <c r="E3238" s="43">
        <v>21.6</v>
      </c>
      <c r="F3238" s="43">
        <v>8.9999999999999993E-3</v>
      </c>
      <c r="G3238" s="43">
        <v>6.2246000000000003E-4</v>
      </c>
      <c r="I3238" s="12"/>
      <c r="J3238" s="33"/>
      <c r="K3238" s="33">
        <v>0.81530000000000002</v>
      </c>
      <c r="L3238" s="52"/>
      <c r="M3238" s="52"/>
      <c r="N3238" s="21" t="str">
        <f t="shared" si="230"/>
        <v>TEXMO VALORES SICAV S.A.</v>
      </c>
      <c r="O3238" s="21"/>
      <c r="P3238" s="39">
        <f t="shared" si="231"/>
        <v>26.493315344045136</v>
      </c>
      <c r="Q3238" s="43">
        <f t="shared" si="232"/>
        <v>8.9999999999999993E-3</v>
      </c>
      <c r="R3238" s="40">
        <f t="shared" si="233"/>
        <v>7.6347356801177485E-4</v>
      </c>
    </row>
    <row r="3239" spans="1:18" s="60" customFormat="1" x14ac:dyDescent="0.25">
      <c r="A3239" s="52"/>
      <c r="C3239" s="21" t="s">
        <v>3811</v>
      </c>
      <c r="D3239" s="19"/>
      <c r="E3239" s="43">
        <v>29.76</v>
      </c>
      <c r="F3239" s="43">
        <v>2.4E-2</v>
      </c>
      <c r="G3239" s="43">
        <v>0.53330918999999999</v>
      </c>
      <c r="I3239" s="12"/>
      <c r="J3239" s="33"/>
      <c r="K3239" s="33">
        <v>0.81530000000000002</v>
      </c>
      <c r="L3239" s="52"/>
      <c r="M3239" s="52"/>
      <c r="N3239" s="21" t="str">
        <f t="shared" si="230"/>
        <v>TEYAMAR INVESTMENTS XXI SICAV</v>
      </c>
      <c r="O3239" s="21"/>
      <c r="P3239" s="39">
        <f t="shared" si="231"/>
        <v>36.50190114068441</v>
      </c>
      <c r="Q3239" s="43">
        <f t="shared" si="232"/>
        <v>2.4E-2</v>
      </c>
      <c r="R3239" s="40">
        <f t="shared" si="233"/>
        <v>0.6541263215994112</v>
      </c>
    </row>
    <row r="3240" spans="1:18" s="60" customFormat="1" x14ac:dyDescent="0.25">
      <c r="A3240" s="52"/>
      <c r="C3240" s="21" t="s">
        <v>3812</v>
      </c>
      <c r="D3240" s="19"/>
      <c r="E3240" s="43">
        <v>6.6879999999999997</v>
      </c>
      <c r="F3240" s="43">
        <v>5.8999999999999997E-2</v>
      </c>
      <c r="G3240" s="43">
        <v>5.0171057800000005</v>
      </c>
      <c r="I3240" s="12"/>
      <c r="J3240" s="33"/>
      <c r="K3240" s="33">
        <v>0.81530000000000002</v>
      </c>
      <c r="L3240" s="52"/>
      <c r="M3240" s="52"/>
      <c r="N3240" s="21" t="str">
        <f t="shared" si="230"/>
        <v>THE MELTING POT INVESTMENT SICAV, S.A..</v>
      </c>
      <c r="O3240" s="21"/>
      <c r="P3240" s="39">
        <f t="shared" si="231"/>
        <v>8.2031154176376795</v>
      </c>
      <c r="Q3240" s="43">
        <f t="shared" si="232"/>
        <v>5.8999999999999997E-2</v>
      </c>
      <c r="R3240" s="40">
        <f t="shared" si="233"/>
        <v>6.1536928492579426</v>
      </c>
    </row>
    <row r="3241" spans="1:18" s="60" customFormat="1" x14ac:dyDescent="0.25">
      <c r="A3241" s="52"/>
      <c r="C3241" s="21" t="s">
        <v>3813</v>
      </c>
      <c r="D3241" s="19"/>
      <c r="E3241" s="43">
        <v>52.4</v>
      </c>
      <c r="F3241" s="43">
        <v>0.12</v>
      </c>
      <c r="G3241" s="43">
        <v>0.51462689000000006</v>
      </c>
      <c r="I3241" s="12"/>
      <c r="J3241" s="33"/>
      <c r="K3241" s="33">
        <v>0.81530000000000002</v>
      </c>
      <c r="L3241" s="52"/>
      <c r="M3241" s="52"/>
      <c r="N3241" s="21" t="str">
        <f t="shared" si="230"/>
        <v>TIEBAS DE INVERSIONES SICAV S.A.</v>
      </c>
      <c r="O3241" s="21"/>
      <c r="P3241" s="39">
        <f t="shared" si="231"/>
        <v>64.270820556850239</v>
      </c>
      <c r="Q3241" s="43">
        <f t="shared" si="232"/>
        <v>0.12</v>
      </c>
      <c r="R3241" s="40">
        <f t="shared" si="233"/>
        <v>0.63121168894885327</v>
      </c>
    </row>
    <row r="3242" spans="1:18" s="60" customFormat="1" x14ac:dyDescent="0.25">
      <c r="A3242" s="52"/>
      <c r="C3242" s="21" t="s">
        <v>3814</v>
      </c>
      <c r="D3242" s="19"/>
      <c r="E3242" s="43">
        <v>14.5</v>
      </c>
      <c r="F3242" s="43">
        <v>6.2E-2</v>
      </c>
      <c r="G3242" s="43">
        <v>1.0250486000000001</v>
      </c>
      <c r="I3242" s="12"/>
      <c r="J3242" s="33"/>
      <c r="K3242" s="33">
        <v>0.81530000000000002</v>
      </c>
      <c r="L3242" s="52"/>
      <c r="M3242" s="52"/>
      <c r="N3242" s="21" t="str">
        <f t="shared" si="230"/>
        <v>TIER1 TECHNOLOGY, S.A.</v>
      </c>
      <c r="O3242" s="21"/>
      <c r="P3242" s="39">
        <f t="shared" si="231"/>
        <v>17.784864467067337</v>
      </c>
      <c r="Q3242" s="43">
        <f t="shared" si="232"/>
        <v>6.2E-2</v>
      </c>
      <c r="R3242" s="40">
        <f t="shared" si="233"/>
        <v>1.257265546424629</v>
      </c>
    </row>
    <row r="3243" spans="1:18" s="60" customFormat="1" x14ac:dyDescent="0.25">
      <c r="A3243" s="52"/>
      <c r="C3243" s="21" t="s">
        <v>3815</v>
      </c>
      <c r="D3243" s="19"/>
      <c r="E3243" s="43">
        <v>32.85568</v>
      </c>
      <c r="F3243" s="43">
        <v>1.7000000000000001E-2</v>
      </c>
      <c r="G3243" s="43">
        <v>0.18832467</v>
      </c>
      <c r="I3243" s="12"/>
      <c r="J3243" s="33"/>
      <c r="K3243" s="33">
        <v>0.81530000000000002</v>
      </c>
      <c r="L3243" s="52"/>
      <c r="M3243" s="52"/>
      <c r="N3243" s="21" t="str">
        <f t="shared" si="230"/>
        <v>TIETAR DE INVERSIONES S.A. SICAV</v>
      </c>
      <c r="O3243" s="21"/>
      <c r="P3243" s="39">
        <f t="shared" si="231"/>
        <v>40.298883846436894</v>
      </c>
      <c r="Q3243" s="43">
        <f t="shared" si="232"/>
        <v>1.7000000000000001E-2</v>
      </c>
      <c r="R3243" s="40">
        <f t="shared" si="233"/>
        <v>0.2309881883969091</v>
      </c>
    </row>
    <row r="3244" spans="1:18" s="60" customFormat="1" x14ac:dyDescent="0.25">
      <c r="A3244" s="52"/>
      <c r="C3244" s="21" t="s">
        <v>3816</v>
      </c>
      <c r="D3244" s="19"/>
      <c r="E3244" s="43">
        <v>27.417000000000002</v>
      </c>
      <c r="F3244" s="43">
        <v>0.01</v>
      </c>
      <c r="G3244" s="43">
        <v>7.316135E-2</v>
      </c>
      <c r="I3244" s="12"/>
      <c r="J3244" s="33"/>
      <c r="K3244" s="33">
        <v>0.81530000000000002</v>
      </c>
      <c r="L3244" s="52"/>
      <c r="M3244" s="52"/>
      <c r="N3244" s="21" t="str">
        <f t="shared" si="230"/>
        <v>TIMING INVERSIONES, SICAV, S.A.</v>
      </c>
      <c r="O3244" s="21"/>
      <c r="P3244" s="39">
        <f t="shared" si="231"/>
        <v>33.628112351281736</v>
      </c>
      <c r="Q3244" s="43">
        <f t="shared" si="232"/>
        <v>0.01</v>
      </c>
      <c r="R3244" s="40">
        <f t="shared" si="233"/>
        <v>8.9735496136391507E-2</v>
      </c>
    </row>
    <row r="3245" spans="1:18" s="60" customFormat="1" x14ac:dyDescent="0.25">
      <c r="A3245" s="52"/>
      <c r="C3245" s="21" t="s">
        <v>3817</v>
      </c>
      <c r="D3245" s="19"/>
      <c r="E3245" s="43">
        <v>25.2</v>
      </c>
      <c r="F3245" s="43">
        <v>6.0000000000000001E-3</v>
      </c>
      <c r="G3245" s="43">
        <v>0.30039758</v>
      </c>
      <c r="I3245" s="12"/>
      <c r="J3245" s="33"/>
      <c r="K3245" s="33">
        <v>0.81530000000000002</v>
      </c>
      <c r="L3245" s="52"/>
      <c r="M3245" s="52"/>
      <c r="N3245" s="21" t="str">
        <f t="shared" si="230"/>
        <v>TIPUANA INVERSIONES SICAV S.A.</v>
      </c>
      <c r="O3245" s="21"/>
      <c r="P3245" s="39">
        <f t="shared" si="231"/>
        <v>30.908867901385992</v>
      </c>
      <c r="Q3245" s="43">
        <f t="shared" si="232"/>
        <v>6.0000000000000001E-3</v>
      </c>
      <c r="R3245" s="40">
        <f t="shared" si="233"/>
        <v>0.36845036183000124</v>
      </c>
    </row>
    <row r="3246" spans="1:18" s="60" customFormat="1" x14ac:dyDescent="0.25">
      <c r="A3246" s="52"/>
      <c r="C3246" s="21" t="s">
        <v>3818</v>
      </c>
      <c r="D3246" s="19"/>
      <c r="E3246" s="43">
        <v>30.96</v>
      </c>
      <c r="F3246" s="43">
        <v>1.4999999999999999E-2</v>
      </c>
      <c r="G3246" s="43">
        <v>6.6009E-4</v>
      </c>
      <c r="I3246" s="12"/>
      <c r="J3246" s="33"/>
      <c r="K3246" s="33">
        <v>0.81530000000000002</v>
      </c>
      <c r="L3246" s="52"/>
      <c r="M3246" s="52"/>
      <c r="N3246" s="21" t="str">
        <f t="shared" si="230"/>
        <v>TITLIS INVEST SICAV S.A.</v>
      </c>
      <c r="O3246" s="21"/>
      <c r="P3246" s="39">
        <f t="shared" si="231"/>
        <v>37.973751993131366</v>
      </c>
      <c r="Q3246" s="43">
        <f t="shared" si="232"/>
        <v>1.4999999999999999E-2</v>
      </c>
      <c r="R3246" s="40">
        <f t="shared" si="233"/>
        <v>8.0962835765975712E-4</v>
      </c>
    </row>
    <row r="3247" spans="1:18" s="60" customFormat="1" x14ac:dyDescent="0.25">
      <c r="A3247" s="52"/>
      <c r="C3247" s="21" t="s">
        <v>3819</v>
      </c>
      <c r="D3247" s="19"/>
      <c r="E3247" s="43">
        <v>79.2</v>
      </c>
      <c r="F3247" s="43">
        <v>1.4E-2</v>
      </c>
      <c r="G3247" s="43">
        <v>0.87445938000000001</v>
      </c>
      <c r="I3247" s="12"/>
      <c r="J3247" s="33"/>
      <c r="K3247" s="33">
        <v>0.81530000000000002</v>
      </c>
      <c r="L3247" s="52"/>
      <c r="M3247" s="52"/>
      <c r="N3247" s="21" t="str">
        <f t="shared" si="230"/>
        <v>TITULOS BILBAO  SICAV SA</v>
      </c>
      <c r="O3247" s="21"/>
      <c r="P3247" s="39">
        <f t="shared" si="231"/>
        <v>97.14215626149884</v>
      </c>
      <c r="Q3247" s="43">
        <f t="shared" si="232"/>
        <v>1.4E-2</v>
      </c>
      <c r="R3247" s="40">
        <f t="shared" si="233"/>
        <v>1.0725614865693609</v>
      </c>
    </row>
    <row r="3248" spans="1:18" s="60" customFormat="1" x14ac:dyDescent="0.25">
      <c r="A3248" s="52"/>
      <c r="C3248" s="21" t="s">
        <v>3820</v>
      </c>
      <c r="D3248" s="19"/>
      <c r="E3248" s="43">
        <v>28.56</v>
      </c>
      <c r="F3248" s="43">
        <v>4.0000000000000001E-3</v>
      </c>
      <c r="G3248" s="43">
        <v>4.6399999999999996E-6</v>
      </c>
      <c r="I3248" s="12"/>
      <c r="J3248" s="33"/>
      <c r="K3248" s="33">
        <v>0.81530000000000002</v>
      </c>
      <c r="L3248" s="52"/>
      <c r="M3248" s="52"/>
      <c r="N3248" s="21" t="str">
        <f t="shared" si="230"/>
        <v>TITULOS BUDA 2020 SICAV S.A.</v>
      </c>
      <c r="O3248" s="21"/>
      <c r="P3248" s="39">
        <f t="shared" si="231"/>
        <v>35.030050288237454</v>
      </c>
      <c r="Q3248" s="43">
        <f t="shared" si="232"/>
        <v>4.0000000000000001E-3</v>
      </c>
      <c r="R3248" s="40">
        <f t="shared" si="233"/>
        <v>5.6911566294615473E-6</v>
      </c>
    </row>
    <row r="3249" spans="1:18" s="60" customFormat="1" x14ac:dyDescent="0.25">
      <c r="A3249" s="52"/>
      <c r="C3249" s="21" t="s">
        <v>3821</v>
      </c>
      <c r="D3249" s="19"/>
      <c r="E3249" s="43">
        <v>36.796500000000002</v>
      </c>
      <c r="F3249" s="43">
        <v>8.0000000000000002E-3</v>
      </c>
      <c r="G3249" s="43">
        <v>4.0273830000000004E-2</v>
      </c>
      <c r="I3249" s="12"/>
      <c r="J3249" s="33"/>
      <c r="K3249" s="33">
        <v>0.81530000000000002</v>
      </c>
      <c r="L3249" s="52"/>
      <c r="M3249" s="52"/>
      <c r="N3249" s="21" t="str">
        <f t="shared" si="230"/>
        <v>TITULOS ESTRAUNZA SICAV</v>
      </c>
      <c r="O3249" s="21"/>
      <c r="P3249" s="39">
        <f t="shared" si="231"/>
        <v>45.132466576720226</v>
      </c>
      <c r="Q3249" s="43">
        <f t="shared" si="232"/>
        <v>8.0000000000000002E-3</v>
      </c>
      <c r="R3249" s="40">
        <f t="shared" si="233"/>
        <v>4.9397559180669695E-2</v>
      </c>
    </row>
    <row r="3250" spans="1:18" s="60" customFormat="1" x14ac:dyDescent="0.25">
      <c r="A3250" s="52"/>
      <c r="C3250" s="21" t="s">
        <v>3822</v>
      </c>
      <c r="D3250" s="19"/>
      <c r="E3250" s="43">
        <v>29.28</v>
      </c>
      <c r="F3250" s="43">
        <v>5.0000000000000001E-3</v>
      </c>
      <c r="G3250" s="43">
        <v>5.9100000000000002E-6</v>
      </c>
      <c r="I3250" s="12"/>
      <c r="J3250" s="33"/>
      <c r="K3250" s="33">
        <v>0.81530000000000002</v>
      </c>
      <c r="L3250" s="52"/>
      <c r="M3250" s="52"/>
      <c r="N3250" s="21" t="str">
        <f t="shared" si="230"/>
        <v>TITULOS GUETARIA,  SICAV, S.A.</v>
      </c>
      <c r="O3250" s="21"/>
      <c r="P3250" s="39">
        <f t="shared" si="231"/>
        <v>35.913160799705629</v>
      </c>
      <c r="Q3250" s="43">
        <f t="shared" si="232"/>
        <v>5.0000000000000001E-3</v>
      </c>
      <c r="R3250" s="40">
        <f t="shared" si="233"/>
        <v>7.248865448301239E-6</v>
      </c>
    </row>
    <row r="3251" spans="1:18" s="60" customFormat="1" x14ac:dyDescent="0.25">
      <c r="A3251" s="52"/>
      <c r="C3251" s="21" t="s">
        <v>3823</v>
      </c>
      <c r="D3251" s="19"/>
      <c r="E3251" s="43">
        <v>138</v>
      </c>
      <c r="F3251" s="43">
        <v>4.9000000000000002E-2</v>
      </c>
      <c r="G3251" s="43">
        <v>5.5696705700000004</v>
      </c>
      <c r="I3251" s="12"/>
      <c r="J3251" s="33"/>
      <c r="K3251" s="33">
        <v>0.81530000000000002</v>
      </c>
      <c r="L3251" s="52"/>
      <c r="M3251" s="52"/>
      <c r="N3251" s="21" t="str">
        <f t="shared" si="230"/>
        <v>TITULOS IGUELDO SICAV</v>
      </c>
      <c r="O3251" s="21"/>
      <c r="P3251" s="39">
        <f t="shared" si="231"/>
        <v>169.26284803139947</v>
      </c>
      <c r="Q3251" s="43">
        <f t="shared" si="232"/>
        <v>4.9000000000000002E-2</v>
      </c>
      <c r="R3251" s="40">
        <f t="shared" si="233"/>
        <v>6.8314369802526684</v>
      </c>
    </row>
    <row r="3252" spans="1:18" s="60" customFormat="1" x14ac:dyDescent="0.25">
      <c r="A3252" s="52"/>
      <c r="C3252" s="21" t="s">
        <v>3824</v>
      </c>
      <c r="D3252" s="19"/>
      <c r="E3252" s="43">
        <v>50.485050000000001</v>
      </c>
      <c r="F3252" s="43">
        <v>8.0000000000000002E-3</v>
      </c>
      <c r="G3252" s="43">
        <v>0.11454622</v>
      </c>
      <c r="I3252" s="12"/>
      <c r="J3252" s="33"/>
      <c r="K3252" s="33">
        <v>0.81530000000000002</v>
      </c>
      <c r="L3252" s="52"/>
      <c r="M3252" s="52"/>
      <c r="N3252" s="21" t="str">
        <f t="shared" si="230"/>
        <v>TITULOS XALKARRA SICAV</v>
      </c>
      <c r="O3252" s="21"/>
      <c r="P3252" s="39">
        <f t="shared" si="231"/>
        <v>61.922053231939159</v>
      </c>
      <c r="Q3252" s="43">
        <f t="shared" si="232"/>
        <v>8.0000000000000002E-3</v>
      </c>
      <c r="R3252" s="40">
        <f t="shared" si="233"/>
        <v>0.14049579295964676</v>
      </c>
    </row>
    <row r="3253" spans="1:18" s="60" customFormat="1" x14ac:dyDescent="0.25">
      <c r="A3253" s="52"/>
      <c r="C3253" s="21" t="s">
        <v>3825</v>
      </c>
      <c r="D3253" s="19"/>
      <c r="E3253" s="43">
        <v>31.986499999999999</v>
      </c>
      <c r="F3253" s="43">
        <v>0.114</v>
      </c>
      <c r="G3253" s="43">
        <v>6.89969E-3</v>
      </c>
      <c r="I3253" s="12"/>
      <c r="J3253" s="33"/>
      <c r="K3253" s="33">
        <v>0.81530000000000002</v>
      </c>
      <c r="L3253" s="52"/>
      <c r="M3253" s="52"/>
      <c r="N3253" s="21" t="str">
        <f t="shared" si="230"/>
        <v>TITULOS ZURBANOF.V. SICAV</v>
      </c>
      <c r="O3253" s="21"/>
      <c r="P3253" s="39">
        <f t="shared" si="231"/>
        <v>39.232797743162024</v>
      </c>
      <c r="Q3253" s="43">
        <f t="shared" si="232"/>
        <v>0.114</v>
      </c>
      <c r="R3253" s="40">
        <f t="shared" si="233"/>
        <v>8.4627621734330912E-3</v>
      </c>
    </row>
    <row r="3254" spans="1:18" s="60" customFormat="1" x14ac:dyDescent="0.25">
      <c r="A3254" s="52"/>
      <c r="C3254" s="21" t="s">
        <v>3826</v>
      </c>
      <c r="D3254" s="19"/>
      <c r="E3254" s="43">
        <v>26.4</v>
      </c>
      <c r="F3254" s="43">
        <v>2.5000000000000001E-2</v>
      </c>
      <c r="G3254" s="43">
        <v>2.6783999999999998E-4</v>
      </c>
      <c r="I3254" s="12"/>
      <c r="J3254" s="33"/>
      <c r="K3254" s="33">
        <v>0.81530000000000002</v>
      </c>
      <c r="L3254" s="52"/>
      <c r="M3254" s="52"/>
      <c r="N3254" s="21" t="str">
        <f t="shared" si="230"/>
        <v>TLALOC DE INVERSIONES 2014 SICAV S.A.</v>
      </c>
      <c r="O3254" s="21"/>
      <c r="P3254" s="39">
        <f t="shared" si="231"/>
        <v>32.380718753832944</v>
      </c>
      <c r="Q3254" s="43">
        <f t="shared" si="232"/>
        <v>2.5000000000000001E-2</v>
      </c>
      <c r="R3254" s="40">
        <f t="shared" si="233"/>
        <v>3.2851711026615966E-4</v>
      </c>
    </row>
    <row r="3255" spans="1:18" s="60" customFormat="1" x14ac:dyDescent="0.25">
      <c r="A3255" s="52"/>
      <c r="C3255" s="21" t="s">
        <v>3827</v>
      </c>
      <c r="D3255" s="19"/>
      <c r="E3255" s="43">
        <v>25.019387999999999</v>
      </c>
      <c r="F3255" s="43">
        <v>2.5000000000000001E-2</v>
      </c>
      <c r="G3255" s="43">
        <v>2.5949000000000002E-4</v>
      </c>
      <c r="I3255" s="12"/>
      <c r="J3255" s="33"/>
      <c r="K3255" s="33">
        <v>0.81530000000000002</v>
      </c>
      <c r="L3255" s="52"/>
      <c r="M3255" s="52"/>
      <c r="N3255" s="21" t="str">
        <f t="shared" si="230"/>
        <v>TNDES XXI SICAV S.A.</v>
      </c>
      <c r="O3255" s="21"/>
      <c r="P3255" s="39">
        <f t="shared" si="231"/>
        <v>30.687339629584201</v>
      </c>
      <c r="Q3255" s="43">
        <f t="shared" si="232"/>
        <v>2.5000000000000001E-2</v>
      </c>
      <c r="R3255" s="40">
        <f t="shared" si="233"/>
        <v>3.1827548141788301E-4</v>
      </c>
    </row>
    <row r="3256" spans="1:18" s="60" customFormat="1" x14ac:dyDescent="0.25">
      <c r="A3256" s="52"/>
      <c r="C3256" s="21" t="s">
        <v>3828</v>
      </c>
      <c r="D3256" s="19"/>
      <c r="E3256" s="43">
        <v>51.2</v>
      </c>
      <c r="F3256" s="43">
        <v>1.6E-2</v>
      </c>
      <c r="G3256" s="43">
        <v>1.9447E-4</v>
      </c>
      <c r="I3256" s="12"/>
      <c r="J3256" s="33"/>
      <c r="K3256" s="33">
        <v>0.81530000000000002</v>
      </c>
      <c r="L3256" s="52"/>
      <c r="M3256" s="52"/>
      <c r="N3256" s="21" t="str">
        <f t="shared" si="230"/>
        <v>TOGOINVEST SICAV S.A.</v>
      </c>
      <c r="O3256" s="21"/>
      <c r="P3256" s="39">
        <f t="shared" si="231"/>
        <v>62.798969704403291</v>
      </c>
      <c r="Q3256" s="43">
        <f t="shared" si="232"/>
        <v>1.6E-2</v>
      </c>
      <c r="R3256" s="40">
        <f t="shared" si="233"/>
        <v>2.3852569606279896E-4</v>
      </c>
    </row>
    <row r="3257" spans="1:18" s="60" customFormat="1" x14ac:dyDescent="0.25">
      <c r="A3257" s="52"/>
      <c r="C3257" s="21" t="s">
        <v>3829</v>
      </c>
      <c r="D3257" s="19"/>
      <c r="E3257" s="43">
        <v>31.2</v>
      </c>
      <c r="F3257" s="43">
        <v>1E-3</v>
      </c>
      <c r="G3257" s="43">
        <v>1.207E-5</v>
      </c>
      <c r="I3257" s="12"/>
      <c r="J3257" s="33"/>
      <c r="K3257" s="33">
        <v>0.81530000000000002</v>
      </c>
      <c r="L3257" s="52"/>
      <c r="M3257" s="52"/>
      <c r="N3257" s="21" t="str">
        <f t="shared" si="230"/>
        <v>TOMIR INVERSIONS SICAV, S.A.</v>
      </c>
      <c r="O3257" s="21"/>
      <c r="P3257" s="39">
        <f t="shared" si="231"/>
        <v>38.268122163620752</v>
      </c>
      <c r="Q3257" s="43">
        <f t="shared" si="232"/>
        <v>1E-3</v>
      </c>
      <c r="R3257" s="40">
        <f t="shared" si="233"/>
        <v>1.4804366490862258E-5</v>
      </c>
    </row>
    <row r="3258" spans="1:18" s="60" customFormat="1" x14ac:dyDescent="0.25">
      <c r="A3258" s="52"/>
      <c r="C3258" s="21" t="s">
        <v>3830</v>
      </c>
      <c r="D3258" s="19"/>
      <c r="E3258" s="43">
        <v>42.071399999999997</v>
      </c>
      <c r="F3258" s="43">
        <v>4.8000000000000001E-2</v>
      </c>
      <c r="G3258" s="43">
        <v>2.31854293</v>
      </c>
      <c r="I3258" s="12"/>
      <c r="J3258" s="33"/>
      <c r="K3258" s="33">
        <v>0.81530000000000002</v>
      </c>
      <c r="L3258" s="52"/>
      <c r="M3258" s="52"/>
      <c r="N3258" s="21" t="str">
        <f t="shared" si="230"/>
        <v>TOP CLASS GLOBAL ALLOCATION, S.I.C.A.V., S.A.</v>
      </c>
      <c r="O3258" s="21"/>
      <c r="P3258" s="39">
        <f t="shared" si="231"/>
        <v>51.602354961363908</v>
      </c>
      <c r="Q3258" s="43">
        <f t="shared" si="232"/>
        <v>4.8000000000000001E-2</v>
      </c>
      <c r="R3258" s="40">
        <f t="shared" si="233"/>
        <v>2.8437911566294614</v>
      </c>
    </row>
    <row r="3259" spans="1:18" s="60" customFormat="1" x14ac:dyDescent="0.25">
      <c r="A3259" s="52"/>
      <c r="C3259" s="21" t="s">
        <v>3831</v>
      </c>
      <c r="D3259" s="19"/>
      <c r="E3259" s="43">
        <v>30</v>
      </c>
      <c r="F3259" s="43">
        <v>8.0000000000000002E-3</v>
      </c>
      <c r="G3259" s="43">
        <v>9.3499999999999996E-5</v>
      </c>
      <c r="I3259" s="12"/>
      <c r="J3259" s="33"/>
      <c r="K3259" s="33">
        <v>0.81530000000000002</v>
      </c>
      <c r="L3259" s="52"/>
      <c r="M3259" s="52"/>
      <c r="N3259" s="21" t="str">
        <f t="shared" si="230"/>
        <v>TORANO CAPITAL SICAV, S.A.</v>
      </c>
      <c r="O3259" s="21"/>
      <c r="P3259" s="39">
        <f t="shared" si="231"/>
        <v>36.796271311173797</v>
      </c>
      <c r="Q3259" s="43">
        <f t="shared" si="232"/>
        <v>8.0000000000000002E-3</v>
      </c>
      <c r="R3259" s="40">
        <f t="shared" si="233"/>
        <v>1.1468171225315834E-4</v>
      </c>
    </row>
    <row r="3260" spans="1:18" s="60" customFormat="1" x14ac:dyDescent="0.25">
      <c r="A3260" s="52"/>
      <c r="C3260" s="21" t="s">
        <v>3832</v>
      </c>
      <c r="D3260" s="19"/>
      <c r="E3260" s="43">
        <v>20.04</v>
      </c>
      <c r="F3260" s="43">
        <v>1.7000000000000001E-2</v>
      </c>
      <c r="G3260" s="43">
        <v>0.5026003</v>
      </c>
      <c r="I3260" s="12"/>
      <c r="J3260" s="33"/>
      <c r="K3260" s="33">
        <v>0.81530000000000002</v>
      </c>
      <c r="L3260" s="52"/>
      <c r="M3260" s="52"/>
      <c r="N3260" s="21" t="str">
        <f t="shared" si="230"/>
        <v>TORCAL CAPITAL SICAV</v>
      </c>
      <c r="O3260" s="21"/>
      <c r="P3260" s="39">
        <f t="shared" si="231"/>
        <v>24.579909235864097</v>
      </c>
      <c r="Q3260" s="43">
        <f t="shared" si="232"/>
        <v>1.7000000000000001E-2</v>
      </c>
      <c r="R3260" s="40">
        <f t="shared" si="233"/>
        <v>0.6164605666625782</v>
      </c>
    </row>
    <row r="3261" spans="1:18" s="60" customFormat="1" x14ac:dyDescent="0.25">
      <c r="A3261" s="52"/>
      <c r="C3261" s="21" t="s">
        <v>3833</v>
      </c>
      <c r="D3261" s="19"/>
      <c r="E3261" s="43">
        <v>30.96</v>
      </c>
      <c r="F3261" s="43">
        <v>1.6E-2</v>
      </c>
      <c r="G3261" s="43">
        <v>3.2335969999999999E-2</v>
      </c>
      <c r="I3261" s="12"/>
      <c r="J3261" s="33"/>
      <c r="K3261" s="33">
        <v>0.81530000000000002</v>
      </c>
      <c r="L3261" s="52"/>
      <c r="M3261" s="52"/>
      <c r="N3261" s="21" t="str">
        <f t="shared" si="230"/>
        <v>TORE INVESTMENT SICAV, S.A.</v>
      </c>
      <c r="O3261" s="21"/>
      <c r="P3261" s="39">
        <f t="shared" si="231"/>
        <v>37.973751993131366</v>
      </c>
      <c r="Q3261" s="43">
        <f t="shared" si="232"/>
        <v>1.6E-2</v>
      </c>
      <c r="R3261" s="40">
        <f t="shared" si="233"/>
        <v>3.9661437507665889E-2</v>
      </c>
    </row>
    <row r="3262" spans="1:18" s="60" customFormat="1" x14ac:dyDescent="0.25">
      <c r="A3262" s="52"/>
      <c r="C3262" s="21" t="s">
        <v>3834</v>
      </c>
      <c r="D3262" s="19"/>
      <c r="E3262" s="43">
        <v>30.24</v>
      </c>
      <c r="F3262" s="43">
        <v>8.9999999999999993E-3</v>
      </c>
      <c r="G3262" s="43">
        <v>0.51074929999999996</v>
      </c>
      <c r="I3262" s="12"/>
      <c r="J3262" s="33"/>
      <c r="K3262" s="33">
        <v>0.81530000000000002</v>
      </c>
      <c r="L3262" s="52"/>
      <c r="M3262" s="52"/>
      <c r="N3262" s="21" t="str">
        <f t="shared" si="230"/>
        <v>TORICES INVERSIONES , SICAV S.A.</v>
      </c>
      <c r="O3262" s="21"/>
      <c r="P3262" s="39">
        <f t="shared" si="231"/>
        <v>37.090641481663191</v>
      </c>
      <c r="Q3262" s="43">
        <f t="shared" si="232"/>
        <v>8.9999999999999993E-3</v>
      </c>
      <c r="R3262" s="40">
        <f t="shared" si="233"/>
        <v>0.62645566049307</v>
      </c>
    </row>
    <row r="3263" spans="1:18" s="60" customFormat="1" x14ac:dyDescent="0.25">
      <c r="A3263" s="52"/>
      <c r="C3263" s="21" t="s">
        <v>3835</v>
      </c>
      <c r="D3263" s="19"/>
      <c r="E3263" s="43">
        <v>144.35788680000002</v>
      </c>
      <c r="F3263" s="43">
        <v>3.9E-2</v>
      </c>
      <c r="G3263" s="43">
        <v>0.14729339999999999</v>
      </c>
      <c r="I3263" s="12"/>
      <c r="J3263" s="33"/>
      <c r="K3263" s="33">
        <v>0.81530000000000002</v>
      </c>
      <c r="L3263" s="52"/>
      <c r="M3263" s="52"/>
      <c r="N3263" s="21" t="str">
        <f t="shared" si="230"/>
        <v>TORIMBIA SOCIMI, S.A.</v>
      </c>
      <c r="O3263" s="21"/>
      <c r="P3263" s="39">
        <f t="shared" si="231"/>
        <v>177.06106562001719</v>
      </c>
      <c r="Q3263" s="43">
        <f t="shared" si="232"/>
        <v>3.9E-2</v>
      </c>
      <c r="R3263" s="40">
        <f t="shared" si="233"/>
        <v>0.18066159695817488</v>
      </c>
    </row>
    <row r="3264" spans="1:18" s="60" customFormat="1" x14ac:dyDescent="0.25">
      <c r="A3264" s="52"/>
      <c r="C3264" s="21" t="s">
        <v>3836</v>
      </c>
      <c r="D3264" s="19"/>
      <c r="E3264" s="43">
        <v>24.24</v>
      </c>
      <c r="F3264" s="43">
        <v>1.4E-2</v>
      </c>
      <c r="G3264" s="43">
        <v>6.4092240399999998</v>
      </c>
      <c r="I3264" s="12"/>
      <c r="J3264" s="33"/>
      <c r="K3264" s="33">
        <v>0.81530000000000002</v>
      </c>
      <c r="L3264" s="52"/>
      <c r="M3264" s="52"/>
      <c r="N3264" s="21" t="str">
        <f t="shared" si="230"/>
        <v>TORMES INVERSIONES 2019 SIL, S.A.</v>
      </c>
      <c r="O3264" s="21"/>
      <c r="P3264" s="39">
        <f t="shared" si="231"/>
        <v>29.731387219428427</v>
      </c>
      <c r="Q3264" s="43">
        <f t="shared" si="232"/>
        <v>1.4E-2</v>
      </c>
      <c r="R3264" s="40">
        <f t="shared" si="233"/>
        <v>7.8611848889979141</v>
      </c>
    </row>
    <row r="3265" spans="1:18" s="60" customFormat="1" x14ac:dyDescent="0.25">
      <c r="A3265" s="52"/>
      <c r="C3265" s="21" t="s">
        <v>3837</v>
      </c>
      <c r="D3265" s="19"/>
      <c r="E3265" s="43">
        <v>44.88</v>
      </c>
      <c r="F3265" s="43">
        <v>7.0000000000000001E-3</v>
      </c>
      <c r="G3265" s="43">
        <v>8.4300000000000003E-5</v>
      </c>
      <c r="I3265" s="12"/>
      <c r="J3265" s="33"/>
      <c r="K3265" s="33">
        <v>0.81530000000000002</v>
      </c>
      <c r="L3265" s="52"/>
      <c r="M3265" s="52"/>
      <c r="N3265" s="21" t="str">
        <f t="shared" si="230"/>
        <v>TORRECARES INVERSIONES SICAV S.A.</v>
      </c>
      <c r="O3265" s="21"/>
      <c r="P3265" s="39">
        <f t="shared" si="231"/>
        <v>55.047221881516009</v>
      </c>
      <c r="Q3265" s="43">
        <f t="shared" si="232"/>
        <v>7.0000000000000001E-3</v>
      </c>
      <c r="R3265" s="40">
        <f t="shared" si="233"/>
        <v>1.0339752238439838E-4</v>
      </c>
    </row>
    <row r="3266" spans="1:18" s="60" customFormat="1" x14ac:dyDescent="0.25">
      <c r="A3266" s="52"/>
      <c r="C3266" s="21" t="s">
        <v>3838</v>
      </c>
      <c r="D3266" s="19"/>
      <c r="E3266" s="43">
        <v>24</v>
      </c>
      <c r="F3266" s="43">
        <v>0.114</v>
      </c>
      <c r="G3266" s="43">
        <v>2.16876E-3</v>
      </c>
      <c r="I3266" s="12"/>
      <c r="J3266" s="33"/>
      <c r="K3266" s="33">
        <v>0.81530000000000002</v>
      </c>
      <c r="L3266" s="52"/>
      <c r="M3266" s="52"/>
      <c r="N3266" s="21" t="str">
        <f t="shared" si="230"/>
        <v>TORREGARCIA 1502    SICAV S.A.</v>
      </c>
      <c r="O3266" s="21"/>
      <c r="P3266" s="39">
        <f t="shared" si="231"/>
        <v>29.43701704893904</v>
      </c>
      <c r="Q3266" s="43">
        <f t="shared" si="232"/>
        <v>0.114</v>
      </c>
      <c r="R3266" s="40">
        <f t="shared" si="233"/>
        <v>2.6600760456273764E-3</v>
      </c>
    </row>
    <row r="3267" spans="1:18" s="60" customFormat="1" x14ac:dyDescent="0.25">
      <c r="A3267" s="52"/>
      <c r="C3267" s="21" t="s">
        <v>3839</v>
      </c>
      <c r="D3267" s="19"/>
      <c r="E3267" s="43">
        <v>22.3435068</v>
      </c>
      <c r="F3267" s="43">
        <v>1.2E-2</v>
      </c>
      <c r="G3267" s="43">
        <v>0.56534545999999997</v>
      </c>
      <c r="I3267" s="12"/>
      <c r="J3267" s="33"/>
      <c r="K3267" s="33">
        <v>0.81530000000000002</v>
      </c>
      <c r="L3267" s="52"/>
      <c r="M3267" s="52"/>
      <c r="N3267" s="21" t="str">
        <f t="shared" si="230"/>
        <v>TORRELLA INVERSIONES SICAV S.A.</v>
      </c>
      <c r="O3267" s="21"/>
      <c r="P3267" s="39">
        <f t="shared" si="231"/>
        <v>27.40525794186189</v>
      </c>
      <c r="Q3267" s="43">
        <f t="shared" si="232"/>
        <v>1.2E-2</v>
      </c>
      <c r="R3267" s="40">
        <f t="shared" si="233"/>
        <v>0.69342016435667841</v>
      </c>
    </row>
    <row r="3268" spans="1:18" s="60" customFormat="1" x14ac:dyDescent="0.25">
      <c r="A3268" s="52"/>
      <c r="C3268" s="21" t="s">
        <v>3840</v>
      </c>
      <c r="D3268" s="19"/>
      <c r="E3268" s="43">
        <v>14.183895</v>
      </c>
      <c r="F3268" s="43">
        <v>1.9E-2</v>
      </c>
      <c r="G3268" s="43">
        <v>1.7470345</v>
      </c>
      <c r="I3268" s="12"/>
      <c r="J3268" s="33"/>
      <c r="K3268" s="33">
        <v>0.81530000000000002</v>
      </c>
      <c r="L3268" s="52"/>
      <c r="M3268" s="52"/>
      <c r="N3268" s="21" t="str">
        <f t="shared" si="230"/>
        <v>TORRETA FLORIDA SICAV</v>
      </c>
      <c r="O3268" s="21"/>
      <c r="P3268" s="39">
        <f t="shared" si="231"/>
        <v>17.397148288973384</v>
      </c>
      <c r="Q3268" s="43">
        <f t="shared" si="232"/>
        <v>1.9E-2</v>
      </c>
      <c r="R3268" s="40">
        <f t="shared" si="233"/>
        <v>2.1428118483993623</v>
      </c>
    </row>
    <row r="3269" spans="1:18" s="60" customFormat="1" x14ac:dyDescent="0.25">
      <c r="A3269" s="52"/>
      <c r="C3269" s="21" t="s">
        <v>3841</v>
      </c>
      <c r="D3269" s="19"/>
      <c r="E3269" s="43">
        <v>79.650000000000006</v>
      </c>
      <c r="F3269" s="43">
        <v>3.6999999999999998E-2</v>
      </c>
      <c r="G3269" s="43">
        <v>11.72253274</v>
      </c>
      <c r="I3269" s="12"/>
      <c r="J3269" s="33"/>
      <c r="K3269" s="33">
        <v>0.81530000000000002</v>
      </c>
      <c r="L3269" s="52"/>
      <c r="M3269" s="52"/>
      <c r="N3269" s="21" t="str">
        <f t="shared" si="230"/>
        <v>TORTUGA 2014 SICAV, S.A.</v>
      </c>
      <c r="O3269" s="21"/>
      <c r="P3269" s="39">
        <f t="shared" si="231"/>
        <v>97.694100331166439</v>
      </c>
      <c r="Q3269" s="43">
        <f t="shared" si="232"/>
        <v>3.6999999999999998E-2</v>
      </c>
      <c r="R3269" s="40">
        <f t="shared" si="233"/>
        <v>14.378183171838586</v>
      </c>
    </row>
    <row r="3270" spans="1:18" s="60" customFormat="1" x14ac:dyDescent="0.25">
      <c r="A3270" s="52"/>
      <c r="C3270" s="21" t="s">
        <v>3842</v>
      </c>
      <c r="D3270" s="19"/>
      <c r="E3270" s="43">
        <v>30.48</v>
      </c>
      <c r="F3270" s="43">
        <v>8.9999999999999993E-3</v>
      </c>
      <c r="G3270" s="43">
        <v>0.18647441000000001</v>
      </c>
      <c r="I3270" s="12"/>
      <c r="J3270" s="33"/>
      <c r="K3270" s="33">
        <v>0.81530000000000002</v>
      </c>
      <c r="L3270" s="52"/>
      <c r="M3270" s="52"/>
      <c r="N3270" s="21" t="str">
        <f t="shared" si="230"/>
        <v>TR3INVER INVERSIONES SICAV S.A.</v>
      </c>
      <c r="O3270" s="21"/>
      <c r="P3270" s="39">
        <f t="shared" si="231"/>
        <v>37.385011652152585</v>
      </c>
      <c r="Q3270" s="43">
        <f t="shared" si="232"/>
        <v>8.9999999999999993E-3</v>
      </c>
      <c r="R3270" s="40">
        <f t="shared" si="233"/>
        <v>0.22871876609836869</v>
      </c>
    </row>
    <row r="3271" spans="1:18" s="60" customFormat="1" x14ac:dyDescent="0.25">
      <c r="A3271" s="52"/>
      <c r="C3271" s="21" t="s">
        <v>3843</v>
      </c>
      <c r="D3271" s="19"/>
      <c r="E3271" s="43">
        <v>96.010919999999999</v>
      </c>
      <c r="F3271" s="43">
        <v>6.0999999999999999E-2</v>
      </c>
      <c r="G3271" s="43">
        <v>0.67520795</v>
      </c>
      <c r="I3271" s="12"/>
      <c r="J3271" s="33"/>
      <c r="K3271" s="33">
        <v>0.81530000000000002</v>
      </c>
      <c r="L3271" s="52"/>
      <c r="M3271" s="52"/>
      <c r="N3271" s="21" t="str">
        <f t="shared" si="230"/>
        <v>TRAJANO IBERIA SOCIMI, S.A.</v>
      </c>
      <c r="O3271" s="21"/>
      <c r="P3271" s="39">
        <f t="shared" si="231"/>
        <v>117.76146203851343</v>
      </c>
      <c r="Q3271" s="43">
        <f t="shared" si="232"/>
        <v>6.0999999999999999E-2</v>
      </c>
      <c r="R3271" s="40">
        <f t="shared" si="233"/>
        <v>0.82817116398871582</v>
      </c>
    </row>
    <row r="3272" spans="1:18" s="60" customFormat="1" x14ac:dyDescent="0.25">
      <c r="A3272" s="52"/>
      <c r="C3272" s="21" t="s">
        <v>3844</v>
      </c>
      <c r="D3272" s="19"/>
      <c r="E3272" s="43">
        <v>25.723334999999999</v>
      </c>
      <c r="F3272" s="43">
        <v>1.2999999999999999E-2</v>
      </c>
      <c r="G3272" s="43">
        <v>3.4957399999999998E-3</v>
      </c>
      <c r="I3272" s="12"/>
      <c r="J3272" s="33"/>
      <c r="K3272" s="33">
        <v>0.81530000000000002</v>
      </c>
      <c r="L3272" s="52"/>
      <c r="M3272" s="52"/>
      <c r="N3272" s="21" t="str">
        <f t="shared" si="230"/>
        <v>TRANSMA¡O INVERSIONES,SICAV,S.A.</v>
      </c>
      <c r="O3272" s="21"/>
      <c r="P3272" s="39">
        <f t="shared" si="231"/>
        <v>31.55076045627376</v>
      </c>
      <c r="Q3272" s="43">
        <f t="shared" si="232"/>
        <v>1.2999999999999999E-2</v>
      </c>
      <c r="R3272" s="40">
        <f t="shared" si="233"/>
        <v>4.287673249110756E-3</v>
      </c>
    </row>
    <row r="3273" spans="1:18" s="60" customFormat="1" x14ac:dyDescent="0.25">
      <c r="A3273" s="52"/>
      <c r="C3273" s="21" t="s">
        <v>3845</v>
      </c>
      <c r="D3273" s="19"/>
      <c r="E3273" s="43">
        <v>34.377915000000002</v>
      </c>
      <c r="F3273" s="43">
        <v>1.9E-2</v>
      </c>
      <c r="G3273" s="43">
        <v>2.1307418399999998</v>
      </c>
      <c r="I3273" s="12"/>
      <c r="J3273" s="33"/>
      <c r="K3273" s="33">
        <v>0.81530000000000002</v>
      </c>
      <c r="L3273" s="52"/>
      <c r="M3273" s="52"/>
      <c r="N3273" s="21" t="str">
        <f t="shared" si="230"/>
        <v>TREA RENTA FIJA FLEXIBLE SICAV S.A.</v>
      </c>
      <c r="O3273" s="21"/>
      <c r="P3273" s="39">
        <f t="shared" si="231"/>
        <v>42.165969581749053</v>
      </c>
      <c r="Q3273" s="43">
        <f t="shared" si="232"/>
        <v>1.9E-2</v>
      </c>
      <c r="R3273" s="40">
        <f t="shared" si="233"/>
        <v>2.613445161290322</v>
      </c>
    </row>
    <row r="3274" spans="1:18" s="60" customFormat="1" x14ac:dyDescent="0.25">
      <c r="A3274" s="52"/>
      <c r="C3274" s="21" t="s">
        <v>3846</v>
      </c>
      <c r="D3274" s="19"/>
      <c r="E3274" s="43">
        <v>30.050750000000001</v>
      </c>
      <c r="F3274" s="43">
        <v>5.0000000000000001E-3</v>
      </c>
      <c r="G3274" s="43">
        <v>1.3330729999999999E-2</v>
      </c>
      <c r="I3274" s="12"/>
      <c r="J3274" s="33"/>
      <c r="K3274" s="33">
        <v>0.81530000000000002</v>
      </c>
      <c r="L3274" s="52"/>
      <c r="M3274" s="52"/>
      <c r="N3274" s="21" t="str">
        <f t="shared" si="230"/>
        <v>TREDICON INVERSIONES,SICAV,S.A.</v>
      </c>
      <c r="O3274" s="21"/>
      <c r="P3274" s="39">
        <f t="shared" si="231"/>
        <v>36.858518336808537</v>
      </c>
      <c r="Q3274" s="43">
        <f t="shared" si="232"/>
        <v>5.0000000000000001E-3</v>
      </c>
      <c r="R3274" s="40">
        <f t="shared" si="233"/>
        <v>1.6350705261866796E-2</v>
      </c>
    </row>
    <row r="3275" spans="1:18" s="60" customFormat="1" x14ac:dyDescent="0.25">
      <c r="A3275" s="52"/>
      <c r="C3275" s="21" t="s">
        <v>3847</v>
      </c>
      <c r="D3275" s="19"/>
      <c r="E3275" s="43">
        <v>35.520000000000003</v>
      </c>
      <c r="F3275" s="43">
        <v>2.7E-2</v>
      </c>
      <c r="G3275" s="43">
        <v>3.8151999999999999E-4</v>
      </c>
      <c r="I3275" s="12"/>
      <c r="J3275" s="33"/>
      <c r="K3275" s="33">
        <v>0.81530000000000002</v>
      </c>
      <c r="L3275" s="52"/>
      <c r="M3275" s="52"/>
      <c r="N3275" s="21" t="str">
        <f t="shared" si="230"/>
        <v>TRENAREZO SICAV, S.A.</v>
      </c>
      <c r="O3275" s="21"/>
      <c r="P3275" s="39">
        <f t="shared" si="231"/>
        <v>43.56678523242978</v>
      </c>
      <c r="Q3275" s="43">
        <f t="shared" si="232"/>
        <v>2.7E-2</v>
      </c>
      <c r="R3275" s="40">
        <f t="shared" si="233"/>
        <v>4.6795044768796761E-4</v>
      </c>
    </row>
    <row r="3276" spans="1:18" s="60" customFormat="1" x14ac:dyDescent="0.25">
      <c r="A3276" s="52"/>
      <c r="C3276" s="21" t="s">
        <v>3848</v>
      </c>
      <c r="D3276" s="19"/>
      <c r="E3276" s="43">
        <v>24</v>
      </c>
      <c r="F3276" s="43">
        <v>4.0000000000000001E-3</v>
      </c>
      <c r="G3276" s="43">
        <v>4.9418063300000004</v>
      </c>
      <c r="I3276" s="12"/>
      <c r="J3276" s="33"/>
      <c r="K3276" s="33">
        <v>0.81530000000000002</v>
      </c>
      <c r="L3276" s="52"/>
      <c r="M3276" s="52"/>
      <c r="N3276" s="21" t="str">
        <f t="shared" si="230"/>
        <v>TRENTUM CAPITAL  SIL S.A.</v>
      </c>
      <c r="O3276" s="21"/>
      <c r="P3276" s="39">
        <f t="shared" si="231"/>
        <v>29.43701704893904</v>
      </c>
      <c r="Q3276" s="43">
        <f t="shared" si="232"/>
        <v>4.0000000000000001E-3</v>
      </c>
      <c r="R3276" s="40">
        <f t="shared" si="233"/>
        <v>6.0613348828652036</v>
      </c>
    </row>
    <row r="3277" spans="1:18" s="60" customFormat="1" x14ac:dyDescent="0.25">
      <c r="A3277" s="52"/>
      <c r="C3277" s="21" t="s">
        <v>3849</v>
      </c>
      <c r="D3277" s="19"/>
      <c r="E3277" s="43">
        <v>27.12</v>
      </c>
      <c r="F3277" s="43">
        <v>5.0000000000000001E-3</v>
      </c>
      <c r="G3277" s="43">
        <v>1.503124E-2</v>
      </c>
      <c r="I3277" s="12"/>
      <c r="J3277" s="33"/>
      <c r="K3277" s="33">
        <v>0.81530000000000002</v>
      </c>
      <c r="L3277" s="52"/>
      <c r="M3277" s="52"/>
      <c r="N3277" s="21" t="str">
        <f t="shared" si="230"/>
        <v>TRES CREUS INVERSIONES SICAV S.A.</v>
      </c>
      <c r="O3277" s="21"/>
      <c r="P3277" s="39">
        <f t="shared" si="231"/>
        <v>33.263829265301119</v>
      </c>
      <c r="Q3277" s="43">
        <f t="shared" si="232"/>
        <v>5.0000000000000001E-3</v>
      </c>
      <c r="R3277" s="40">
        <f t="shared" si="233"/>
        <v>1.8436452839445602E-2</v>
      </c>
    </row>
    <row r="3278" spans="1:18" s="60" customFormat="1" x14ac:dyDescent="0.25">
      <c r="A3278" s="52"/>
      <c r="C3278" s="21" t="s">
        <v>3850</v>
      </c>
      <c r="D3278" s="19"/>
      <c r="E3278" s="43">
        <v>27.36</v>
      </c>
      <c r="F3278" s="43">
        <v>1.2999999999999999E-2</v>
      </c>
      <c r="G3278" s="43">
        <v>0.17594795000000002</v>
      </c>
      <c r="I3278" s="12"/>
      <c r="J3278" s="33"/>
      <c r="K3278" s="33">
        <v>0.81530000000000002</v>
      </c>
      <c r="L3278" s="52"/>
      <c r="M3278" s="52"/>
      <c r="N3278" s="21" t="str">
        <f t="shared" si="230"/>
        <v>TRESCAPITAL INVERSIONES SICAV, S.A.</v>
      </c>
      <c r="O3278" s="21"/>
      <c r="P3278" s="39">
        <f t="shared" si="231"/>
        <v>33.558199435790506</v>
      </c>
      <c r="Q3278" s="43">
        <f t="shared" si="232"/>
        <v>1.2999999999999999E-2</v>
      </c>
      <c r="R3278" s="40">
        <f t="shared" si="233"/>
        <v>0.21580761682816144</v>
      </c>
    </row>
    <row r="3279" spans="1:18" s="60" customFormat="1" x14ac:dyDescent="0.25">
      <c r="A3279" s="52"/>
      <c r="C3279" s="21" t="s">
        <v>3851</v>
      </c>
      <c r="D3279" s="19"/>
      <c r="E3279" s="43">
        <v>16.708147499999999</v>
      </c>
      <c r="F3279" s="43">
        <v>1.0999999999999999E-2</v>
      </c>
      <c r="G3279" s="43">
        <v>0.33339158000000002</v>
      </c>
      <c r="I3279" s="12"/>
      <c r="J3279" s="33"/>
      <c r="K3279" s="33">
        <v>0.81530000000000002</v>
      </c>
      <c r="L3279" s="52"/>
      <c r="M3279" s="52"/>
      <c r="N3279" s="21" t="str">
        <f t="shared" si="230"/>
        <v>TRESETA INVERSIONES, SICAV,S.A.</v>
      </c>
      <c r="O3279" s="21"/>
      <c r="P3279" s="39">
        <f t="shared" si="231"/>
        <v>20.493250950570342</v>
      </c>
      <c r="Q3279" s="43">
        <f t="shared" si="232"/>
        <v>1.0999999999999999E-2</v>
      </c>
      <c r="R3279" s="40">
        <f t="shared" si="233"/>
        <v>0.40891890101803019</v>
      </c>
    </row>
    <row r="3280" spans="1:18" s="60" customFormat="1" x14ac:dyDescent="0.25">
      <c r="A3280" s="52"/>
      <c r="C3280" s="21" t="s">
        <v>3852</v>
      </c>
      <c r="D3280" s="19"/>
      <c r="E3280" s="43">
        <v>32.214269999999999</v>
      </c>
      <c r="F3280" s="43">
        <v>8.0000000000000002E-3</v>
      </c>
      <c r="G3280" s="43">
        <v>1.023E-5</v>
      </c>
      <c r="I3280" s="12"/>
      <c r="J3280" s="33"/>
      <c r="K3280" s="33">
        <v>0.81530000000000002</v>
      </c>
      <c r="L3280" s="52"/>
      <c r="M3280" s="52"/>
      <c r="N3280" s="21" t="str">
        <f t="shared" si="230"/>
        <v>TRESMON INVERSIONES SICAV,SA</v>
      </c>
      <c r="O3280" s="21"/>
      <c r="P3280" s="39">
        <f t="shared" si="231"/>
        <v>39.512167300380227</v>
      </c>
      <c r="Q3280" s="43">
        <f t="shared" si="232"/>
        <v>8.0000000000000002E-3</v>
      </c>
      <c r="R3280" s="40">
        <f t="shared" si="233"/>
        <v>1.2547528517110266E-5</v>
      </c>
    </row>
    <row r="3281" spans="1:18" s="60" customFormat="1" x14ac:dyDescent="0.25">
      <c r="A3281" s="52"/>
      <c r="C3281" s="21" t="s">
        <v>3853</v>
      </c>
      <c r="D3281" s="19"/>
      <c r="E3281" s="43">
        <v>23.078860800000001</v>
      </c>
      <c r="F3281" s="43">
        <v>2.1999999999999999E-2</v>
      </c>
      <c r="G3281" s="43">
        <v>0.45983512999999998</v>
      </c>
      <c r="I3281" s="12"/>
      <c r="J3281" s="33"/>
      <c r="K3281" s="33">
        <v>0.81530000000000002</v>
      </c>
      <c r="L3281" s="52"/>
      <c r="M3281" s="52"/>
      <c r="N3281" s="21" t="str">
        <f t="shared" ref="N3281:N3344" si="234">C3281</f>
        <v>TRETZE 01 SICAV S.A.</v>
      </c>
      <c r="O3281" s="21"/>
      <c r="P3281" s="39">
        <f t="shared" ref="P3281:P3344" si="235">E3281/K3281</f>
        <v>28.307200784987121</v>
      </c>
      <c r="Q3281" s="43">
        <f t="shared" ref="Q3281:Q3344" si="236">F3281</f>
        <v>2.1999999999999999E-2</v>
      </c>
      <c r="R3281" s="40">
        <f t="shared" ref="R3281:R3344" si="237">G3281/K3281</f>
        <v>0.56400727339629575</v>
      </c>
    </row>
    <row r="3282" spans="1:18" s="60" customFormat="1" x14ac:dyDescent="0.25">
      <c r="A3282" s="52"/>
      <c r="C3282" s="21" t="s">
        <v>3854</v>
      </c>
      <c r="D3282" s="19"/>
      <c r="E3282" s="43">
        <v>29.2</v>
      </c>
      <c r="F3282" s="43">
        <v>3.2000000000000001E-2</v>
      </c>
      <c r="G3282" s="43">
        <v>8.4960999999999999E-4</v>
      </c>
      <c r="I3282" s="12"/>
      <c r="J3282" s="33"/>
      <c r="K3282" s="33">
        <v>0.81530000000000002</v>
      </c>
      <c r="L3282" s="52"/>
      <c r="M3282" s="52"/>
      <c r="N3282" s="21" t="str">
        <f t="shared" si="234"/>
        <v>TREVELIN INVERSIONES SICAV S.A.</v>
      </c>
      <c r="O3282" s="21"/>
      <c r="P3282" s="39">
        <f t="shared" si="235"/>
        <v>35.815037409542498</v>
      </c>
      <c r="Q3282" s="43">
        <f t="shared" si="236"/>
        <v>3.2000000000000001E-2</v>
      </c>
      <c r="R3282" s="40">
        <f t="shared" si="237"/>
        <v>1.0420826689562124E-3</v>
      </c>
    </row>
    <row r="3283" spans="1:18" s="60" customFormat="1" x14ac:dyDescent="0.25">
      <c r="A3283" s="52"/>
      <c r="C3283" s="21" t="s">
        <v>3855</v>
      </c>
      <c r="D3283" s="19"/>
      <c r="E3283" s="43">
        <v>42.48</v>
      </c>
      <c r="F3283" s="43">
        <v>1.2999999999999999E-2</v>
      </c>
      <c r="G3283" s="43">
        <v>1.0875E-4</v>
      </c>
      <c r="I3283" s="12"/>
      <c r="J3283" s="33"/>
      <c r="K3283" s="33">
        <v>0.81530000000000002</v>
      </c>
      <c r="L3283" s="52"/>
      <c r="M3283" s="52"/>
      <c r="N3283" s="21" t="str">
        <f t="shared" si="234"/>
        <v>TRIOLET INVERSIONES, SICAV S.A.</v>
      </c>
      <c r="O3283" s="21"/>
      <c r="P3283" s="39">
        <f t="shared" si="235"/>
        <v>52.103520176622098</v>
      </c>
      <c r="Q3283" s="43">
        <f t="shared" si="236"/>
        <v>1.2999999999999999E-2</v>
      </c>
      <c r="R3283" s="40">
        <f t="shared" si="237"/>
        <v>1.3338648350300503E-4</v>
      </c>
    </row>
    <row r="3284" spans="1:18" s="60" customFormat="1" x14ac:dyDescent="0.25">
      <c r="A3284" s="52"/>
      <c r="C3284" s="21" t="s">
        <v>3856</v>
      </c>
      <c r="D3284" s="19"/>
      <c r="E3284" s="43">
        <v>24.375</v>
      </c>
      <c r="F3284" s="43">
        <v>0</v>
      </c>
      <c r="G3284" s="43">
        <v>0</v>
      </c>
      <c r="I3284" s="12"/>
      <c r="J3284" s="33"/>
      <c r="K3284" s="33">
        <v>0.81530000000000002</v>
      </c>
      <c r="L3284" s="52"/>
      <c r="M3284" s="52"/>
      <c r="N3284" s="21" t="str">
        <f t="shared" si="234"/>
        <v>TRISTAINA INVERSIONES SICAV S.A.</v>
      </c>
      <c r="O3284" s="21"/>
      <c r="P3284" s="39">
        <f t="shared" si="235"/>
        <v>29.896970440328712</v>
      </c>
      <c r="Q3284" s="43">
        <f t="shared" si="236"/>
        <v>0</v>
      </c>
      <c r="R3284" s="40">
        <f t="shared" si="237"/>
        <v>0</v>
      </c>
    </row>
    <row r="3285" spans="1:18" s="60" customFormat="1" x14ac:dyDescent="0.25">
      <c r="A3285" s="52"/>
      <c r="C3285" s="21" t="s">
        <v>3857</v>
      </c>
      <c r="D3285" s="19"/>
      <c r="E3285" s="43">
        <v>247</v>
      </c>
      <c r="F3285" s="43">
        <v>6.0000000000000001E-3</v>
      </c>
      <c r="G3285" s="43">
        <v>2.4136400000000002E-2</v>
      </c>
      <c r="I3285" s="12"/>
      <c r="J3285" s="33"/>
      <c r="K3285" s="33">
        <v>0.81530000000000002</v>
      </c>
      <c r="L3285" s="52"/>
      <c r="M3285" s="52"/>
      <c r="N3285" s="21" t="str">
        <f t="shared" si="234"/>
        <v>TRIVIUM REAL ESTATE SOCIMI, S.A.</v>
      </c>
      <c r="O3285" s="21"/>
      <c r="P3285" s="39">
        <f t="shared" si="235"/>
        <v>302.95596712866427</v>
      </c>
      <c r="Q3285" s="43">
        <f t="shared" si="236"/>
        <v>6.0000000000000001E-3</v>
      </c>
      <c r="R3285" s="40">
        <f t="shared" si="237"/>
        <v>2.9604317429167179E-2</v>
      </c>
    </row>
    <row r="3286" spans="1:18" s="60" customFormat="1" x14ac:dyDescent="0.25">
      <c r="A3286" s="52"/>
      <c r="C3286" s="21" t="s">
        <v>3858</v>
      </c>
      <c r="D3286" s="19"/>
      <c r="E3286" s="43">
        <v>26.4</v>
      </c>
      <c r="F3286" s="43">
        <v>2.1000000000000001E-2</v>
      </c>
      <c r="G3286" s="43">
        <v>4.3056000000000002E-4</v>
      </c>
      <c r="I3286" s="12"/>
      <c r="J3286" s="33"/>
      <c r="K3286" s="33">
        <v>0.81530000000000002</v>
      </c>
      <c r="L3286" s="52"/>
      <c r="M3286" s="52"/>
      <c r="N3286" s="21" t="str">
        <f t="shared" si="234"/>
        <v>TROMPO INVERSIONES SICAV</v>
      </c>
      <c r="O3286" s="21"/>
      <c r="P3286" s="39">
        <f t="shared" si="235"/>
        <v>32.380718753832944</v>
      </c>
      <c r="Q3286" s="43">
        <f t="shared" si="236"/>
        <v>2.1000000000000001E-2</v>
      </c>
      <c r="R3286" s="40">
        <f t="shared" si="237"/>
        <v>5.2810008585796645E-4</v>
      </c>
    </row>
    <row r="3287" spans="1:18" s="60" customFormat="1" x14ac:dyDescent="0.25">
      <c r="A3287" s="52"/>
      <c r="C3287" s="21" t="s">
        <v>3859</v>
      </c>
      <c r="D3287" s="19"/>
      <c r="E3287" s="43">
        <v>27.12</v>
      </c>
      <c r="F3287" s="43">
        <v>4.9000000000000002E-2</v>
      </c>
      <c r="G3287" s="43">
        <v>1.4347E-2</v>
      </c>
      <c r="I3287" s="12"/>
      <c r="J3287" s="33"/>
      <c r="K3287" s="33">
        <v>0.81530000000000002</v>
      </c>
      <c r="L3287" s="52"/>
      <c r="M3287" s="52"/>
      <c r="N3287" s="21" t="str">
        <f t="shared" si="234"/>
        <v>TRONET 136 SICAV S.A.</v>
      </c>
      <c r="O3287" s="21"/>
      <c r="P3287" s="39">
        <f t="shared" si="235"/>
        <v>33.263829265301119</v>
      </c>
      <c r="Q3287" s="43">
        <f t="shared" si="236"/>
        <v>4.9000000000000002E-2</v>
      </c>
      <c r="R3287" s="40">
        <f t="shared" si="237"/>
        <v>1.7597203483380352E-2</v>
      </c>
    </row>
    <row r="3288" spans="1:18" s="60" customFormat="1" x14ac:dyDescent="0.25">
      <c r="A3288" s="52"/>
      <c r="C3288" s="21" t="s">
        <v>3860</v>
      </c>
      <c r="D3288" s="19"/>
      <c r="E3288" s="43">
        <v>59.619199999999999</v>
      </c>
      <c r="F3288" s="43">
        <v>1.4999999999999999E-2</v>
      </c>
      <c r="G3288" s="43">
        <v>3.7199200000000003E-3</v>
      </c>
      <c r="I3288" s="12"/>
      <c r="J3288" s="33"/>
      <c r="K3288" s="33">
        <v>0.81530000000000002</v>
      </c>
      <c r="L3288" s="52"/>
      <c r="M3288" s="52"/>
      <c r="N3288" s="21" t="str">
        <f t="shared" si="234"/>
        <v>TRUST IN ITACA S.A. SICAV</v>
      </c>
      <c r="O3288" s="21"/>
      <c r="P3288" s="39">
        <f t="shared" si="235"/>
        <v>73.125475285171106</v>
      </c>
      <c r="Q3288" s="43">
        <f t="shared" si="236"/>
        <v>1.4999999999999999E-2</v>
      </c>
      <c r="R3288" s="40">
        <f t="shared" si="237"/>
        <v>4.5626395191953883E-3</v>
      </c>
    </row>
    <row r="3289" spans="1:18" s="60" customFormat="1" x14ac:dyDescent="0.25">
      <c r="A3289" s="52"/>
      <c r="C3289" s="21" t="s">
        <v>3861</v>
      </c>
      <c r="D3289" s="19"/>
      <c r="E3289" s="43">
        <v>16.8</v>
      </c>
      <c r="F3289" s="43">
        <v>7.0000000000000001E-3</v>
      </c>
      <c r="G3289" s="43">
        <v>4.4427609999999999E-2</v>
      </c>
      <c r="I3289" s="12"/>
      <c r="J3289" s="33"/>
      <c r="K3289" s="33">
        <v>0.81530000000000002</v>
      </c>
      <c r="L3289" s="52"/>
      <c r="M3289" s="52"/>
      <c r="N3289" s="21" t="str">
        <f t="shared" si="234"/>
        <v>TS SYSTEMATIC STRATEGIES, SICAV, S.A.</v>
      </c>
      <c r="O3289" s="21"/>
      <c r="P3289" s="39">
        <f t="shared" si="235"/>
        <v>20.605911934257328</v>
      </c>
      <c r="Q3289" s="43">
        <f t="shared" si="236"/>
        <v>7.0000000000000001E-3</v>
      </c>
      <c r="R3289" s="40">
        <f t="shared" si="237"/>
        <v>5.4492346375567276E-2</v>
      </c>
    </row>
    <row r="3290" spans="1:18" s="60" customFormat="1" x14ac:dyDescent="0.25">
      <c r="A3290" s="52"/>
      <c r="C3290" s="21" t="s">
        <v>3862</v>
      </c>
      <c r="D3290" s="19"/>
      <c r="E3290" s="43">
        <v>38.479999999999997</v>
      </c>
      <c r="F3290" s="43">
        <v>0.2</v>
      </c>
      <c r="G3290" s="43">
        <v>5.1691200000000001E-3</v>
      </c>
      <c r="I3290" s="12"/>
      <c r="J3290" s="33"/>
      <c r="K3290" s="33">
        <v>0.81530000000000002</v>
      </c>
      <c r="L3290" s="52"/>
      <c r="M3290" s="52"/>
      <c r="N3290" s="21" t="str">
        <f t="shared" si="234"/>
        <v>TTH DE INVERSIONES SICAV S.A.</v>
      </c>
      <c r="O3290" s="21"/>
      <c r="P3290" s="39">
        <f t="shared" si="235"/>
        <v>47.197350668465589</v>
      </c>
      <c r="Q3290" s="43">
        <f t="shared" si="236"/>
        <v>0.2</v>
      </c>
      <c r="R3290" s="40">
        <f t="shared" si="237"/>
        <v>6.3401447320004904E-3</v>
      </c>
    </row>
    <row r="3291" spans="1:18" s="60" customFormat="1" x14ac:dyDescent="0.25">
      <c r="A3291" s="52"/>
      <c r="C3291" s="21" t="s">
        <v>3863</v>
      </c>
      <c r="D3291" s="19"/>
      <c r="E3291" s="43">
        <v>29.28</v>
      </c>
      <c r="F3291" s="43">
        <v>4.0000000000000001E-3</v>
      </c>
      <c r="G3291" s="43">
        <v>0.15025148000000002</v>
      </c>
      <c r="I3291" s="12"/>
      <c r="J3291" s="33"/>
      <c r="K3291" s="33">
        <v>0.81530000000000002</v>
      </c>
      <c r="L3291" s="52"/>
      <c r="M3291" s="52"/>
      <c r="N3291" s="21" t="str">
        <f t="shared" si="234"/>
        <v>TUCA VALORES SICAV, S.A.</v>
      </c>
      <c r="O3291" s="21"/>
      <c r="P3291" s="39">
        <f t="shared" si="235"/>
        <v>35.913160799705629</v>
      </c>
      <c r="Q3291" s="43">
        <f t="shared" si="236"/>
        <v>4.0000000000000001E-3</v>
      </c>
      <c r="R3291" s="40">
        <f t="shared" si="237"/>
        <v>0.18428980743284681</v>
      </c>
    </row>
    <row r="3292" spans="1:18" s="60" customFormat="1" x14ac:dyDescent="0.25">
      <c r="A3292" s="52"/>
      <c r="C3292" s="21" t="s">
        <v>3864</v>
      </c>
      <c r="D3292" s="19"/>
      <c r="E3292" s="43">
        <v>20.8</v>
      </c>
      <c r="F3292" s="43">
        <v>1.7000000000000001E-2</v>
      </c>
      <c r="G3292" s="43">
        <v>4.5620649999999999E-2</v>
      </c>
      <c r="I3292" s="12"/>
      <c r="J3292" s="33"/>
      <c r="K3292" s="33">
        <v>0.81530000000000002</v>
      </c>
      <c r="L3292" s="52"/>
      <c r="M3292" s="52"/>
      <c r="N3292" s="21" t="str">
        <f t="shared" si="234"/>
        <v>TUGO INVERSIONES SICAV S.A.</v>
      </c>
      <c r="O3292" s="21"/>
      <c r="P3292" s="39">
        <f t="shared" si="235"/>
        <v>25.512081442413834</v>
      </c>
      <c r="Q3292" s="43">
        <f t="shared" si="236"/>
        <v>1.7000000000000001E-2</v>
      </c>
      <c r="R3292" s="40">
        <f t="shared" si="237"/>
        <v>5.5955660493070034E-2</v>
      </c>
    </row>
    <row r="3293" spans="1:18" s="60" customFormat="1" x14ac:dyDescent="0.25">
      <c r="A3293" s="52"/>
      <c r="C3293" s="21" t="s">
        <v>3865</v>
      </c>
      <c r="D3293" s="19"/>
      <c r="E3293" s="43">
        <v>35.488500000000002</v>
      </c>
      <c r="F3293" s="43">
        <v>1.0999999999999999E-2</v>
      </c>
      <c r="G3293" s="43">
        <v>0.24906492000000002</v>
      </c>
      <c r="I3293" s="12"/>
      <c r="J3293" s="33"/>
      <c r="K3293" s="33">
        <v>0.81530000000000002</v>
      </c>
      <c r="L3293" s="52"/>
      <c r="M3293" s="52"/>
      <c r="N3293" s="21" t="str">
        <f t="shared" si="234"/>
        <v>TULIACAN SICAV S.A.</v>
      </c>
      <c r="O3293" s="21"/>
      <c r="P3293" s="39">
        <f t="shared" si="235"/>
        <v>43.528149147553052</v>
      </c>
      <c r="Q3293" s="43">
        <f t="shared" si="236"/>
        <v>1.0999999999999999E-2</v>
      </c>
      <c r="R3293" s="40">
        <f t="shared" si="237"/>
        <v>0.30548867901385995</v>
      </c>
    </row>
    <row r="3294" spans="1:18" s="60" customFormat="1" x14ac:dyDescent="0.25">
      <c r="A3294" s="52"/>
      <c r="C3294" s="21" t="s">
        <v>3866</v>
      </c>
      <c r="D3294" s="19"/>
      <c r="E3294" s="43">
        <v>29.28</v>
      </c>
      <c r="F3294" s="43">
        <v>8.9999999999999993E-3</v>
      </c>
      <c r="G3294" s="43">
        <v>9.5200000000000003E-6</v>
      </c>
      <c r="I3294" s="12"/>
      <c r="J3294" s="33"/>
      <c r="K3294" s="33">
        <v>0.81530000000000002</v>
      </c>
      <c r="L3294" s="52"/>
      <c r="M3294" s="52"/>
      <c r="N3294" s="21" t="str">
        <f t="shared" si="234"/>
        <v>TURFAN 2010 SICAV S.A.</v>
      </c>
      <c r="O3294" s="21"/>
      <c r="P3294" s="39">
        <f t="shared" si="235"/>
        <v>35.913160799705629</v>
      </c>
      <c r="Q3294" s="43">
        <f t="shared" si="236"/>
        <v>8.9999999999999993E-3</v>
      </c>
      <c r="R3294" s="40">
        <f t="shared" si="237"/>
        <v>1.1676683429412487E-5</v>
      </c>
    </row>
    <row r="3295" spans="1:18" s="60" customFormat="1" x14ac:dyDescent="0.25">
      <c r="A3295" s="52"/>
      <c r="C3295" s="21" t="s">
        <v>3867</v>
      </c>
      <c r="D3295" s="19"/>
      <c r="E3295" s="43">
        <v>87.243600000000001</v>
      </c>
      <c r="F3295" s="43">
        <v>1.4999999999999999E-2</v>
      </c>
      <c r="G3295" s="43">
        <v>1.07518E-3</v>
      </c>
      <c r="I3295" s="12"/>
      <c r="J3295" s="33"/>
      <c r="K3295" s="33">
        <v>0.81530000000000002</v>
      </c>
      <c r="L3295" s="52"/>
      <c r="M3295" s="52"/>
      <c r="N3295" s="21" t="str">
        <f t="shared" si="234"/>
        <v>TXILUAGI SICAV</v>
      </c>
      <c r="O3295" s="21"/>
      <c r="P3295" s="39">
        <f t="shared" si="235"/>
        <v>107.00797252545075</v>
      </c>
      <c r="Q3295" s="43">
        <f t="shared" si="236"/>
        <v>1.4999999999999999E-2</v>
      </c>
      <c r="R3295" s="40">
        <f t="shared" si="237"/>
        <v>1.3187538329449283E-3</v>
      </c>
    </row>
    <row r="3296" spans="1:18" s="60" customFormat="1" x14ac:dyDescent="0.25">
      <c r="A3296" s="52"/>
      <c r="C3296" s="21" t="s">
        <v>3868</v>
      </c>
      <c r="D3296" s="19"/>
      <c r="E3296" s="43">
        <v>40.147601600000002</v>
      </c>
      <c r="F3296" s="43">
        <v>2.5999999999999999E-2</v>
      </c>
      <c r="G3296" s="43">
        <v>0.36951115999999995</v>
      </c>
      <c r="I3296" s="12"/>
      <c r="J3296" s="33"/>
      <c r="K3296" s="33">
        <v>0.81530000000000002</v>
      </c>
      <c r="L3296" s="52"/>
      <c r="M3296" s="52"/>
      <c r="N3296" s="21" t="str">
        <f t="shared" si="234"/>
        <v>TXUMACOR  INVERSIONES, SICAV, S.A.</v>
      </c>
      <c r="O3296" s="21"/>
      <c r="P3296" s="39">
        <f t="shared" si="235"/>
        <v>49.242734698883844</v>
      </c>
      <c r="Q3296" s="43">
        <f t="shared" si="236"/>
        <v>2.5999999999999999E-2</v>
      </c>
      <c r="R3296" s="40">
        <f t="shared" si="237"/>
        <v>0.45322109652888498</v>
      </c>
    </row>
    <row r="3297" spans="1:18" s="60" customFormat="1" x14ac:dyDescent="0.25">
      <c r="A3297" s="52"/>
      <c r="C3297" s="21" t="s">
        <v>3869</v>
      </c>
      <c r="D3297" s="19"/>
      <c r="E3297" s="43">
        <v>62.02449</v>
      </c>
      <c r="F3297" s="43">
        <v>6.0000000000000001E-3</v>
      </c>
      <c r="G3297" s="43">
        <v>0.12653507</v>
      </c>
      <c r="I3297" s="12"/>
      <c r="J3297" s="33"/>
      <c r="K3297" s="33">
        <v>0.81530000000000002</v>
      </c>
      <c r="L3297" s="52"/>
      <c r="M3297" s="52"/>
      <c r="N3297" s="21" t="str">
        <f t="shared" si="234"/>
        <v>TYROL INVERSIONES SICAV</v>
      </c>
      <c r="O3297" s="21"/>
      <c r="P3297" s="39">
        <f t="shared" si="235"/>
        <v>76.07566539923954</v>
      </c>
      <c r="Q3297" s="43">
        <f t="shared" si="236"/>
        <v>6.0000000000000001E-3</v>
      </c>
      <c r="R3297" s="40">
        <f t="shared" si="237"/>
        <v>0.15520062553661229</v>
      </c>
    </row>
    <row r="3298" spans="1:18" s="60" customFormat="1" x14ac:dyDescent="0.25">
      <c r="A3298" s="52"/>
      <c r="C3298" s="21" t="s">
        <v>3870</v>
      </c>
      <c r="D3298" s="19"/>
      <c r="E3298" s="43">
        <v>26.64</v>
      </c>
      <c r="F3298" s="43">
        <v>5.0000000000000001E-3</v>
      </c>
      <c r="G3298" s="43">
        <v>0.30109185999999999</v>
      </c>
      <c r="I3298" s="12"/>
      <c r="J3298" s="33"/>
      <c r="K3298" s="33">
        <v>0.81530000000000002</v>
      </c>
      <c r="L3298" s="52"/>
      <c r="M3298" s="52"/>
      <c r="N3298" s="21" t="str">
        <f t="shared" si="234"/>
        <v>UMBRELLA INVERSIONES SICAV S.A.</v>
      </c>
      <c r="O3298" s="21"/>
      <c r="P3298" s="39">
        <f t="shared" si="235"/>
        <v>32.675088924322338</v>
      </c>
      <c r="Q3298" s="43">
        <f t="shared" si="236"/>
        <v>5.0000000000000001E-3</v>
      </c>
      <c r="R3298" s="40">
        <f t="shared" si="237"/>
        <v>0.36930192567153192</v>
      </c>
    </row>
    <row r="3299" spans="1:18" s="60" customFormat="1" x14ac:dyDescent="0.25">
      <c r="A3299" s="52"/>
      <c r="C3299" s="21" t="s">
        <v>3871</v>
      </c>
      <c r="D3299" s="19"/>
      <c r="E3299" s="43">
        <v>31.8</v>
      </c>
      <c r="F3299" s="43">
        <v>3.0000000000000001E-3</v>
      </c>
      <c r="G3299" s="43">
        <v>4.1829999999999998E-5</v>
      </c>
      <c r="I3299" s="12"/>
      <c r="J3299" s="33"/>
      <c r="K3299" s="33">
        <v>0.81530000000000002</v>
      </c>
      <c r="L3299" s="52"/>
      <c r="M3299" s="52"/>
      <c r="N3299" s="21" t="str">
        <f t="shared" si="234"/>
        <v>UNDELUN INVEST SICAV S.A.</v>
      </c>
      <c r="O3299" s="21"/>
      <c r="P3299" s="39">
        <f t="shared" si="235"/>
        <v>39.004047589844227</v>
      </c>
      <c r="Q3299" s="43">
        <f t="shared" si="236"/>
        <v>3.0000000000000001E-3</v>
      </c>
      <c r="R3299" s="40">
        <f t="shared" si="237"/>
        <v>5.1306267631546664E-5</v>
      </c>
    </row>
    <row r="3300" spans="1:18" s="60" customFormat="1" x14ac:dyDescent="0.25">
      <c r="A3300" s="52"/>
      <c r="C3300" s="21" t="s">
        <v>3872</v>
      </c>
      <c r="D3300" s="19"/>
      <c r="E3300" s="43">
        <v>23.6</v>
      </c>
      <c r="F3300" s="43">
        <v>8.9999999999999993E-3</v>
      </c>
      <c r="G3300" s="43">
        <v>2.7101380000000001E-2</v>
      </c>
      <c r="I3300" s="12"/>
      <c r="J3300" s="33"/>
      <c r="K3300" s="33">
        <v>0.81530000000000002</v>
      </c>
      <c r="L3300" s="52"/>
      <c r="M3300" s="52"/>
      <c r="N3300" s="21" t="str">
        <f t="shared" si="234"/>
        <v>UNFARGUI FINANCIERA SOCIEDAD DE INVERSIONES SICAV,S.A.</v>
      </c>
      <c r="O3300" s="21"/>
      <c r="P3300" s="39">
        <f t="shared" si="235"/>
        <v>28.946400098123391</v>
      </c>
      <c r="Q3300" s="43">
        <f t="shared" si="236"/>
        <v>8.9999999999999993E-3</v>
      </c>
      <c r="R3300" s="40">
        <f t="shared" si="237"/>
        <v>3.3240991046240648E-2</v>
      </c>
    </row>
    <row r="3301" spans="1:18" s="60" customFormat="1" x14ac:dyDescent="0.25">
      <c r="A3301" s="52"/>
      <c r="C3301" s="21" t="s">
        <v>3873</v>
      </c>
      <c r="D3301" s="19"/>
      <c r="E3301" s="43">
        <v>129</v>
      </c>
      <c r="F3301" s="43">
        <v>2.1000000000000001E-2</v>
      </c>
      <c r="G3301" s="43">
        <v>4.6517931399999997</v>
      </c>
      <c r="I3301" s="12"/>
      <c r="J3301" s="33"/>
      <c r="K3301" s="33">
        <v>0.81530000000000002</v>
      </c>
      <c r="L3301" s="52"/>
      <c r="M3301" s="52"/>
      <c r="N3301" s="21" t="str">
        <f t="shared" si="234"/>
        <v>UNION INVERSORA PATRIMONIAL, SICAV S.A.</v>
      </c>
      <c r="O3301" s="21"/>
      <c r="P3301" s="39">
        <f t="shared" si="235"/>
        <v>158.22396663804733</v>
      </c>
      <c r="Q3301" s="43">
        <f t="shared" si="236"/>
        <v>2.1000000000000001E-2</v>
      </c>
      <c r="R3301" s="40">
        <f t="shared" si="237"/>
        <v>5.7056214154299028</v>
      </c>
    </row>
    <row r="3302" spans="1:18" s="60" customFormat="1" x14ac:dyDescent="0.25">
      <c r="A3302" s="52"/>
      <c r="C3302" s="21" t="s">
        <v>3874</v>
      </c>
      <c r="D3302" s="19"/>
      <c r="E3302" s="43">
        <v>24.24</v>
      </c>
      <c r="F3302" s="43">
        <v>7.0000000000000001E-3</v>
      </c>
      <c r="G3302" s="43">
        <v>6.9649999999999999E-5</v>
      </c>
      <c r="I3302" s="12"/>
      <c r="J3302" s="33"/>
      <c r="K3302" s="33">
        <v>0.81530000000000002</v>
      </c>
      <c r="L3302" s="52"/>
      <c r="M3302" s="52"/>
      <c r="N3302" s="21" t="str">
        <f t="shared" si="234"/>
        <v>UNITED KARMAN  SICAV S.A.</v>
      </c>
      <c r="O3302" s="21"/>
      <c r="P3302" s="39">
        <f t="shared" si="235"/>
        <v>29.731387219428427</v>
      </c>
      <c r="Q3302" s="43">
        <f t="shared" si="236"/>
        <v>7.0000000000000001E-3</v>
      </c>
      <c r="R3302" s="40">
        <f t="shared" si="237"/>
        <v>8.5428676560775173E-5</v>
      </c>
    </row>
    <row r="3303" spans="1:18" s="60" customFormat="1" x14ac:dyDescent="0.25">
      <c r="A3303" s="52"/>
      <c r="C3303" s="21" t="s">
        <v>3875</v>
      </c>
      <c r="D3303" s="19"/>
      <c r="E3303" s="43">
        <v>38.226945600000001</v>
      </c>
      <c r="F3303" s="43">
        <v>0</v>
      </c>
      <c r="G3303" s="43">
        <v>0</v>
      </c>
      <c r="I3303" s="12"/>
      <c r="J3303" s="33"/>
      <c r="K3303" s="33">
        <v>0.81530000000000002</v>
      </c>
      <c r="L3303" s="52"/>
      <c r="M3303" s="52"/>
      <c r="N3303" s="21" t="str">
        <f t="shared" si="234"/>
        <v>URBAN VIEW DEVELOPMENT SPAIN SOCIMI, S.A.</v>
      </c>
      <c r="O3303" s="21"/>
      <c r="P3303" s="39">
        <f t="shared" si="235"/>
        <v>46.886968723169382</v>
      </c>
      <c r="Q3303" s="43">
        <f t="shared" si="236"/>
        <v>0</v>
      </c>
      <c r="R3303" s="40">
        <f t="shared" si="237"/>
        <v>0</v>
      </c>
    </row>
    <row r="3304" spans="1:18" s="60" customFormat="1" x14ac:dyDescent="0.25">
      <c r="A3304" s="52"/>
      <c r="C3304" s="21" t="s">
        <v>3876</v>
      </c>
      <c r="D3304" s="19"/>
      <c r="E3304" s="43">
        <v>37.5</v>
      </c>
      <c r="F3304" s="43">
        <v>2.1000000000000001E-2</v>
      </c>
      <c r="G3304" s="43">
        <v>6.2534429600000001</v>
      </c>
      <c r="I3304" s="12"/>
      <c r="J3304" s="33"/>
      <c r="K3304" s="33">
        <v>0.81530000000000002</v>
      </c>
      <c r="L3304" s="52"/>
      <c r="M3304" s="52"/>
      <c r="N3304" s="21" t="str">
        <f t="shared" si="234"/>
        <v>URDANE   SICAV,S.A.</v>
      </c>
      <c r="O3304" s="21"/>
      <c r="P3304" s="39">
        <f t="shared" si="235"/>
        <v>45.995339138967253</v>
      </c>
      <c r="Q3304" s="43">
        <f t="shared" si="236"/>
        <v>2.1000000000000001E-2</v>
      </c>
      <c r="R3304" s="40">
        <f t="shared" si="237"/>
        <v>7.6701127928369921</v>
      </c>
    </row>
    <row r="3305" spans="1:18" s="60" customFormat="1" x14ac:dyDescent="0.25">
      <c r="A3305" s="52"/>
      <c r="C3305" s="21" t="s">
        <v>3877</v>
      </c>
      <c r="D3305" s="19"/>
      <c r="E3305" s="43">
        <v>37.200000000000003</v>
      </c>
      <c r="F3305" s="43">
        <v>2.7E-2</v>
      </c>
      <c r="G3305" s="43">
        <v>0.50114049999999999</v>
      </c>
      <c r="I3305" s="12"/>
      <c r="J3305" s="33"/>
      <c r="K3305" s="33">
        <v>0.81530000000000002</v>
      </c>
      <c r="L3305" s="52"/>
      <c r="M3305" s="52"/>
      <c r="N3305" s="21" t="str">
        <f t="shared" si="234"/>
        <v>URIA 2009, SICAV,S.A</v>
      </c>
      <c r="O3305" s="21"/>
      <c r="P3305" s="39">
        <f t="shared" si="235"/>
        <v>45.627376425855516</v>
      </c>
      <c r="Q3305" s="43">
        <f t="shared" si="236"/>
        <v>2.7E-2</v>
      </c>
      <c r="R3305" s="40">
        <f t="shared" si="237"/>
        <v>0.61467006010057645</v>
      </c>
    </row>
    <row r="3306" spans="1:18" s="60" customFormat="1" x14ac:dyDescent="0.25">
      <c r="A3306" s="52"/>
      <c r="C3306" s="21" t="s">
        <v>3878</v>
      </c>
      <c r="D3306" s="19"/>
      <c r="E3306" s="43">
        <v>29.04</v>
      </c>
      <c r="F3306" s="43">
        <v>1.6E-2</v>
      </c>
      <c r="G3306" s="43">
        <v>7.8378922800000002</v>
      </c>
      <c r="I3306" s="12"/>
      <c r="J3306" s="33"/>
      <c r="K3306" s="33">
        <v>0.81530000000000002</v>
      </c>
      <c r="L3306" s="52"/>
      <c r="M3306" s="52"/>
      <c r="N3306" s="21" t="str">
        <f t="shared" si="234"/>
        <v>URKO CAPITAL SICAV S.A.</v>
      </c>
      <c r="O3306" s="21"/>
      <c r="P3306" s="39">
        <f t="shared" si="235"/>
        <v>35.618790629216235</v>
      </c>
      <c r="Q3306" s="43">
        <f t="shared" si="236"/>
        <v>1.6E-2</v>
      </c>
      <c r="R3306" s="40">
        <f t="shared" si="237"/>
        <v>9.6135070280878203</v>
      </c>
    </row>
    <row r="3307" spans="1:18" s="60" customFormat="1" x14ac:dyDescent="0.25">
      <c r="A3307" s="52"/>
      <c r="C3307" s="21" t="s">
        <v>3879</v>
      </c>
      <c r="D3307" s="19"/>
      <c r="E3307" s="43">
        <v>15.1515</v>
      </c>
      <c r="F3307" s="43">
        <v>7.0000000000000001E-3</v>
      </c>
      <c r="G3307" s="43">
        <v>0.12348697</v>
      </c>
      <c r="I3307" s="12"/>
      <c r="J3307" s="33"/>
      <c r="K3307" s="33">
        <v>0.81530000000000002</v>
      </c>
      <c r="L3307" s="52"/>
      <c r="M3307" s="52"/>
      <c r="N3307" s="21" t="str">
        <f t="shared" si="234"/>
        <v>URO INVERSIONES SICAV S.A</v>
      </c>
      <c r="O3307" s="21"/>
      <c r="P3307" s="39">
        <f t="shared" si="235"/>
        <v>18.583956825708327</v>
      </c>
      <c r="Q3307" s="43">
        <f t="shared" si="236"/>
        <v>7.0000000000000001E-3</v>
      </c>
      <c r="R3307" s="40">
        <f t="shared" si="237"/>
        <v>0.15146200171715932</v>
      </c>
    </row>
    <row r="3308" spans="1:18" s="60" customFormat="1" x14ac:dyDescent="0.25">
      <c r="A3308" s="52"/>
      <c r="C3308" s="21" t="s">
        <v>3880</v>
      </c>
      <c r="D3308" s="19"/>
      <c r="E3308" s="43">
        <v>169.15307519999999</v>
      </c>
      <c r="F3308" s="43">
        <v>2.7E-2</v>
      </c>
      <c r="G3308" s="43">
        <v>0.70920075000000005</v>
      </c>
      <c r="I3308" s="12"/>
      <c r="J3308" s="33"/>
      <c r="K3308" s="33">
        <v>0.81530000000000002</v>
      </c>
      <c r="L3308" s="52"/>
      <c r="M3308" s="52"/>
      <c r="N3308" s="21" t="str">
        <f t="shared" si="234"/>
        <v>URO PROPERTY HOLDINGS SOCIMI, S.A.</v>
      </c>
      <c r="O3308" s="21"/>
      <c r="P3308" s="39">
        <f t="shared" si="235"/>
        <v>207.47341493928613</v>
      </c>
      <c r="Q3308" s="43">
        <f t="shared" si="236"/>
        <v>2.7E-2</v>
      </c>
      <c r="R3308" s="40">
        <f t="shared" si="237"/>
        <v>0.86986477370293147</v>
      </c>
    </row>
    <row r="3309" spans="1:18" s="60" customFormat="1" x14ac:dyDescent="0.25">
      <c r="A3309" s="52"/>
      <c r="C3309" s="21" t="s">
        <v>3881</v>
      </c>
      <c r="D3309" s="19"/>
      <c r="E3309" s="43">
        <v>34.56</v>
      </c>
      <c r="F3309" s="43">
        <v>8.0000000000000002E-3</v>
      </c>
      <c r="G3309" s="43">
        <v>1.0859999999999999E-5</v>
      </c>
      <c r="I3309" s="12"/>
      <c r="J3309" s="33"/>
      <c r="K3309" s="33">
        <v>0.81530000000000002</v>
      </c>
      <c r="L3309" s="52"/>
      <c r="M3309" s="52"/>
      <c r="N3309" s="21" t="str">
        <f t="shared" si="234"/>
        <v>URRIZALQUI DE INVERSIONES SICAV S.A.</v>
      </c>
      <c r="O3309" s="21"/>
      <c r="P3309" s="39">
        <f t="shared" si="235"/>
        <v>42.389304550472218</v>
      </c>
      <c r="Q3309" s="43">
        <f t="shared" si="236"/>
        <v>8.0000000000000002E-3</v>
      </c>
      <c r="R3309" s="40">
        <f t="shared" si="237"/>
        <v>1.3320250214644915E-5</v>
      </c>
    </row>
    <row r="3310" spans="1:18" s="60" customFormat="1" x14ac:dyDescent="0.25">
      <c r="A3310" s="52"/>
      <c r="C3310" s="21" t="s">
        <v>3882</v>
      </c>
      <c r="D3310" s="19"/>
      <c r="E3310" s="43">
        <v>34.200000000000003</v>
      </c>
      <c r="F3310" s="43">
        <v>2.7E-2</v>
      </c>
      <c r="G3310" s="43">
        <v>8.7665199999999999E-2</v>
      </c>
      <c r="I3310" s="12"/>
      <c r="J3310" s="33"/>
      <c r="K3310" s="33">
        <v>0.81530000000000002</v>
      </c>
      <c r="L3310" s="52"/>
      <c r="M3310" s="52"/>
      <c r="N3310" s="21" t="str">
        <f t="shared" si="234"/>
        <v>URSUS -3C FLEXIBLE GLOBAL SICAV,S.A.</v>
      </c>
      <c r="O3310" s="21"/>
      <c r="P3310" s="39">
        <f t="shared" si="235"/>
        <v>41.947749294738138</v>
      </c>
      <c r="Q3310" s="43">
        <f t="shared" si="236"/>
        <v>2.7E-2</v>
      </c>
      <c r="R3310" s="40">
        <f t="shared" si="237"/>
        <v>0.10752508279161045</v>
      </c>
    </row>
    <row r="3311" spans="1:18" s="60" customFormat="1" x14ac:dyDescent="0.25">
      <c r="A3311" s="52"/>
      <c r="C3311" s="21" t="s">
        <v>3883</v>
      </c>
      <c r="D3311" s="19"/>
      <c r="E3311" s="43">
        <v>14.189500000000001</v>
      </c>
      <c r="F3311" s="43">
        <v>2.5000000000000001E-2</v>
      </c>
      <c r="G3311" s="43">
        <v>0.51654031</v>
      </c>
      <c r="I3311" s="12"/>
      <c r="J3311" s="33"/>
      <c r="K3311" s="33">
        <v>0.81530000000000002</v>
      </c>
      <c r="L3311" s="52"/>
      <c r="M3311" s="52"/>
      <c r="N3311" s="21" t="str">
        <f t="shared" si="234"/>
        <v>URSUS-3C OPPORTUNITIES GROWTH,SICAV,S.A.</v>
      </c>
      <c r="O3311" s="21"/>
      <c r="P3311" s="39">
        <f t="shared" si="235"/>
        <v>17.404023058996689</v>
      </c>
      <c r="Q3311" s="43">
        <f t="shared" si="236"/>
        <v>2.5000000000000001E-2</v>
      </c>
      <c r="R3311" s="40">
        <f t="shared" si="237"/>
        <v>0.63355857966392737</v>
      </c>
    </row>
    <row r="3312" spans="1:18" s="60" customFormat="1" x14ac:dyDescent="0.25">
      <c r="A3312" s="52"/>
      <c r="C3312" s="21" t="s">
        <v>3884</v>
      </c>
      <c r="D3312" s="19"/>
      <c r="E3312" s="43">
        <v>24</v>
      </c>
      <c r="F3312" s="43">
        <v>1.0999999999999999E-2</v>
      </c>
      <c r="G3312" s="43">
        <v>0.23227220000000001</v>
      </c>
      <c r="I3312" s="12"/>
      <c r="J3312" s="33"/>
      <c r="K3312" s="33">
        <v>0.81530000000000002</v>
      </c>
      <c r="L3312" s="52"/>
      <c r="M3312" s="52"/>
      <c r="N3312" s="21" t="str">
        <f t="shared" si="234"/>
        <v>URSUS-3C VALOR SIL,S.A.</v>
      </c>
      <c r="O3312" s="21"/>
      <c r="P3312" s="39">
        <f t="shared" si="235"/>
        <v>29.43701704893904</v>
      </c>
      <c r="Q3312" s="43">
        <f t="shared" si="236"/>
        <v>1.0999999999999999E-2</v>
      </c>
      <c r="R3312" s="40">
        <f t="shared" si="237"/>
        <v>0.28489169630810746</v>
      </c>
    </row>
    <row r="3313" spans="1:18" s="60" customFormat="1" x14ac:dyDescent="0.25">
      <c r="A3313" s="52"/>
      <c r="C3313" s="21" t="s">
        <v>3885</v>
      </c>
      <c r="D3313" s="19"/>
      <c r="E3313" s="43">
        <v>18.75159</v>
      </c>
      <c r="F3313" s="43">
        <v>4.3999999999999997E-2</v>
      </c>
      <c r="G3313" s="43">
        <v>0.59694199000000003</v>
      </c>
      <c r="I3313" s="12"/>
      <c r="J3313" s="33"/>
      <c r="K3313" s="33">
        <v>0.81530000000000002</v>
      </c>
      <c r="L3313" s="52"/>
      <c r="M3313" s="52"/>
      <c r="N3313" s="21" t="str">
        <f t="shared" si="234"/>
        <v>USATEGI INVERSIONES SICAV SA</v>
      </c>
      <c r="O3313" s="21"/>
      <c r="P3313" s="39">
        <f t="shared" si="235"/>
        <v>22.999619771863117</v>
      </c>
      <c r="Q3313" s="43">
        <f t="shared" si="236"/>
        <v>4.3999999999999997E-2</v>
      </c>
      <c r="R3313" s="40">
        <f t="shared" si="237"/>
        <v>0.73217464736906657</v>
      </c>
    </row>
    <row r="3314" spans="1:18" s="60" customFormat="1" x14ac:dyDescent="0.25">
      <c r="A3314" s="52"/>
      <c r="C3314" s="21" t="s">
        <v>3886</v>
      </c>
      <c r="D3314" s="19"/>
      <c r="E3314" s="43">
        <v>20.399999999999999</v>
      </c>
      <c r="F3314" s="43">
        <v>2E-3</v>
      </c>
      <c r="G3314" s="43">
        <v>5.9630419999999996E-2</v>
      </c>
      <c r="I3314" s="12"/>
      <c r="J3314" s="33"/>
      <c r="K3314" s="33">
        <v>0.81530000000000002</v>
      </c>
      <c r="L3314" s="52"/>
      <c r="M3314" s="52"/>
      <c r="N3314" s="21" t="str">
        <f t="shared" si="234"/>
        <v>UXAMA INVERSIONES SICAV S.A.</v>
      </c>
      <c r="O3314" s="21"/>
      <c r="P3314" s="39">
        <f t="shared" si="235"/>
        <v>25.021464491598181</v>
      </c>
      <c r="Q3314" s="43">
        <f t="shared" si="236"/>
        <v>2E-3</v>
      </c>
      <c r="R3314" s="40">
        <f t="shared" si="237"/>
        <v>7.3139237090641476E-2</v>
      </c>
    </row>
    <row r="3315" spans="1:18" s="60" customFormat="1" x14ac:dyDescent="0.25">
      <c r="A3315" s="52"/>
      <c r="C3315" s="21" t="s">
        <v>3887</v>
      </c>
      <c r="D3315" s="19"/>
      <c r="E3315" s="43">
        <v>39.666825000000003</v>
      </c>
      <c r="F3315" s="43">
        <v>6.0000000000000001E-3</v>
      </c>
      <c r="G3315" s="43">
        <v>5.4444000000000009E-4</v>
      </c>
      <c r="I3315" s="12"/>
      <c r="J3315" s="33"/>
      <c r="K3315" s="33">
        <v>0.81530000000000002</v>
      </c>
      <c r="L3315" s="52"/>
      <c r="M3315" s="52"/>
      <c r="N3315" s="21" t="str">
        <f t="shared" si="234"/>
        <v>V TWIN CAPITAL INVEST SICAV, S.A</v>
      </c>
      <c r="O3315" s="21"/>
      <c r="P3315" s="39">
        <f t="shared" si="235"/>
        <v>48.653041825095059</v>
      </c>
      <c r="Q3315" s="43">
        <f t="shared" si="236"/>
        <v>6.0000000000000001E-3</v>
      </c>
      <c r="R3315" s="40">
        <f t="shared" si="237"/>
        <v>6.6777873175518222E-4</v>
      </c>
    </row>
    <row r="3316" spans="1:18" s="60" customFormat="1" x14ac:dyDescent="0.25">
      <c r="A3316" s="52"/>
      <c r="C3316" s="21" t="s">
        <v>3888</v>
      </c>
      <c r="D3316" s="19"/>
      <c r="E3316" s="43">
        <v>31.44</v>
      </c>
      <c r="F3316" s="43">
        <v>5.0000000000000001E-3</v>
      </c>
      <c r="G3316" s="43">
        <v>5.9799999999999997E-5</v>
      </c>
      <c r="I3316" s="12"/>
      <c r="J3316" s="33"/>
      <c r="K3316" s="33">
        <v>0.81530000000000002</v>
      </c>
      <c r="L3316" s="52"/>
      <c r="M3316" s="52"/>
      <c r="N3316" s="21" t="str">
        <f t="shared" si="234"/>
        <v>V.Y. LA CERRAJERA</v>
      </c>
      <c r="O3316" s="21"/>
      <c r="P3316" s="39">
        <f t="shared" si="235"/>
        <v>38.562492334110146</v>
      </c>
      <c r="Q3316" s="43">
        <f t="shared" si="236"/>
        <v>5.0000000000000001E-3</v>
      </c>
      <c r="R3316" s="40">
        <f t="shared" si="237"/>
        <v>7.3347234146939767E-5</v>
      </c>
    </row>
    <row r="3317" spans="1:18" s="60" customFormat="1" x14ac:dyDescent="0.25">
      <c r="A3317" s="52"/>
      <c r="C3317" s="21" t="s">
        <v>3889</v>
      </c>
      <c r="D3317" s="19"/>
      <c r="E3317" s="43">
        <v>19.600000000000001</v>
      </c>
      <c r="F3317" s="43">
        <v>0.17199999999999999</v>
      </c>
      <c r="G3317" s="43">
        <v>3.7836963300000002</v>
      </c>
      <c r="I3317" s="12"/>
      <c r="J3317" s="33"/>
      <c r="K3317" s="33">
        <v>0.81530000000000002</v>
      </c>
      <c r="L3317" s="52"/>
      <c r="M3317" s="52"/>
      <c r="N3317" s="21" t="str">
        <f t="shared" si="234"/>
        <v>VALCORONA INVERSIONES SICAV S.A.</v>
      </c>
      <c r="O3317" s="21"/>
      <c r="P3317" s="39">
        <f t="shared" si="235"/>
        <v>24.040230589966885</v>
      </c>
      <c r="Q3317" s="43">
        <f t="shared" si="236"/>
        <v>0.17199999999999999</v>
      </c>
      <c r="R3317" s="40">
        <f t="shared" si="237"/>
        <v>4.6408638905924198</v>
      </c>
    </row>
    <row r="3318" spans="1:18" s="60" customFormat="1" x14ac:dyDescent="0.25">
      <c r="A3318" s="52"/>
      <c r="C3318" s="21" t="s">
        <v>3890</v>
      </c>
      <c r="D3318" s="19"/>
      <c r="E3318" s="43">
        <v>38.962612</v>
      </c>
      <c r="F3318" s="43">
        <v>5.0000000000000001E-3</v>
      </c>
      <c r="G3318" s="43">
        <v>7.8200000000000003E-5</v>
      </c>
      <c r="I3318" s="12"/>
      <c r="J3318" s="33"/>
      <c r="K3318" s="33">
        <v>0.81530000000000002</v>
      </c>
      <c r="L3318" s="52"/>
      <c r="M3318" s="52"/>
      <c r="N3318" s="21" t="str">
        <f t="shared" si="234"/>
        <v>VALDECARROS 2000 SICAV</v>
      </c>
      <c r="O3318" s="21"/>
      <c r="P3318" s="39">
        <f t="shared" si="235"/>
        <v>47.789294738133201</v>
      </c>
      <c r="Q3318" s="43">
        <f t="shared" si="236"/>
        <v>5.0000000000000001E-3</v>
      </c>
      <c r="R3318" s="40">
        <f t="shared" si="237"/>
        <v>9.591561388445971E-5</v>
      </c>
    </row>
    <row r="3319" spans="1:18" s="60" customFormat="1" x14ac:dyDescent="0.25">
      <c r="A3319" s="52"/>
      <c r="C3319" s="21" t="s">
        <v>3891</v>
      </c>
      <c r="D3319" s="19"/>
      <c r="E3319" s="43">
        <v>26.936</v>
      </c>
      <c r="F3319" s="43">
        <v>8.0000000000000002E-3</v>
      </c>
      <c r="G3319" s="43">
        <v>9.1299999999999997E-5</v>
      </c>
      <c r="I3319" s="12"/>
      <c r="J3319" s="33"/>
      <c r="K3319" s="33">
        <v>0.81530000000000002</v>
      </c>
      <c r="L3319" s="52"/>
      <c r="M3319" s="52"/>
      <c r="N3319" s="21" t="str">
        <f t="shared" si="234"/>
        <v>VALDEOLEA DE INVERSIONES SICAV S.A.</v>
      </c>
      <c r="O3319" s="21"/>
      <c r="P3319" s="39">
        <f t="shared" si="235"/>
        <v>33.038145467925915</v>
      </c>
      <c r="Q3319" s="43">
        <f t="shared" si="236"/>
        <v>8.0000000000000002E-3</v>
      </c>
      <c r="R3319" s="40">
        <f t="shared" si="237"/>
        <v>1.1198331902367225E-4</v>
      </c>
    </row>
    <row r="3320" spans="1:18" s="60" customFormat="1" x14ac:dyDescent="0.25">
      <c r="A3320" s="52"/>
      <c r="C3320" s="21" t="s">
        <v>3892</v>
      </c>
      <c r="D3320" s="19"/>
      <c r="E3320" s="43">
        <v>25.370687499999999</v>
      </c>
      <c r="F3320" s="43">
        <v>1.2999999999999999E-2</v>
      </c>
      <c r="G3320" s="43">
        <v>1.85601E-3</v>
      </c>
      <c r="I3320" s="12"/>
      <c r="J3320" s="33"/>
      <c r="K3320" s="33">
        <v>0.81530000000000002</v>
      </c>
      <c r="L3320" s="52"/>
      <c r="M3320" s="52"/>
      <c r="N3320" s="21" t="str">
        <f t="shared" si="234"/>
        <v>VALDERREVILLE CAPITAL, SICAV,S.A.</v>
      </c>
      <c r="O3320" s="21"/>
      <c r="P3320" s="39">
        <f t="shared" si="235"/>
        <v>31.118223353366858</v>
      </c>
      <c r="Q3320" s="43">
        <f t="shared" si="236"/>
        <v>1.2999999999999999E-2</v>
      </c>
      <c r="R3320" s="40">
        <f t="shared" si="237"/>
        <v>2.2764749172083892E-3</v>
      </c>
    </row>
    <row r="3321" spans="1:18" s="60" customFormat="1" x14ac:dyDescent="0.25">
      <c r="A3321" s="52"/>
      <c r="C3321" s="21" t="s">
        <v>3893</v>
      </c>
      <c r="D3321" s="19"/>
      <c r="E3321" s="43">
        <v>28.56</v>
      </c>
      <c r="F3321" s="43">
        <v>1.7999999999999999E-2</v>
      </c>
      <c r="G3321" s="43">
        <v>2.0881283700000002</v>
      </c>
      <c r="I3321" s="12"/>
      <c r="J3321" s="33"/>
      <c r="K3321" s="33">
        <v>0.81530000000000002</v>
      </c>
      <c r="L3321" s="52"/>
      <c r="M3321" s="52"/>
      <c r="N3321" s="21" t="str">
        <f t="shared" si="234"/>
        <v>VALERIA VICTRIX INVERSIONES SICAV S.A.</v>
      </c>
      <c r="O3321" s="21"/>
      <c r="P3321" s="39">
        <f t="shared" si="235"/>
        <v>35.030050288237454</v>
      </c>
      <c r="Q3321" s="43">
        <f t="shared" si="236"/>
        <v>1.7999999999999999E-2</v>
      </c>
      <c r="R3321" s="40">
        <f t="shared" si="237"/>
        <v>2.5611779345026373</v>
      </c>
    </row>
    <row r="3322" spans="1:18" s="60" customFormat="1" x14ac:dyDescent="0.25">
      <c r="A3322" s="52"/>
      <c r="C3322" s="21" t="s">
        <v>3894</v>
      </c>
      <c r="D3322" s="19"/>
      <c r="E3322" s="43">
        <v>109.494</v>
      </c>
      <c r="F3322" s="43">
        <v>0.01</v>
      </c>
      <c r="G3322" s="43">
        <v>8.5174999999999997E-4</v>
      </c>
      <c r="I3322" s="12"/>
      <c r="J3322" s="33"/>
      <c r="K3322" s="33">
        <v>0.81530000000000002</v>
      </c>
      <c r="L3322" s="52"/>
      <c r="M3322" s="52"/>
      <c r="N3322" s="21" t="str">
        <f t="shared" si="234"/>
        <v>VALIBESA, SICAV, S.A.</v>
      </c>
      <c r="O3322" s="21"/>
      <c r="P3322" s="39">
        <f t="shared" si="235"/>
        <v>134.29903103152213</v>
      </c>
      <c r="Q3322" s="43">
        <f t="shared" si="236"/>
        <v>0.01</v>
      </c>
      <c r="R3322" s="40">
        <f t="shared" si="237"/>
        <v>1.0447074696430761E-3</v>
      </c>
    </row>
    <row r="3323" spans="1:18" s="60" customFormat="1" x14ac:dyDescent="0.25">
      <c r="A3323" s="52"/>
      <c r="C3323" s="21" t="s">
        <v>3895</v>
      </c>
      <c r="D3323" s="19"/>
      <c r="E3323" s="43">
        <v>28.32</v>
      </c>
      <c r="F3323" s="43">
        <v>1.0999999999999999E-2</v>
      </c>
      <c r="G3323" s="43">
        <v>1.2632E-4</v>
      </c>
      <c r="I3323" s="12"/>
      <c r="J3323" s="33"/>
      <c r="K3323" s="33">
        <v>0.81530000000000002</v>
      </c>
      <c r="L3323" s="52"/>
      <c r="M3323" s="52"/>
      <c r="N3323" s="21" t="str">
        <f t="shared" si="234"/>
        <v>VALLE DEL AZAHAR SICAV</v>
      </c>
      <c r="O3323" s="21"/>
      <c r="P3323" s="39">
        <f t="shared" si="235"/>
        <v>34.735680117748068</v>
      </c>
      <c r="Q3323" s="43">
        <f t="shared" si="236"/>
        <v>1.0999999999999999E-2</v>
      </c>
      <c r="R3323" s="40">
        <f t="shared" si="237"/>
        <v>1.5493683306758247E-4</v>
      </c>
    </row>
    <row r="3324" spans="1:18" s="60" customFormat="1" x14ac:dyDescent="0.25">
      <c r="A3324" s="52"/>
      <c r="C3324" s="21" t="s">
        <v>3896</v>
      </c>
      <c r="D3324" s="19"/>
      <c r="E3324" s="43">
        <v>33.119999999999997</v>
      </c>
      <c r="F3324" s="43">
        <v>6.0000000000000001E-3</v>
      </c>
      <c r="G3324" s="43">
        <v>7.4900000000000005E-5</v>
      </c>
      <c r="I3324" s="12"/>
      <c r="J3324" s="33"/>
      <c r="K3324" s="33">
        <v>0.81530000000000002</v>
      </c>
      <c r="L3324" s="52"/>
      <c r="M3324" s="52"/>
      <c r="N3324" s="21" t="str">
        <f t="shared" si="234"/>
        <v>VALLE ESCONDIDO INVERSIONES FINANCIERAS SICAV</v>
      </c>
      <c r="O3324" s="21"/>
      <c r="P3324" s="39">
        <f t="shared" si="235"/>
        <v>40.623083527535869</v>
      </c>
      <c r="Q3324" s="43">
        <f t="shared" si="236"/>
        <v>6.0000000000000001E-3</v>
      </c>
      <c r="R3324" s="40">
        <f t="shared" si="237"/>
        <v>9.186802404023059E-5</v>
      </c>
    </row>
    <row r="3325" spans="1:18" s="60" customFormat="1" x14ac:dyDescent="0.25">
      <c r="A3325" s="52"/>
      <c r="C3325" s="21" t="s">
        <v>3897</v>
      </c>
      <c r="D3325" s="19"/>
      <c r="E3325" s="43">
        <v>27.12</v>
      </c>
      <c r="F3325" s="43">
        <v>1.9E-2</v>
      </c>
      <c r="G3325" s="43">
        <v>1.9672E-4</v>
      </c>
      <c r="I3325" s="12"/>
      <c r="J3325" s="33"/>
      <c r="K3325" s="33">
        <v>0.81530000000000002</v>
      </c>
      <c r="L3325" s="52"/>
      <c r="M3325" s="52"/>
      <c r="N3325" s="21" t="str">
        <f t="shared" si="234"/>
        <v>VALLJABO SICAV S.A.</v>
      </c>
      <c r="O3325" s="21"/>
      <c r="P3325" s="39">
        <f t="shared" si="235"/>
        <v>33.263829265301119</v>
      </c>
      <c r="Q3325" s="43">
        <f t="shared" si="236"/>
        <v>1.9E-2</v>
      </c>
      <c r="R3325" s="40">
        <f t="shared" si="237"/>
        <v>2.4128541641113701E-4</v>
      </c>
    </row>
    <row r="3326" spans="1:18" s="60" customFormat="1" x14ac:dyDescent="0.25">
      <c r="A3326" s="52"/>
      <c r="C3326" s="21" t="s">
        <v>3898</v>
      </c>
      <c r="D3326" s="19"/>
      <c r="E3326" s="43">
        <v>645.27</v>
      </c>
      <c r="F3326" s="43">
        <v>7.0000000000000001E-3</v>
      </c>
      <c r="G3326" s="43">
        <v>6.3324103099999993</v>
      </c>
      <c r="I3326" s="12"/>
      <c r="J3326" s="33"/>
      <c r="K3326" s="33">
        <v>0.81530000000000002</v>
      </c>
      <c r="L3326" s="52"/>
      <c r="M3326" s="52"/>
      <c r="N3326" s="21" t="str">
        <f t="shared" si="234"/>
        <v>VALORES BILBAINOS  SICAV</v>
      </c>
      <c r="O3326" s="21"/>
      <c r="P3326" s="39">
        <f t="shared" si="235"/>
        <v>791.45099963203722</v>
      </c>
      <c r="Q3326" s="43">
        <f t="shared" si="236"/>
        <v>7.0000000000000001E-3</v>
      </c>
      <c r="R3326" s="40">
        <f t="shared" si="237"/>
        <v>7.7669695940144718</v>
      </c>
    </row>
    <row r="3327" spans="1:18" s="60" customFormat="1" x14ac:dyDescent="0.25">
      <c r="A3327" s="52"/>
      <c r="C3327" s="21" t="s">
        <v>3899</v>
      </c>
      <c r="D3327" s="19"/>
      <c r="E3327" s="43">
        <v>24.8</v>
      </c>
      <c r="F3327" s="43">
        <v>1.6E-2</v>
      </c>
      <c r="G3327" s="43">
        <v>0.64994567000000003</v>
      </c>
      <c r="I3327" s="12"/>
      <c r="J3327" s="33"/>
      <c r="K3327" s="33">
        <v>0.81530000000000002</v>
      </c>
      <c r="L3327" s="52"/>
      <c r="M3327" s="52"/>
      <c r="N3327" s="21" t="str">
        <f t="shared" si="234"/>
        <v>VALORES EL TALLAR SICAV, S.A.</v>
      </c>
      <c r="O3327" s="21"/>
      <c r="P3327" s="39">
        <f t="shared" si="235"/>
        <v>30.418250950570343</v>
      </c>
      <c r="Q3327" s="43">
        <f t="shared" si="236"/>
        <v>1.6E-2</v>
      </c>
      <c r="R3327" s="40">
        <f t="shared" si="237"/>
        <v>0.79718590702808778</v>
      </c>
    </row>
    <row r="3328" spans="1:18" s="60" customFormat="1" x14ac:dyDescent="0.25">
      <c r="A3328" s="52"/>
      <c r="C3328" s="21" t="s">
        <v>3900</v>
      </c>
      <c r="D3328" s="19"/>
      <c r="E3328" s="43">
        <v>25.664000000000001</v>
      </c>
      <c r="F3328" s="43">
        <v>2.1999999999999999E-2</v>
      </c>
      <c r="G3328" s="43">
        <v>5.0212470000000002E-2</v>
      </c>
      <c r="I3328" s="12"/>
      <c r="J3328" s="33"/>
      <c r="K3328" s="33">
        <v>0.81530000000000002</v>
      </c>
      <c r="L3328" s="52"/>
      <c r="M3328" s="52"/>
      <c r="N3328" s="21" t="str">
        <f t="shared" si="234"/>
        <v>VALORES RIOVAL SICAV S.A.</v>
      </c>
      <c r="O3328" s="21"/>
      <c r="P3328" s="39">
        <f t="shared" si="235"/>
        <v>31.477983564332149</v>
      </c>
      <c r="Q3328" s="43">
        <f t="shared" si="236"/>
        <v>2.1999999999999999E-2</v>
      </c>
      <c r="R3328" s="40">
        <f t="shared" si="237"/>
        <v>6.1587722310805837E-2</v>
      </c>
    </row>
    <row r="3329" spans="1:18" s="60" customFormat="1" x14ac:dyDescent="0.25">
      <c r="A3329" s="52"/>
      <c r="C3329" s="21" t="s">
        <v>3901</v>
      </c>
      <c r="D3329" s="19"/>
      <c r="E3329" s="43">
        <v>32.67</v>
      </c>
      <c r="F3329" s="43">
        <v>3.5000000000000003E-2</v>
      </c>
      <c r="G3329" s="43">
        <v>0.57478662000000003</v>
      </c>
      <c r="I3329" s="12"/>
      <c r="J3329" s="33"/>
      <c r="K3329" s="33">
        <v>0.81530000000000002</v>
      </c>
      <c r="L3329" s="52"/>
      <c r="M3329" s="52"/>
      <c r="N3329" s="21" t="str">
        <f t="shared" si="234"/>
        <v>VALRENT SICAV S.A.</v>
      </c>
      <c r="O3329" s="21"/>
      <c r="P3329" s="39">
        <f t="shared" si="235"/>
        <v>40.07113945786827</v>
      </c>
      <c r="Q3329" s="43">
        <f t="shared" si="236"/>
        <v>3.5000000000000003E-2</v>
      </c>
      <c r="R3329" s="40">
        <f t="shared" si="237"/>
        <v>0.7050001471850853</v>
      </c>
    </row>
    <row r="3330" spans="1:18" s="60" customFormat="1" x14ac:dyDescent="0.25">
      <c r="A3330" s="52"/>
      <c r="C3330" s="21" t="s">
        <v>3902</v>
      </c>
      <c r="D3330" s="19"/>
      <c r="E3330" s="43">
        <v>15.0841824</v>
      </c>
      <c r="F3330" s="43">
        <v>1.7999999999999999E-2</v>
      </c>
      <c r="G3330" s="43">
        <v>1.2128126100000001</v>
      </c>
      <c r="I3330" s="12"/>
      <c r="J3330" s="33"/>
      <c r="K3330" s="33">
        <v>0.81530000000000002</v>
      </c>
      <c r="L3330" s="52"/>
      <c r="M3330" s="52"/>
      <c r="N3330" s="21" t="str">
        <f t="shared" si="234"/>
        <v>VALUE INVERSIONES SICAV S.A.</v>
      </c>
      <c r="O3330" s="21"/>
      <c r="P3330" s="39">
        <f t="shared" si="235"/>
        <v>18.501388936587759</v>
      </c>
      <c r="Q3330" s="43">
        <f t="shared" si="236"/>
        <v>1.7999999999999999E-2</v>
      </c>
      <c r="R3330" s="40">
        <f t="shared" si="237"/>
        <v>1.4875660615724273</v>
      </c>
    </row>
    <row r="3331" spans="1:18" s="60" customFormat="1" x14ac:dyDescent="0.25">
      <c r="A3331" s="52"/>
      <c r="C3331" s="21" t="s">
        <v>3903</v>
      </c>
      <c r="D3331" s="19"/>
      <c r="E3331" s="43">
        <v>48.8</v>
      </c>
      <c r="F3331" s="43">
        <v>1.6E-2</v>
      </c>
      <c r="G3331" s="43">
        <v>1.1962108300000001</v>
      </c>
      <c r="I3331" s="12"/>
      <c r="J3331" s="33"/>
      <c r="K3331" s="33">
        <v>0.81530000000000002</v>
      </c>
      <c r="L3331" s="52"/>
      <c r="M3331" s="52"/>
      <c r="N3331" s="21" t="str">
        <f t="shared" si="234"/>
        <v>VALUE TREE BLACK SICAV,S.A.</v>
      </c>
      <c r="O3331" s="21"/>
      <c r="P3331" s="39">
        <f t="shared" si="235"/>
        <v>59.85526799950938</v>
      </c>
      <c r="Q3331" s="43">
        <f t="shared" si="236"/>
        <v>1.6E-2</v>
      </c>
      <c r="R3331" s="40">
        <f t="shared" si="237"/>
        <v>1.4672032748681467</v>
      </c>
    </row>
    <row r="3332" spans="1:18" s="60" customFormat="1" x14ac:dyDescent="0.25">
      <c r="A3332" s="52"/>
      <c r="C3332" s="21" t="s">
        <v>3904</v>
      </c>
      <c r="D3332" s="19"/>
      <c r="E3332" s="43">
        <v>23.616</v>
      </c>
      <c r="F3332" s="43">
        <v>1.7999999999999999E-2</v>
      </c>
      <c r="G3332" s="43">
        <v>1.7784606999999999</v>
      </c>
      <c r="I3332" s="12"/>
      <c r="J3332" s="33"/>
      <c r="K3332" s="33">
        <v>0.81530000000000002</v>
      </c>
      <c r="L3332" s="52"/>
      <c r="M3332" s="52"/>
      <c r="N3332" s="21" t="str">
        <f t="shared" si="234"/>
        <v>VALUE TREE BLUE SICAV,S.A.</v>
      </c>
      <c r="O3332" s="21"/>
      <c r="P3332" s="39">
        <f t="shared" si="235"/>
        <v>28.966024776156015</v>
      </c>
      <c r="Q3332" s="43">
        <f t="shared" si="236"/>
        <v>1.7999999999999999E-2</v>
      </c>
      <c r="R3332" s="40">
        <f t="shared" si="237"/>
        <v>2.1813574144486689</v>
      </c>
    </row>
    <row r="3333" spans="1:18" s="60" customFormat="1" x14ac:dyDescent="0.25">
      <c r="A3333" s="52"/>
      <c r="C3333" s="21" t="s">
        <v>3905</v>
      </c>
      <c r="D3333" s="19"/>
      <c r="E3333" s="43">
        <v>37.062437500000001</v>
      </c>
      <c r="F3333" s="43">
        <v>1.7999999999999999E-2</v>
      </c>
      <c r="G3333" s="43">
        <v>1.6417E-4</v>
      </c>
      <c r="I3333" s="12"/>
      <c r="J3333" s="33"/>
      <c r="K3333" s="33">
        <v>0.81530000000000002</v>
      </c>
      <c r="L3333" s="52"/>
      <c r="M3333" s="52"/>
      <c r="N3333" s="21" t="str">
        <f t="shared" si="234"/>
        <v>VALVERDE INVERSIONES, SICAV, SA</v>
      </c>
      <c r="O3333" s="21"/>
      <c r="P3333" s="39">
        <f t="shared" si="235"/>
        <v>45.458650190114071</v>
      </c>
      <c r="Q3333" s="43">
        <f t="shared" si="236"/>
        <v>1.7999999999999999E-2</v>
      </c>
      <c r="R3333" s="40">
        <f t="shared" si="237"/>
        <v>2.0136146203851343E-4</v>
      </c>
    </row>
    <row r="3334" spans="1:18" s="60" customFormat="1" x14ac:dyDescent="0.25">
      <c r="A3334" s="52"/>
      <c r="C3334" s="21" t="s">
        <v>3906</v>
      </c>
      <c r="D3334" s="19"/>
      <c r="E3334" s="43">
        <v>26.8</v>
      </c>
      <c r="F3334" s="43">
        <v>1.7000000000000001E-2</v>
      </c>
      <c r="G3334" s="43">
        <v>2.9760180000000001E-2</v>
      </c>
      <c r="I3334" s="12"/>
      <c r="J3334" s="33"/>
      <c r="K3334" s="33">
        <v>0.81530000000000002</v>
      </c>
      <c r="L3334" s="52"/>
      <c r="M3334" s="52"/>
      <c r="N3334" s="21" t="str">
        <f t="shared" si="234"/>
        <v>VASANVA , SICAV,S.A.</v>
      </c>
      <c r="O3334" s="21"/>
      <c r="P3334" s="39">
        <f t="shared" si="235"/>
        <v>32.871335704648594</v>
      </c>
      <c r="Q3334" s="43">
        <f t="shared" si="236"/>
        <v>1.7000000000000001E-2</v>
      </c>
      <c r="R3334" s="40">
        <f t="shared" si="237"/>
        <v>3.6502121918312279E-2</v>
      </c>
    </row>
    <row r="3335" spans="1:18" s="60" customFormat="1" x14ac:dyDescent="0.25">
      <c r="A3335" s="52"/>
      <c r="C3335" s="21" t="s">
        <v>3907</v>
      </c>
      <c r="D3335" s="19"/>
      <c r="E3335" s="43">
        <v>39.707689999999999</v>
      </c>
      <c r="F3335" s="43">
        <v>5.5E-2</v>
      </c>
      <c r="G3335" s="43">
        <v>2.0598489</v>
      </c>
      <c r="I3335" s="12"/>
      <c r="J3335" s="33"/>
      <c r="K3335" s="33">
        <v>0.81530000000000002</v>
      </c>
      <c r="L3335" s="52"/>
      <c r="M3335" s="52"/>
      <c r="N3335" s="21" t="str">
        <f t="shared" si="234"/>
        <v>VBARE IBERIAN PROPERTIES, SOCIMI, S.A.</v>
      </c>
      <c r="O3335" s="21"/>
      <c r="P3335" s="39">
        <f t="shared" si="235"/>
        <v>48.703164479332756</v>
      </c>
      <c r="Q3335" s="43">
        <f t="shared" si="236"/>
        <v>5.5E-2</v>
      </c>
      <c r="R3335" s="40">
        <f t="shared" si="237"/>
        <v>2.5264919661474301</v>
      </c>
    </row>
    <row r="3336" spans="1:18" s="60" customFormat="1" x14ac:dyDescent="0.25">
      <c r="A3336" s="52"/>
      <c r="C3336" s="21" t="s">
        <v>3908</v>
      </c>
      <c r="D3336" s="19"/>
      <c r="E3336" s="43">
        <v>25.68</v>
      </c>
      <c r="F3336" s="43">
        <v>7.0000000000000001E-3</v>
      </c>
      <c r="G3336" s="43">
        <v>2.0847655600000001</v>
      </c>
      <c r="I3336" s="12"/>
      <c r="J3336" s="33"/>
      <c r="K3336" s="33">
        <v>0.81530000000000002</v>
      </c>
      <c r="L3336" s="52"/>
      <c r="M3336" s="52"/>
      <c r="N3336" s="21" t="str">
        <f t="shared" si="234"/>
        <v>VEGA DE LA GRANADA CARTERA DE INVERSIONES SICAV S.A.</v>
      </c>
      <c r="O3336" s="21"/>
      <c r="P3336" s="39">
        <f t="shared" si="235"/>
        <v>31.497608242364773</v>
      </c>
      <c r="Q3336" s="43">
        <f t="shared" si="236"/>
        <v>7.0000000000000001E-3</v>
      </c>
      <c r="R3336" s="40">
        <f t="shared" si="237"/>
        <v>2.5570533055317064</v>
      </c>
    </row>
    <row r="3337" spans="1:18" s="60" customFormat="1" x14ac:dyDescent="0.25">
      <c r="A3337" s="52"/>
      <c r="C3337" s="21" t="s">
        <v>3909</v>
      </c>
      <c r="D3337" s="19"/>
      <c r="E3337" s="43">
        <v>28.56</v>
      </c>
      <c r="F3337" s="43">
        <v>6.0999999999999999E-2</v>
      </c>
      <c r="G3337" s="43">
        <v>4.9295594500000002</v>
      </c>
      <c r="I3337" s="12"/>
      <c r="J3337" s="33"/>
      <c r="K3337" s="33">
        <v>0.81530000000000002</v>
      </c>
      <c r="L3337" s="52"/>
      <c r="M3337" s="52"/>
      <c r="N3337" s="21" t="str">
        <f t="shared" si="234"/>
        <v>VEGA DE LO CONCA CARTERA DE INVERSION SICAV S.A.</v>
      </c>
      <c r="O3337" s="21"/>
      <c r="P3337" s="39">
        <f t="shared" si="235"/>
        <v>35.030050288237454</v>
      </c>
      <c r="Q3337" s="43">
        <f t="shared" si="236"/>
        <v>6.0999999999999999E-2</v>
      </c>
      <c r="R3337" s="40">
        <f t="shared" si="237"/>
        <v>6.0463135655586902</v>
      </c>
    </row>
    <row r="3338" spans="1:18" s="60" customFormat="1" x14ac:dyDescent="0.25">
      <c r="A3338" s="52"/>
      <c r="C3338" s="21" t="s">
        <v>3910</v>
      </c>
      <c r="D3338" s="19"/>
      <c r="E3338" s="43">
        <v>34.56</v>
      </c>
      <c r="F3338" s="43">
        <v>0.126</v>
      </c>
      <c r="G3338" s="43">
        <v>2.2647700000000002E-3</v>
      </c>
      <c r="I3338" s="12"/>
      <c r="J3338" s="33"/>
      <c r="K3338" s="33">
        <v>0.81530000000000002</v>
      </c>
      <c r="L3338" s="52"/>
      <c r="M3338" s="52"/>
      <c r="N3338" s="21" t="str">
        <f t="shared" si="234"/>
        <v>VENTOTENE INVERSIONES SICAV,S.A.</v>
      </c>
      <c r="O3338" s="21"/>
      <c r="P3338" s="39">
        <f t="shared" si="235"/>
        <v>42.389304550472218</v>
      </c>
      <c r="Q3338" s="43">
        <f t="shared" si="236"/>
        <v>0.126</v>
      </c>
      <c r="R3338" s="40">
        <f t="shared" si="237"/>
        <v>2.7778363792469031E-3</v>
      </c>
    </row>
    <row r="3339" spans="1:18" s="60" customFormat="1" x14ac:dyDescent="0.25">
      <c r="A3339" s="52"/>
      <c r="C3339" s="21" t="s">
        <v>3911</v>
      </c>
      <c r="D3339" s="19"/>
      <c r="E3339" s="43">
        <v>31.733460000000001</v>
      </c>
      <c r="F3339" s="43">
        <v>6.0000000000000001E-3</v>
      </c>
      <c r="G3339" s="43">
        <v>1.2564E-4</v>
      </c>
      <c r="I3339" s="12"/>
      <c r="J3339" s="33"/>
      <c r="K3339" s="33">
        <v>0.81530000000000002</v>
      </c>
      <c r="L3339" s="52"/>
      <c r="M3339" s="52"/>
      <c r="N3339" s="21" t="str">
        <f t="shared" si="234"/>
        <v>VENTURA 2010 SICAV,S.A.</v>
      </c>
      <c r="O3339" s="21"/>
      <c r="P3339" s="39">
        <f t="shared" si="235"/>
        <v>38.922433460076043</v>
      </c>
      <c r="Q3339" s="43">
        <f t="shared" si="236"/>
        <v>6.0000000000000001E-3</v>
      </c>
      <c r="R3339" s="40">
        <f t="shared" si="237"/>
        <v>1.5410278425119587E-4</v>
      </c>
    </row>
    <row r="3340" spans="1:18" s="60" customFormat="1" x14ac:dyDescent="0.25">
      <c r="A3340" s="52"/>
      <c r="C3340" s="21" t="s">
        <v>3912</v>
      </c>
      <c r="D3340" s="19"/>
      <c r="E3340" s="43">
        <v>31.605</v>
      </c>
      <c r="F3340" s="43">
        <v>3.0000000000000001E-3</v>
      </c>
      <c r="G3340" s="43">
        <v>5.1125110000000001E-2</v>
      </c>
      <c r="I3340" s="12"/>
      <c r="J3340" s="33"/>
      <c r="K3340" s="33">
        <v>0.81530000000000002</v>
      </c>
      <c r="L3340" s="52"/>
      <c r="M3340" s="52"/>
      <c r="N3340" s="21" t="str">
        <f t="shared" si="234"/>
        <v>VENTUREWELL SICAV S.A.</v>
      </c>
      <c r="O3340" s="21"/>
      <c r="P3340" s="39">
        <f t="shared" si="235"/>
        <v>38.764871826321595</v>
      </c>
      <c r="Q3340" s="43">
        <f t="shared" si="236"/>
        <v>3.0000000000000001E-3</v>
      </c>
      <c r="R3340" s="40">
        <f t="shared" si="237"/>
        <v>6.2707113945786833E-2</v>
      </c>
    </row>
    <row r="3341" spans="1:18" s="60" customFormat="1" x14ac:dyDescent="0.25">
      <c r="A3341" s="52"/>
      <c r="C3341" s="21" t="s">
        <v>3913</v>
      </c>
      <c r="D3341" s="19"/>
      <c r="E3341" s="43">
        <v>84.689124000000007</v>
      </c>
      <c r="F3341" s="43">
        <v>1E-3</v>
      </c>
      <c r="G3341" s="43">
        <v>0.5</v>
      </c>
      <c r="I3341" s="12"/>
      <c r="J3341" s="33"/>
      <c r="K3341" s="33">
        <v>0.81530000000000002</v>
      </c>
      <c r="L3341" s="52"/>
      <c r="M3341" s="52"/>
      <c r="N3341" s="21" t="str">
        <f t="shared" si="234"/>
        <v>VERACRUZ PROPERTIES SOCIMI, S.A.</v>
      </c>
      <c r="O3341" s="21"/>
      <c r="P3341" s="39">
        <f t="shared" si="235"/>
        <v>103.87479946032136</v>
      </c>
      <c r="Q3341" s="43">
        <f t="shared" si="236"/>
        <v>1E-3</v>
      </c>
      <c r="R3341" s="40">
        <f t="shared" si="237"/>
        <v>0.6132711885195633</v>
      </c>
    </row>
    <row r="3342" spans="1:18" s="60" customFormat="1" x14ac:dyDescent="0.25">
      <c r="A3342" s="52"/>
      <c r="C3342" s="21" t="s">
        <v>3914</v>
      </c>
      <c r="D3342" s="19"/>
      <c r="E3342" s="43">
        <v>26.16</v>
      </c>
      <c r="F3342" s="43">
        <v>8.0000000000000002E-3</v>
      </c>
      <c r="G3342" s="43">
        <v>1.0697100000000001E-2</v>
      </c>
      <c r="I3342" s="12"/>
      <c r="J3342" s="33"/>
      <c r="K3342" s="33">
        <v>0.81530000000000002</v>
      </c>
      <c r="L3342" s="52"/>
      <c r="M3342" s="52"/>
      <c r="N3342" s="21" t="str">
        <f t="shared" si="234"/>
        <v>VERDENACE CAPITAL, SICAV S.A.</v>
      </c>
      <c r="O3342" s="21"/>
      <c r="P3342" s="39">
        <f t="shared" si="235"/>
        <v>32.08634858334355</v>
      </c>
      <c r="Q3342" s="43">
        <f t="shared" si="236"/>
        <v>8.0000000000000002E-3</v>
      </c>
      <c r="R3342" s="40">
        <f t="shared" si="237"/>
        <v>1.3120446461425243E-2</v>
      </c>
    </row>
    <row r="3343" spans="1:18" s="60" customFormat="1" x14ac:dyDescent="0.25">
      <c r="A3343" s="52"/>
      <c r="C3343" s="21" t="s">
        <v>3915</v>
      </c>
      <c r="D3343" s="19"/>
      <c r="E3343" s="43">
        <v>26.88</v>
      </c>
      <c r="F3343" s="43">
        <v>8.9999999999999993E-3</v>
      </c>
      <c r="G3343" s="43">
        <v>9.48E-5</v>
      </c>
      <c r="I3343" s="12"/>
      <c r="J3343" s="33"/>
      <c r="K3343" s="33">
        <v>0.81530000000000002</v>
      </c>
      <c r="L3343" s="52"/>
      <c r="M3343" s="52"/>
      <c r="N3343" s="21" t="str">
        <f t="shared" si="234"/>
        <v>VERMOGEN CAPITAL SICAV</v>
      </c>
      <c r="O3343" s="21"/>
      <c r="P3343" s="39">
        <f t="shared" si="235"/>
        <v>32.969459094811725</v>
      </c>
      <c r="Q3343" s="43">
        <f t="shared" si="236"/>
        <v>8.9999999999999993E-3</v>
      </c>
      <c r="R3343" s="40">
        <f t="shared" si="237"/>
        <v>1.1627621734330921E-4</v>
      </c>
    </row>
    <row r="3344" spans="1:18" s="60" customFormat="1" x14ac:dyDescent="0.25">
      <c r="A3344" s="52"/>
      <c r="C3344" s="21" t="s">
        <v>3916</v>
      </c>
      <c r="D3344" s="19"/>
      <c r="E3344" s="43">
        <v>21.12</v>
      </c>
      <c r="F3344" s="43">
        <v>0.02</v>
      </c>
      <c r="G3344" s="43">
        <v>0.49707126000000001</v>
      </c>
      <c r="I3344" s="12"/>
      <c r="J3344" s="33"/>
      <c r="K3344" s="33">
        <v>0.81530000000000002</v>
      </c>
      <c r="L3344" s="52"/>
      <c r="M3344" s="52"/>
      <c r="N3344" s="21" t="str">
        <f t="shared" si="234"/>
        <v>VERSEN GLOBAL VALUE SICAV, S.A.</v>
      </c>
      <c r="O3344" s="21"/>
      <c r="P3344" s="39">
        <f t="shared" si="235"/>
        <v>25.904575003066356</v>
      </c>
      <c r="Q3344" s="43">
        <f t="shared" si="236"/>
        <v>0.02</v>
      </c>
      <c r="R3344" s="40">
        <f t="shared" si="237"/>
        <v>0.6096789647982338</v>
      </c>
    </row>
    <row r="3345" spans="1:18" s="60" customFormat="1" x14ac:dyDescent="0.25">
      <c r="A3345" s="52"/>
      <c r="C3345" s="21" t="s">
        <v>3917</v>
      </c>
      <c r="D3345" s="19"/>
      <c r="E3345" s="43">
        <v>59</v>
      </c>
      <c r="F3345" s="43">
        <v>0.124</v>
      </c>
      <c r="G3345" s="43">
        <v>8.9202660500000004</v>
      </c>
      <c r="I3345" s="12"/>
      <c r="J3345" s="33"/>
      <c r="K3345" s="33">
        <v>0.81530000000000002</v>
      </c>
      <c r="L3345" s="52"/>
      <c r="M3345" s="52"/>
      <c r="N3345" s="21" t="str">
        <f t="shared" ref="N3345:N3400" si="238">C3345</f>
        <v>VERTICAL INVERSIONES SICAV S.A.</v>
      </c>
      <c r="O3345" s="21"/>
      <c r="P3345" s="39">
        <f t="shared" ref="P3345:P3400" si="239">E3345/K3345</f>
        <v>72.36600024530847</v>
      </c>
      <c r="Q3345" s="43">
        <f t="shared" ref="Q3345:Q3400" si="240">F3345</f>
        <v>0.124</v>
      </c>
      <c r="R3345" s="40">
        <f t="shared" ref="R3345:R3400" si="241">G3345/K3345</f>
        <v>10.941084324788422</v>
      </c>
    </row>
    <row r="3346" spans="1:18" s="60" customFormat="1" x14ac:dyDescent="0.25">
      <c r="A3346" s="52"/>
      <c r="C3346" s="21" t="s">
        <v>3918</v>
      </c>
      <c r="D3346" s="19"/>
      <c r="E3346" s="43">
        <v>219.6</v>
      </c>
      <c r="F3346" s="43">
        <v>6.0000000000000001E-3</v>
      </c>
      <c r="G3346" s="43">
        <v>2.0724E-4</v>
      </c>
      <c r="I3346" s="12"/>
      <c r="J3346" s="33"/>
      <c r="K3346" s="33">
        <v>0.81530000000000002</v>
      </c>
      <c r="L3346" s="52"/>
      <c r="M3346" s="52"/>
      <c r="N3346" s="21" t="str">
        <f t="shared" si="238"/>
        <v>VERTIENTE INVERSIONES , S.I.C.A.V., S.A.</v>
      </c>
      <c r="O3346" s="21"/>
      <c r="P3346" s="39">
        <f t="shared" si="239"/>
        <v>269.34870599779219</v>
      </c>
      <c r="Q3346" s="43">
        <f t="shared" si="240"/>
        <v>6.0000000000000001E-3</v>
      </c>
      <c r="R3346" s="40">
        <f t="shared" si="241"/>
        <v>2.541886422175886E-4</v>
      </c>
    </row>
    <row r="3347" spans="1:18" s="60" customFormat="1" x14ac:dyDescent="0.25">
      <c r="A3347" s="52"/>
      <c r="C3347" s="21" t="s">
        <v>3919</v>
      </c>
      <c r="D3347" s="19"/>
      <c r="E3347" s="43">
        <v>30.531434999999998</v>
      </c>
      <c r="F3347" s="43">
        <v>2E-3</v>
      </c>
      <c r="G3347" s="43">
        <v>1.273E-5</v>
      </c>
      <c r="I3347" s="12"/>
      <c r="J3347" s="33"/>
      <c r="K3347" s="33">
        <v>0.81530000000000002</v>
      </c>
      <c r="L3347" s="52"/>
      <c r="M3347" s="52"/>
      <c r="N3347" s="21" t="str">
        <f t="shared" si="238"/>
        <v>VERTRA INVERSIONES,SICAV,S.A.</v>
      </c>
      <c r="O3347" s="21"/>
      <c r="P3347" s="39">
        <f t="shared" si="239"/>
        <v>37.448098859315586</v>
      </c>
      <c r="Q3347" s="43">
        <f t="shared" si="240"/>
        <v>2E-3</v>
      </c>
      <c r="R3347" s="40">
        <f t="shared" si="241"/>
        <v>1.5613884459708083E-5</v>
      </c>
    </row>
    <row r="3348" spans="1:18" s="60" customFormat="1" x14ac:dyDescent="0.25">
      <c r="A3348" s="52"/>
      <c r="C3348" s="21" t="s">
        <v>3920</v>
      </c>
      <c r="D3348" s="19"/>
      <c r="E3348" s="43">
        <v>27.263999999999999</v>
      </c>
      <c r="F3348" s="43">
        <v>2.1999999999999999E-2</v>
      </c>
      <c r="G3348" s="43">
        <v>3.8266E-4</v>
      </c>
      <c r="I3348" s="12"/>
      <c r="J3348" s="33"/>
      <c r="K3348" s="33">
        <v>0.81530000000000002</v>
      </c>
      <c r="L3348" s="52"/>
      <c r="M3348" s="52"/>
      <c r="N3348" s="21" t="str">
        <f t="shared" si="238"/>
        <v>VERUS INVERSIONES 2016, SICAV, SA</v>
      </c>
      <c r="O3348" s="21"/>
      <c r="P3348" s="39">
        <f t="shared" si="239"/>
        <v>33.440451367594747</v>
      </c>
      <c r="Q3348" s="43">
        <f t="shared" si="240"/>
        <v>2.1999999999999999E-2</v>
      </c>
      <c r="R3348" s="40">
        <f t="shared" si="241"/>
        <v>4.693487059977922E-4</v>
      </c>
    </row>
    <row r="3349" spans="1:18" s="60" customFormat="1" x14ac:dyDescent="0.25">
      <c r="A3349" s="52"/>
      <c r="C3349" s="21" t="s">
        <v>3921</v>
      </c>
      <c r="D3349" s="19"/>
      <c r="E3349" s="43">
        <v>27.36</v>
      </c>
      <c r="F3349" s="43">
        <v>1.6E-2</v>
      </c>
      <c r="G3349" s="43">
        <v>1.2394999999999999E-3</v>
      </c>
      <c r="I3349" s="12"/>
      <c r="J3349" s="33"/>
      <c r="K3349" s="33">
        <v>0.81530000000000002</v>
      </c>
      <c r="L3349" s="52"/>
      <c r="M3349" s="52"/>
      <c r="N3349" s="21" t="str">
        <f t="shared" si="238"/>
        <v>VI¡A CASTELLAR INVEST SICAV, S.A.</v>
      </c>
      <c r="O3349" s="21"/>
      <c r="P3349" s="39">
        <f t="shared" si="239"/>
        <v>33.558199435790506</v>
      </c>
      <c r="Q3349" s="43">
        <f t="shared" si="240"/>
        <v>1.6E-2</v>
      </c>
      <c r="R3349" s="40">
        <f t="shared" si="241"/>
        <v>1.5202992763399975E-3</v>
      </c>
    </row>
    <row r="3350" spans="1:18" s="60" customFormat="1" x14ac:dyDescent="0.25">
      <c r="A3350" s="52"/>
      <c r="C3350" s="21" t="s">
        <v>3922</v>
      </c>
      <c r="D3350" s="19"/>
      <c r="E3350" s="43">
        <v>26.4</v>
      </c>
      <c r="F3350" s="43">
        <v>1.2999999999999999E-2</v>
      </c>
      <c r="G3350" s="43">
        <v>0.11333849999999999</v>
      </c>
      <c r="I3350" s="12"/>
      <c r="J3350" s="33"/>
      <c r="K3350" s="33">
        <v>0.81530000000000002</v>
      </c>
      <c r="L3350" s="52"/>
      <c r="M3350" s="52"/>
      <c r="N3350" s="21" t="str">
        <f t="shared" si="238"/>
        <v>VIAN 2013 DE INVERSIONES SICAV S.A.</v>
      </c>
      <c r="O3350" s="21"/>
      <c r="P3350" s="39">
        <f t="shared" si="239"/>
        <v>32.380718753832944</v>
      </c>
      <c r="Q3350" s="43">
        <f t="shared" si="240"/>
        <v>1.2999999999999999E-2</v>
      </c>
      <c r="R3350" s="40">
        <f t="shared" si="241"/>
        <v>0.13901447320004906</v>
      </c>
    </row>
    <row r="3351" spans="1:18" s="60" customFormat="1" x14ac:dyDescent="0.25">
      <c r="A3351" s="52"/>
      <c r="C3351" s="21" t="s">
        <v>3923</v>
      </c>
      <c r="D3351" s="19"/>
      <c r="E3351" s="43">
        <v>42.328000000000003</v>
      </c>
      <c r="F3351" s="43">
        <v>0.121</v>
      </c>
      <c r="G3351" s="43">
        <v>1.0997839599999999</v>
      </c>
      <c r="I3351" s="12"/>
      <c r="J3351" s="33"/>
      <c r="K3351" s="33">
        <v>0.81530000000000002</v>
      </c>
      <c r="L3351" s="52"/>
      <c r="M3351" s="52"/>
      <c r="N3351" s="21" t="str">
        <f t="shared" si="238"/>
        <v>VIANTE 02 INVESTMENT SICAV, S.A.</v>
      </c>
      <c r="O3351" s="21"/>
      <c r="P3351" s="39">
        <f t="shared" si="239"/>
        <v>51.917085735312156</v>
      </c>
      <c r="Q3351" s="43">
        <f t="shared" si="240"/>
        <v>0.121</v>
      </c>
      <c r="R3351" s="40">
        <f t="shared" si="241"/>
        <v>1.3489316325279037</v>
      </c>
    </row>
    <row r="3352" spans="1:18" s="60" customFormat="1" x14ac:dyDescent="0.25">
      <c r="A3352" s="52"/>
      <c r="C3352" s="21" t="s">
        <v>3924</v>
      </c>
      <c r="D3352" s="19"/>
      <c r="E3352" s="43">
        <v>33.119999999999997</v>
      </c>
      <c r="F3352" s="43">
        <v>1.2999999999999999E-2</v>
      </c>
      <c r="G3352" s="43">
        <v>8.8629999999999997E-5</v>
      </c>
      <c r="I3352" s="12"/>
      <c r="J3352" s="33"/>
      <c r="K3352" s="33">
        <v>0.81530000000000002</v>
      </c>
      <c r="L3352" s="52"/>
      <c r="M3352" s="52"/>
      <c r="N3352" s="21" t="str">
        <f t="shared" si="238"/>
        <v>VICALEX INVERSIONES SICAV, S.A.</v>
      </c>
      <c r="O3352" s="21"/>
      <c r="P3352" s="39">
        <f t="shared" si="239"/>
        <v>40.623083527535869</v>
      </c>
      <c r="Q3352" s="43">
        <f t="shared" si="240"/>
        <v>1.2999999999999999E-2</v>
      </c>
      <c r="R3352" s="40">
        <f t="shared" si="241"/>
        <v>1.0870845087697779E-4</v>
      </c>
    </row>
    <row r="3353" spans="1:18" s="60" customFormat="1" x14ac:dyDescent="0.25">
      <c r="A3353" s="52"/>
      <c r="C3353" s="21" t="s">
        <v>3925</v>
      </c>
      <c r="D3353" s="19"/>
      <c r="E3353" s="43">
        <v>42.792090000000002</v>
      </c>
      <c r="F3353" s="43">
        <v>1.9E-2</v>
      </c>
      <c r="G3353" s="43">
        <v>2.1302272599999998</v>
      </c>
      <c r="I3353" s="12"/>
      <c r="J3353" s="33"/>
      <c r="K3353" s="33">
        <v>0.81530000000000002</v>
      </c>
      <c r="L3353" s="52"/>
      <c r="M3353" s="52"/>
      <c r="N3353" s="21" t="str">
        <f t="shared" si="238"/>
        <v>VICOLO INVERSIONES SICAV</v>
      </c>
      <c r="O3353" s="21"/>
      <c r="P3353" s="39">
        <f t="shared" si="239"/>
        <v>52.486311787072246</v>
      </c>
      <c r="Q3353" s="43">
        <f t="shared" si="240"/>
        <v>1.9E-2</v>
      </c>
      <c r="R3353" s="40">
        <f t="shared" si="241"/>
        <v>2.6128140071139456</v>
      </c>
    </row>
    <row r="3354" spans="1:18" s="60" customFormat="1" x14ac:dyDescent="0.25">
      <c r="A3354" s="52"/>
      <c r="C3354" s="21" t="s">
        <v>3926</v>
      </c>
      <c r="D3354" s="19"/>
      <c r="E3354" s="43">
        <v>68.783000000000001</v>
      </c>
      <c r="F3354" s="43">
        <v>0.23200000000000001</v>
      </c>
      <c r="G3354" s="43">
        <v>8.5385244</v>
      </c>
      <c r="I3354" s="12"/>
      <c r="J3354" s="33"/>
      <c r="K3354" s="33">
        <v>0.81530000000000002</v>
      </c>
      <c r="L3354" s="52"/>
      <c r="M3354" s="52"/>
      <c r="N3354" s="21" t="str">
        <f t="shared" si="238"/>
        <v>VIFAG 2002 SICAV S.A.</v>
      </c>
      <c r="O3354" s="21"/>
      <c r="P3354" s="39">
        <f t="shared" si="239"/>
        <v>84.365264319882257</v>
      </c>
      <c r="Q3354" s="43">
        <f t="shared" si="240"/>
        <v>0.23200000000000001</v>
      </c>
      <c r="R3354" s="40">
        <f t="shared" si="241"/>
        <v>10.472862013982583</v>
      </c>
    </row>
    <row r="3355" spans="1:18" s="60" customFormat="1" x14ac:dyDescent="0.25">
      <c r="A3355" s="52"/>
      <c r="C3355" s="21" t="s">
        <v>3927</v>
      </c>
      <c r="D3355" s="19"/>
      <c r="E3355" s="43">
        <v>28.8</v>
      </c>
      <c r="F3355" s="43">
        <v>0.01</v>
      </c>
      <c r="G3355" s="43">
        <v>0.14958457</v>
      </c>
      <c r="I3355" s="12"/>
      <c r="J3355" s="33"/>
      <c r="K3355" s="33">
        <v>0.81530000000000002</v>
      </c>
      <c r="L3355" s="52"/>
      <c r="M3355" s="52"/>
      <c r="N3355" s="21" t="str">
        <f t="shared" si="238"/>
        <v>VILALLONGA DEL TER INVERSIONS SICAV, S.A.</v>
      </c>
      <c r="O3355" s="21"/>
      <c r="P3355" s="39">
        <f t="shared" si="239"/>
        <v>35.324420458726848</v>
      </c>
      <c r="Q3355" s="43">
        <f t="shared" si="240"/>
        <v>0.01</v>
      </c>
      <c r="R3355" s="40">
        <f t="shared" si="241"/>
        <v>0.18347181405617563</v>
      </c>
    </row>
    <row r="3356" spans="1:18" s="60" customFormat="1" x14ac:dyDescent="0.25">
      <c r="A3356" s="52"/>
      <c r="C3356" s="21" t="s">
        <v>3928</v>
      </c>
      <c r="D3356" s="19"/>
      <c r="E3356" s="43">
        <v>16.079999999999998</v>
      </c>
      <c r="F3356" s="43">
        <v>5.2999999999999999E-2</v>
      </c>
      <c r="G3356" s="43">
        <v>0.65395586999999999</v>
      </c>
      <c r="I3356" s="12"/>
      <c r="J3356" s="33"/>
      <c r="K3356" s="33">
        <v>0.81530000000000002</v>
      </c>
      <c r="L3356" s="52"/>
      <c r="M3356" s="52"/>
      <c r="N3356" s="21" t="str">
        <f t="shared" si="238"/>
        <v>VILANA CAPITAL, SICAV, S.A.</v>
      </c>
      <c r="O3356" s="21"/>
      <c r="P3356" s="39">
        <f t="shared" si="239"/>
        <v>19.722801422789153</v>
      </c>
      <c r="Q3356" s="43">
        <f t="shared" si="240"/>
        <v>5.2999999999999999E-2</v>
      </c>
      <c r="R3356" s="40">
        <f t="shared" si="241"/>
        <v>0.8021045872684901</v>
      </c>
    </row>
    <row r="3357" spans="1:18" s="60" customFormat="1" x14ac:dyDescent="0.25">
      <c r="A3357" s="52"/>
      <c r="C3357" s="21" t="s">
        <v>3929</v>
      </c>
      <c r="D3357" s="19"/>
      <c r="E3357" s="43">
        <v>37.022370000000002</v>
      </c>
      <c r="F3357" s="43">
        <v>0.14399999999999999</v>
      </c>
      <c r="G3357" s="43">
        <v>7.1157299999999998E-3</v>
      </c>
      <c r="I3357" s="12"/>
      <c r="J3357" s="33"/>
      <c r="K3357" s="33">
        <v>0.81530000000000002</v>
      </c>
      <c r="L3357" s="52"/>
      <c r="M3357" s="52"/>
      <c r="N3357" s="21" t="str">
        <f t="shared" si="238"/>
        <v>VILANOVA CARTERA SICAV,S.A.</v>
      </c>
      <c r="O3357" s="21"/>
      <c r="P3357" s="39">
        <f t="shared" si="239"/>
        <v>45.409505703422056</v>
      </c>
      <c r="Q3357" s="43">
        <f t="shared" si="240"/>
        <v>0.14399999999999999</v>
      </c>
      <c r="R3357" s="40">
        <f t="shared" si="241"/>
        <v>8.7277443885686243E-3</v>
      </c>
    </row>
    <row r="3358" spans="1:18" s="60" customFormat="1" x14ac:dyDescent="0.25">
      <c r="A3358" s="52"/>
      <c r="C3358" s="21" t="s">
        <v>3930</v>
      </c>
      <c r="D3358" s="19"/>
      <c r="E3358" s="43">
        <v>28.8</v>
      </c>
      <c r="F3358" s="43">
        <v>0.02</v>
      </c>
      <c r="G3358" s="43">
        <v>1.2662000000000001E-3</v>
      </c>
      <c r="I3358" s="12"/>
      <c r="J3358" s="33"/>
      <c r="K3358" s="33">
        <v>0.81530000000000002</v>
      </c>
      <c r="L3358" s="52"/>
      <c r="M3358" s="52"/>
      <c r="N3358" s="21" t="str">
        <f t="shared" si="238"/>
        <v>VILLA AZUR INVERSIONES SICAV S.A.</v>
      </c>
      <c r="O3358" s="21"/>
      <c r="P3358" s="39">
        <f t="shared" si="239"/>
        <v>35.324420458726848</v>
      </c>
      <c r="Q3358" s="43">
        <f t="shared" si="240"/>
        <v>0.02</v>
      </c>
      <c r="R3358" s="40">
        <f t="shared" si="241"/>
        <v>1.5530479578069424E-3</v>
      </c>
    </row>
    <row r="3359" spans="1:18" s="60" customFormat="1" x14ac:dyDescent="0.25">
      <c r="A3359" s="52"/>
      <c r="C3359" s="21" t="s">
        <v>3931</v>
      </c>
      <c r="D3359" s="19"/>
      <c r="E3359" s="43">
        <v>22.32</v>
      </c>
      <c r="F3359" s="43">
        <v>8.9999999999999993E-3</v>
      </c>
      <c r="G3359" s="43">
        <v>9.2930000000000006E-5</v>
      </c>
      <c r="I3359" s="12"/>
      <c r="J3359" s="33"/>
      <c r="K3359" s="33">
        <v>0.81530000000000002</v>
      </c>
      <c r="L3359" s="52"/>
      <c r="M3359" s="52"/>
      <c r="N3359" s="21" t="str">
        <f t="shared" si="238"/>
        <v>VILLAESPESA CAPITAL SICAV S.A.</v>
      </c>
      <c r="O3359" s="21"/>
      <c r="P3359" s="39">
        <f t="shared" si="239"/>
        <v>27.376425855513308</v>
      </c>
      <c r="Q3359" s="43">
        <f t="shared" si="240"/>
        <v>8.9999999999999993E-3</v>
      </c>
      <c r="R3359" s="40">
        <f t="shared" si="241"/>
        <v>1.1398258309824605E-4</v>
      </c>
    </row>
    <row r="3360" spans="1:18" s="60" customFormat="1" x14ac:dyDescent="0.25">
      <c r="A3360" s="52"/>
      <c r="C3360" s="21" t="s">
        <v>3932</v>
      </c>
      <c r="D3360" s="19"/>
      <c r="E3360" s="43">
        <v>30.291029999999999</v>
      </c>
      <c r="F3360" s="43">
        <v>2.4E-2</v>
      </c>
      <c r="G3360" s="43">
        <v>2.9887695699999997</v>
      </c>
      <c r="I3360" s="12"/>
      <c r="J3360" s="33"/>
      <c r="K3360" s="33">
        <v>0.81530000000000002</v>
      </c>
      <c r="L3360" s="52"/>
      <c r="M3360" s="52"/>
      <c r="N3360" s="21" t="str">
        <f t="shared" si="238"/>
        <v>VILLAMATEO 2008, SICAV, S.A.</v>
      </c>
      <c r="O3360" s="21"/>
      <c r="P3360" s="39">
        <f t="shared" si="239"/>
        <v>37.153231939163497</v>
      </c>
      <c r="Q3360" s="43">
        <f t="shared" si="240"/>
        <v>2.4E-2</v>
      </c>
      <c r="R3360" s="40">
        <f t="shared" si="241"/>
        <v>3.6658525328100082</v>
      </c>
    </row>
    <row r="3361" spans="1:18" s="60" customFormat="1" x14ac:dyDescent="0.25">
      <c r="A3361" s="52"/>
      <c r="C3361" s="21" t="s">
        <v>3933</v>
      </c>
      <c r="D3361" s="19"/>
      <c r="E3361" s="43">
        <v>19.833412500000001</v>
      </c>
      <c r="F3361" s="43">
        <v>1.7000000000000001E-2</v>
      </c>
      <c r="G3361" s="43">
        <v>0.70628309</v>
      </c>
      <c r="I3361" s="12"/>
      <c r="J3361" s="33"/>
      <c r="K3361" s="33">
        <v>0.81530000000000002</v>
      </c>
      <c r="L3361" s="52"/>
      <c r="M3361" s="52"/>
      <c r="N3361" s="21" t="str">
        <f t="shared" si="238"/>
        <v>VILLCAD BOLSA SICAV S.A.</v>
      </c>
      <c r="O3361" s="21"/>
      <c r="P3361" s="39">
        <f t="shared" si="239"/>
        <v>24.326520912547529</v>
      </c>
      <c r="Q3361" s="43">
        <f t="shared" si="240"/>
        <v>1.7000000000000001E-2</v>
      </c>
      <c r="R3361" s="40">
        <f t="shared" si="241"/>
        <v>0.86628614007113947</v>
      </c>
    </row>
    <row r="3362" spans="1:18" s="60" customFormat="1" x14ac:dyDescent="0.25">
      <c r="A3362" s="52"/>
      <c r="C3362" s="21" t="s">
        <v>3934</v>
      </c>
      <c r="D3362" s="19"/>
      <c r="E3362" s="43">
        <v>29.04</v>
      </c>
      <c r="F3362" s="43">
        <v>2E-3</v>
      </c>
      <c r="G3362" s="43">
        <v>8.4859391999999989</v>
      </c>
      <c r="I3362" s="12"/>
      <c r="J3362" s="33"/>
      <c r="K3362" s="33">
        <v>0.81530000000000002</v>
      </c>
      <c r="L3362" s="52"/>
      <c r="M3362" s="52"/>
      <c r="N3362" s="21" t="str">
        <f t="shared" si="238"/>
        <v>VIPOZO INVERSIONES SICAV S.A.</v>
      </c>
      <c r="O3362" s="21"/>
      <c r="P3362" s="39">
        <f t="shared" si="239"/>
        <v>35.618790629216235</v>
      </c>
      <c r="Q3362" s="43">
        <f t="shared" si="240"/>
        <v>2E-3</v>
      </c>
      <c r="R3362" s="40">
        <f t="shared" si="241"/>
        <v>10.408364037777504</v>
      </c>
    </row>
    <row r="3363" spans="1:18" s="60" customFormat="1" x14ac:dyDescent="0.25">
      <c r="A3363" s="52"/>
      <c r="C3363" s="21" t="s">
        <v>3935</v>
      </c>
      <c r="D3363" s="19"/>
      <c r="E3363" s="43">
        <v>22.8</v>
      </c>
      <c r="F3363" s="43">
        <v>1.2999999999999999E-2</v>
      </c>
      <c r="G3363" s="43">
        <v>0.13199113000000001</v>
      </c>
      <c r="I3363" s="12"/>
      <c r="J3363" s="33"/>
      <c r="K3363" s="33">
        <v>0.81530000000000002</v>
      </c>
      <c r="L3363" s="52"/>
      <c r="M3363" s="52"/>
      <c r="N3363" s="21" t="str">
        <f t="shared" si="238"/>
        <v>VIRGINIA GESTION SICAV S.A.</v>
      </c>
      <c r="O3363" s="21"/>
      <c r="P3363" s="39">
        <f t="shared" si="239"/>
        <v>27.965166196492088</v>
      </c>
      <c r="Q3363" s="43">
        <f t="shared" si="240"/>
        <v>1.2999999999999999E-2</v>
      </c>
      <c r="R3363" s="40">
        <f t="shared" si="241"/>
        <v>0.1618927143382804</v>
      </c>
    </row>
    <row r="3364" spans="1:18" s="60" customFormat="1" x14ac:dyDescent="0.25">
      <c r="A3364" s="52"/>
      <c r="C3364" s="21" t="s">
        <v>3936</v>
      </c>
      <c r="D3364" s="19"/>
      <c r="E3364" s="43">
        <v>26.4</v>
      </c>
      <c r="F3364" s="43">
        <v>1.0999999999999999E-2</v>
      </c>
      <c r="G3364" s="43">
        <v>1.1605E-4</v>
      </c>
      <c r="I3364" s="12"/>
      <c r="J3364" s="33"/>
      <c r="K3364" s="33">
        <v>0.81530000000000002</v>
      </c>
      <c r="L3364" s="52"/>
      <c r="M3364" s="52"/>
      <c r="N3364" s="21" t="str">
        <f t="shared" si="238"/>
        <v>VISTABELLA CAPITAL FINANCIERA SICAV S.A.</v>
      </c>
      <c r="O3364" s="21"/>
      <c r="P3364" s="39">
        <f t="shared" si="239"/>
        <v>32.380718753832944</v>
      </c>
      <c r="Q3364" s="43">
        <f t="shared" si="240"/>
        <v>1.0999999999999999E-2</v>
      </c>
      <c r="R3364" s="40">
        <f t="shared" si="241"/>
        <v>1.4234024285539066E-4</v>
      </c>
    </row>
    <row r="3365" spans="1:18" s="60" customFormat="1" x14ac:dyDescent="0.25">
      <c r="A3365" s="52"/>
      <c r="C3365" s="21" t="s">
        <v>3937</v>
      </c>
      <c r="D3365" s="19"/>
      <c r="E3365" s="43">
        <v>96.76885</v>
      </c>
      <c r="F3365" s="43">
        <v>0.22700000000000001</v>
      </c>
      <c r="G3365" s="43">
        <v>4.9931064999999997</v>
      </c>
      <c r="I3365" s="12"/>
      <c r="J3365" s="33"/>
      <c r="K3365" s="33">
        <v>0.81530000000000002</v>
      </c>
      <c r="L3365" s="52"/>
      <c r="M3365" s="52"/>
      <c r="N3365" s="21" t="str">
        <f t="shared" si="238"/>
        <v>VITRUVIO REAL ESTATE SOCIMI, S.A.</v>
      </c>
      <c r="O3365" s="21"/>
      <c r="P3365" s="39">
        <f t="shared" si="239"/>
        <v>118.69109530234269</v>
      </c>
      <c r="Q3365" s="43">
        <f t="shared" si="240"/>
        <v>0.22700000000000001</v>
      </c>
      <c r="R3365" s="40">
        <f t="shared" si="241"/>
        <v>6.1242567153195138</v>
      </c>
    </row>
    <row r="3366" spans="1:18" s="60" customFormat="1" x14ac:dyDescent="0.25">
      <c r="A3366" s="52"/>
      <c r="C3366" s="21" t="s">
        <v>3938</v>
      </c>
      <c r="D3366" s="19"/>
      <c r="E3366" s="43">
        <v>706.64423951999993</v>
      </c>
      <c r="F3366" s="43">
        <v>1E-3</v>
      </c>
      <c r="G3366" s="43">
        <v>4.9555800000000002E-3</v>
      </c>
      <c r="I3366" s="12"/>
      <c r="J3366" s="33"/>
      <c r="K3366" s="33">
        <v>0.81530000000000002</v>
      </c>
      <c r="L3366" s="52"/>
      <c r="M3366" s="52"/>
      <c r="N3366" s="21" t="str">
        <f t="shared" si="238"/>
        <v>VIVENIO RESIDENCIAL SOCIMI , S.A</v>
      </c>
      <c r="O3366" s="21"/>
      <c r="P3366" s="39">
        <f t="shared" si="239"/>
        <v>866.72910526186672</v>
      </c>
      <c r="Q3366" s="43">
        <f t="shared" si="240"/>
        <v>1E-3</v>
      </c>
      <c r="R3366" s="40">
        <f t="shared" si="241"/>
        <v>6.078228872807556E-3</v>
      </c>
    </row>
    <row r="3367" spans="1:18" s="60" customFormat="1" x14ac:dyDescent="0.25">
      <c r="A3367" s="52"/>
      <c r="C3367" s="21" t="s">
        <v>3939</v>
      </c>
      <c r="D3367" s="19"/>
      <c r="E3367" s="43">
        <v>1.032</v>
      </c>
      <c r="F3367" s="43">
        <v>0.01</v>
      </c>
      <c r="G3367" s="43">
        <v>9.21474613</v>
      </c>
      <c r="I3367" s="12"/>
      <c r="J3367" s="33"/>
      <c r="K3367" s="33">
        <v>0.81530000000000002</v>
      </c>
      <c r="L3367" s="52"/>
      <c r="M3367" s="52"/>
      <c r="N3367" s="21" t="str">
        <f t="shared" si="238"/>
        <v>WAGNER CAPITAL SICAV S.A. EN LIQUIDACIÓN</v>
      </c>
      <c r="O3367" s="21"/>
      <c r="P3367" s="39">
        <f t="shared" si="239"/>
        <v>1.2657917331043786</v>
      </c>
      <c r="Q3367" s="43">
        <f t="shared" si="240"/>
        <v>0.01</v>
      </c>
      <c r="R3367" s="40">
        <f t="shared" si="241"/>
        <v>11.302276622102294</v>
      </c>
    </row>
    <row r="3368" spans="1:18" s="60" customFormat="1" x14ac:dyDescent="0.25">
      <c r="A3368" s="52"/>
      <c r="C3368" s="21" t="s">
        <v>3940</v>
      </c>
      <c r="D3368" s="19"/>
      <c r="E3368" s="43">
        <v>26.8</v>
      </c>
      <c r="F3368" s="43">
        <v>2.1999999999999999E-2</v>
      </c>
      <c r="G3368" s="43">
        <v>0.90394580000000002</v>
      </c>
      <c r="I3368" s="12"/>
      <c r="J3368" s="33"/>
      <c r="K3368" s="33">
        <v>0.81530000000000002</v>
      </c>
      <c r="L3368" s="52"/>
      <c r="M3368" s="52"/>
      <c r="N3368" s="21" t="str">
        <f t="shared" si="238"/>
        <v>WATERLANE SICAV S.A.</v>
      </c>
      <c r="O3368" s="21"/>
      <c r="P3368" s="39">
        <f t="shared" si="239"/>
        <v>32.871335704648594</v>
      </c>
      <c r="Q3368" s="43">
        <f t="shared" si="240"/>
        <v>2.1999999999999999E-2</v>
      </c>
      <c r="R3368" s="40">
        <f t="shared" si="241"/>
        <v>1.1087278302465351</v>
      </c>
    </row>
    <row r="3369" spans="1:18" s="60" customFormat="1" x14ac:dyDescent="0.25">
      <c r="A3369" s="52"/>
      <c r="C3369" s="21" t="s">
        <v>3941</v>
      </c>
      <c r="D3369" s="19"/>
      <c r="E3369" s="43">
        <v>14.327999999999999</v>
      </c>
      <c r="F3369" s="43">
        <v>6.0000000000000001E-3</v>
      </c>
      <c r="G3369" s="43">
        <v>1.1162000000000001E-4</v>
      </c>
      <c r="I3369" s="12"/>
      <c r="J3369" s="33"/>
      <c r="K3369" s="33">
        <v>0.81530000000000002</v>
      </c>
      <c r="L3369" s="52"/>
      <c r="M3369" s="52"/>
      <c r="N3369" s="21" t="str">
        <f t="shared" si="238"/>
        <v>WATT INVERSIONES MOBILIARIAS, SICAV, S.A.</v>
      </c>
      <c r="O3369" s="21"/>
      <c r="P3369" s="39">
        <f t="shared" si="239"/>
        <v>17.573899178216607</v>
      </c>
      <c r="Q3369" s="43">
        <f t="shared" si="240"/>
        <v>6.0000000000000001E-3</v>
      </c>
      <c r="R3369" s="40">
        <f t="shared" si="241"/>
        <v>1.3690666012510733E-4</v>
      </c>
    </row>
    <row r="3370" spans="1:18" s="60" customFormat="1" x14ac:dyDescent="0.25">
      <c r="A3370" s="52"/>
      <c r="C3370" s="21" t="s">
        <v>3942</v>
      </c>
      <c r="D3370" s="19"/>
      <c r="E3370" s="43">
        <v>28.835000000000001</v>
      </c>
      <c r="F3370" s="43">
        <v>3.2000000000000001E-2</v>
      </c>
      <c r="G3370" s="43">
        <v>2.1246138599999997</v>
      </c>
      <c r="I3370" s="12"/>
      <c r="J3370" s="33"/>
      <c r="K3370" s="33">
        <v>0.81530000000000002</v>
      </c>
      <c r="L3370" s="52"/>
      <c r="M3370" s="52"/>
      <c r="N3370" s="21" t="str">
        <f t="shared" si="238"/>
        <v>WEALTH RENDITE SICAV S.A.</v>
      </c>
      <c r="O3370" s="21"/>
      <c r="P3370" s="39">
        <f t="shared" si="239"/>
        <v>35.367349441923217</v>
      </c>
      <c r="Q3370" s="43">
        <f t="shared" si="240"/>
        <v>3.2000000000000001E-2</v>
      </c>
      <c r="R3370" s="40">
        <f t="shared" si="241"/>
        <v>2.6059289341346741</v>
      </c>
    </row>
    <row r="3371" spans="1:18" s="60" customFormat="1" x14ac:dyDescent="0.25">
      <c r="A3371" s="52"/>
      <c r="C3371" s="21" t="s">
        <v>3943</v>
      </c>
      <c r="D3371" s="19"/>
      <c r="E3371" s="43">
        <v>34.6</v>
      </c>
      <c r="F3371" s="43">
        <v>4.3999999999999997E-2</v>
      </c>
      <c r="G3371" s="43">
        <v>1.6773289499999999</v>
      </c>
      <c r="I3371" s="12"/>
      <c r="J3371" s="33"/>
      <c r="K3371" s="33">
        <v>0.81530000000000002</v>
      </c>
      <c r="L3371" s="52"/>
      <c r="M3371" s="52"/>
      <c r="N3371" s="21" t="str">
        <f t="shared" si="238"/>
        <v>WEBSTER INVERSIONES SICAV S.A.</v>
      </c>
      <c r="O3371" s="21"/>
      <c r="P3371" s="39">
        <f t="shared" si="239"/>
        <v>42.438366245553787</v>
      </c>
      <c r="Q3371" s="43">
        <f t="shared" si="240"/>
        <v>4.3999999999999997E-2</v>
      </c>
      <c r="R3371" s="40">
        <f t="shared" si="241"/>
        <v>2.0573150374095421</v>
      </c>
    </row>
    <row r="3372" spans="1:18" s="60" customFormat="1" x14ac:dyDescent="0.25">
      <c r="A3372" s="52"/>
      <c r="C3372" s="21" t="s">
        <v>3944</v>
      </c>
      <c r="D3372" s="19"/>
      <c r="E3372" s="43">
        <v>30.96</v>
      </c>
      <c r="F3372" s="43">
        <v>8.9999999999999993E-3</v>
      </c>
      <c r="G3372" s="43">
        <v>0.34927209000000004</v>
      </c>
      <c r="I3372" s="12"/>
      <c r="J3372" s="33"/>
      <c r="K3372" s="33">
        <v>0.81530000000000002</v>
      </c>
      <c r="L3372" s="52"/>
      <c r="M3372" s="52"/>
      <c r="N3372" s="21" t="str">
        <f t="shared" si="238"/>
        <v>WEI-JI 2009 SICAV, S.A.</v>
      </c>
      <c r="O3372" s="21"/>
      <c r="P3372" s="39">
        <f t="shared" si="239"/>
        <v>37.973751993131366</v>
      </c>
      <c r="Q3372" s="43">
        <f t="shared" si="240"/>
        <v>8.9999999999999993E-3</v>
      </c>
      <c r="R3372" s="40">
        <f t="shared" si="241"/>
        <v>0.4283970195020238</v>
      </c>
    </row>
    <row r="3373" spans="1:18" s="60" customFormat="1" x14ac:dyDescent="0.25">
      <c r="A3373" s="52"/>
      <c r="C3373" s="21" t="s">
        <v>3945</v>
      </c>
      <c r="D3373" s="19"/>
      <c r="E3373" s="43">
        <v>26.018519999999999</v>
      </c>
      <c r="F3373" s="43">
        <v>1.6E-2</v>
      </c>
      <c r="G3373" s="43">
        <v>5.0988970000000002E-2</v>
      </c>
      <c r="I3373" s="12"/>
      <c r="J3373" s="33"/>
      <c r="K3373" s="33">
        <v>0.81530000000000002</v>
      </c>
      <c r="L3373" s="52"/>
      <c r="M3373" s="52"/>
      <c r="N3373" s="21" t="str">
        <f t="shared" si="238"/>
        <v>WEST RIVER SICAV S.A.</v>
      </c>
      <c r="O3373" s="21"/>
      <c r="P3373" s="39">
        <f t="shared" si="239"/>
        <v>31.912817367840056</v>
      </c>
      <c r="Q3373" s="43">
        <f t="shared" si="240"/>
        <v>1.6E-2</v>
      </c>
      <c r="R3373" s="40">
        <f t="shared" si="241"/>
        <v>6.254013246657672E-2</v>
      </c>
    </row>
    <row r="3374" spans="1:18" s="60" customFormat="1" x14ac:dyDescent="0.25">
      <c r="A3374" s="52"/>
      <c r="C3374" s="21" t="s">
        <v>3946</v>
      </c>
      <c r="D3374" s="19"/>
      <c r="E3374" s="43">
        <v>38.799999999999997</v>
      </c>
      <c r="F3374" s="43">
        <v>2.3E-2</v>
      </c>
      <c r="G3374" s="43">
        <v>1.2112500000000001E-3</v>
      </c>
      <c r="I3374" s="12"/>
      <c r="J3374" s="33"/>
      <c r="K3374" s="33">
        <v>0.81530000000000002</v>
      </c>
      <c r="L3374" s="52"/>
      <c r="M3374" s="52"/>
      <c r="N3374" s="21" t="str">
        <f t="shared" si="238"/>
        <v>WIENER BLUT, SICAV, S.A.</v>
      </c>
      <c r="O3374" s="21"/>
      <c r="P3374" s="39">
        <f t="shared" si="239"/>
        <v>47.589844229118114</v>
      </c>
      <c r="Q3374" s="43">
        <f t="shared" si="240"/>
        <v>2.3E-2</v>
      </c>
      <c r="R3374" s="40">
        <f t="shared" si="241"/>
        <v>1.4856494541886423E-3</v>
      </c>
    </row>
    <row r="3375" spans="1:18" s="60" customFormat="1" x14ac:dyDescent="0.25">
      <c r="A3375" s="52"/>
      <c r="C3375" s="21" t="s">
        <v>3947</v>
      </c>
      <c r="D3375" s="19"/>
      <c r="E3375" s="43">
        <v>24</v>
      </c>
      <c r="F3375" s="43">
        <v>4.2999999999999997E-2</v>
      </c>
      <c r="G3375" s="43">
        <v>0.18109737000000001</v>
      </c>
      <c r="I3375" s="12"/>
      <c r="J3375" s="33"/>
      <c r="K3375" s="33">
        <v>0.81530000000000002</v>
      </c>
      <c r="L3375" s="52"/>
      <c r="M3375" s="52"/>
      <c r="N3375" s="21" t="str">
        <f t="shared" si="238"/>
        <v>WIKO EUROPE INVERSION SICAV S.A.</v>
      </c>
      <c r="O3375" s="21"/>
      <c r="P3375" s="39">
        <f t="shared" si="239"/>
        <v>29.43701704893904</v>
      </c>
      <c r="Q3375" s="43">
        <f t="shared" si="240"/>
        <v>4.2999999999999997E-2</v>
      </c>
      <c r="R3375" s="40">
        <f t="shared" si="241"/>
        <v>0.22212359867533424</v>
      </c>
    </row>
    <row r="3376" spans="1:18" s="60" customFormat="1" x14ac:dyDescent="0.25">
      <c r="A3376" s="52"/>
      <c r="C3376" s="21" t="s">
        <v>3948</v>
      </c>
      <c r="D3376" s="19"/>
      <c r="E3376" s="43">
        <v>30</v>
      </c>
      <c r="F3376" s="43">
        <v>6.0000000000000001E-3</v>
      </c>
      <c r="G3376" s="43">
        <v>6.9200000000000002E-5</v>
      </c>
      <c r="I3376" s="12"/>
      <c r="J3376" s="33"/>
      <c r="K3376" s="33">
        <v>0.81530000000000002</v>
      </c>
      <c r="L3376" s="52"/>
      <c r="M3376" s="52"/>
      <c r="N3376" s="21" t="str">
        <f t="shared" si="238"/>
        <v>WINDVEST CAPITAL SICAV S.A.</v>
      </c>
      <c r="O3376" s="21"/>
      <c r="P3376" s="39">
        <f t="shared" si="239"/>
        <v>36.796271311173797</v>
      </c>
      <c r="Q3376" s="43">
        <f t="shared" si="240"/>
        <v>6.0000000000000001E-3</v>
      </c>
      <c r="R3376" s="40">
        <f t="shared" si="241"/>
        <v>8.4876732491107569E-5</v>
      </c>
    </row>
    <row r="3377" spans="1:18" s="60" customFormat="1" x14ac:dyDescent="0.25">
      <c r="A3377" s="52"/>
      <c r="C3377" s="21" t="s">
        <v>3949</v>
      </c>
      <c r="D3377" s="19"/>
      <c r="E3377" s="43">
        <v>25.6</v>
      </c>
      <c r="F3377" s="43">
        <v>1.0999999999999999E-2</v>
      </c>
      <c r="G3377" s="43">
        <v>0.42824498</v>
      </c>
      <c r="I3377" s="12"/>
      <c r="J3377" s="33"/>
      <c r="K3377" s="33">
        <v>0.81530000000000002</v>
      </c>
      <c r="L3377" s="52"/>
      <c r="M3377" s="52"/>
      <c r="N3377" s="21" t="str">
        <f t="shared" si="238"/>
        <v>WISDOM CAPITAL PRESERVATION SICAV S.A.</v>
      </c>
      <c r="O3377" s="21"/>
      <c r="P3377" s="39">
        <f t="shared" si="239"/>
        <v>31.399484852201645</v>
      </c>
      <c r="Q3377" s="43">
        <f t="shared" si="240"/>
        <v>1.0999999999999999E-2</v>
      </c>
      <c r="R3377" s="40">
        <f t="shared" si="241"/>
        <v>0.52526061572427329</v>
      </c>
    </row>
    <row r="3378" spans="1:18" s="60" customFormat="1" x14ac:dyDescent="0.25">
      <c r="A3378" s="52"/>
      <c r="C3378" s="21" t="s">
        <v>3950</v>
      </c>
      <c r="D3378" s="19"/>
      <c r="E3378" s="43">
        <v>40.799999999999997</v>
      </c>
      <c r="F3378" s="43">
        <v>5.1999999999999998E-2</v>
      </c>
      <c r="G3378" s="43">
        <v>1.6174799999999999E-3</v>
      </c>
      <c r="I3378" s="12"/>
      <c r="J3378" s="33"/>
      <c r="K3378" s="33">
        <v>0.81530000000000002</v>
      </c>
      <c r="L3378" s="52"/>
      <c r="M3378" s="52"/>
      <c r="N3378" s="21" t="str">
        <f t="shared" si="238"/>
        <v>WORLD INVESTMENT OPPORTUNITIES SICAV</v>
      </c>
      <c r="O3378" s="21"/>
      <c r="P3378" s="39">
        <f t="shared" si="239"/>
        <v>50.042928983196362</v>
      </c>
      <c r="Q3378" s="43">
        <f t="shared" si="240"/>
        <v>5.1999999999999998E-2</v>
      </c>
      <c r="R3378" s="40">
        <f t="shared" si="241"/>
        <v>1.9839077640132464E-3</v>
      </c>
    </row>
    <row r="3379" spans="1:18" s="60" customFormat="1" x14ac:dyDescent="0.25">
      <c r="A3379" s="52"/>
      <c r="C3379" s="21" t="s">
        <v>3951</v>
      </c>
      <c r="D3379" s="19"/>
      <c r="E3379" s="43">
        <v>37.92</v>
      </c>
      <c r="F3379" s="43">
        <v>0.10100000000000001</v>
      </c>
      <c r="G3379" s="43">
        <v>2.35959E-3</v>
      </c>
      <c r="I3379" s="12"/>
      <c r="J3379" s="33"/>
      <c r="K3379" s="33">
        <v>0.81530000000000002</v>
      </c>
      <c r="L3379" s="52"/>
      <c r="M3379" s="52"/>
      <c r="N3379" s="21" t="str">
        <f t="shared" si="238"/>
        <v>XABEK INVESTMENT SICAV, S.A.</v>
      </c>
      <c r="O3379" s="21"/>
      <c r="P3379" s="39">
        <f t="shared" si="239"/>
        <v>46.510486937323684</v>
      </c>
      <c r="Q3379" s="43">
        <f t="shared" si="240"/>
        <v>0.10100000000000001</v>
      </c>
      <c r="R3379" s="40">
        <f t="shared" si="241"/>
        <v>2.8941371274377528E-3</v>
      </c>
    </row>
    <row r="3380" spans="1:18" s="60" customFormat="1" x14ac:dyDescent="0.25">
      <c r="A3380" s="52"/>
      <c r="C3380" s="21" t="s">
        <v>3952</v>
      </c>
      <c r="D3380" s="19"/>
      <c r="E3380" s="43">
        <v>44.474924999999999</v>
      </c>
      <c r="F3380" s="43">
        <v>8.9999999999999993E-3</v>
      </c>
      <c r="G3380" s="43">
        <v>2.1304256699999997</v>
      </c>
      <c r="I3380" s="12"/>
      <c r="J3380" s="33"/>
      <c r="K3380" s="33">
        <v>0.81530000000000002</v>
      </c>
      <c r="L3380" s="52"/>
      <c r="M3380" s="52"/>
      <c r="N3380" s="21" t="str">
        <f t="shared" si="238"/>
        <v>XAELA INVERSIONS SICAV S.A.</v>
      </c>
      <c r="O3380" s="21"/>
      <c r="P3380" s="39">
        <f t="shared" si="239"/>
        <v>54.550380228136881</v>
      </c>
      <c r="Q3380" s="43">
        <f t="shared" si="240"/>
        <v>8.9999999999999993E-3</v>
      </c>
      <c r="R3380" s="40">
        <f t="shared" si="241"/>
        <v>2.6130573653869735</v>
      </c>
    </row>
    <row r="3381" spans="1:18" s="60" customFormat="1" x14ac:dyDescent="0.25">
      <c r="A3381" s="52"/>
      <c r="C3381" s="21" t="s">
        <v>3953</v>
      </c>
      <c r="D3381" s="19"/>
      <c r="E3381" s="43">
        <v>42.808999999999997</v>
      </c>
      <c r="F3381" s="43">
        <v>3.4000000000000002E-2</v>
      </c>
      <c r="G3381" s="43">
        <v>7.0617E-4</v>
      </c>
      <c r="I3381" s="12"/>
      <c r="J3381" s="33"/>
      <c r="K3381" s="33">
        <v>0.81530000000000002</v>
      </c>
      <c r="L3381" s="52"/>
      <c r="M3381" s="52"/>
      <c r="N3381" s="21" t="str">
        <f t="shared" si="238"/>
        <v>XAIGA 2001 SICAV S.A.</v>
      </c>
      <c r="O3381" s="21"/>
      <c r="P3381" s="39">
        <f t="shared" si="239"/>
        <v>52.50705261866797</v>
      </c>
      <c r="Q3381" s="43">
        <f t="shared" si="240"/>
        <v>3.4000000000000002E-2</v>
      </c>
      <c r="R3381" s="40">
        <f t="shared" si="241"/>
        <v>8.6614743039372007E-4</v>
      </c>
    </row>
    <row r="3382" spans="1:18" s="60" customFormat="1" x14ac:dyDescent="0.25">
      <c r="A3382" s="52"/>
      <c r="C3382" s="21" t="s">
        <v>3954</v>
      </c>
      <c r="D3382" s="19"/>
      <c r="E3382" s="43">
        <v>32.226999999999997</v>
      </c>
      <c r="F3382" s="43">
        <v>0.04</v>
      </c>
      <c r="G3382" s="43">
        <v>0.10227207000000001</v>
      </c>
      <c r="I3382" s="12"/>
      <c r="J3382" s="33"/>
      <c r="K3382" s="33">
        <v>0.81530000000000002</v>
      </c>
      <c r="L3382" s="52"/>
      <c r="M3382" s="52"/>
      <c r="N3382" s="21" t="str">
        <f t="shared" si="238"/>
        <v>XAJOMA INVERSIONES 2006, SICAV, S.A.</v>
      </c>
      <c r="O3382" s="21"/>
      <c r="P3382" s="39">
        <f t="shared" si="239"/>
        <v>39.527781184839931</v>
      </c>
      <c r="Q3382" s="43">
        <f t="shared" si="240"/>
        <v>0.04</v>
      </c>
      <c r="R3382" s="40">
        <f t="shared" si="241"/>
        <v>0.12544102784251196</v>
      </c>
    </row>
    <row r="3383" spans="1:18" s="60" customFormat="1" x14ac:dyDescent="0.25">
      <c r="A3383" s="52"/>
      <c r="C3383" s="21" t="s">
        <v>3955</v>
      </c>
      <c r="D3383" s="19"/>
      <c r="E3383" s="43">
        <v>32.905406999999997</v>
      </c>
      <c r="F3383" s="43">
        <v>0.125</v>
      </c>
      <c r="G3383" s="43">
        <v>0.15102773</v>
      </c>
      <c r="I3383" s="12"/>
      <c r="J3383" s="33"/>
      <c r="K3383" s="33">
        <v>0.81530000000000002</v>
      </c>
      <c r="L3383" s="52"/>
      <c r="M3383" s="52"/>
      <c r="N3383" s="21" t="str">
        <f t="shared" si="238"/>
        <v>YAK INVESTMENT,SICAV,S.A.</v>
      </c>
      <c r="O3383" s="21"/>
      <c r="P3383" s="39">
        <f t="shared" si="239"/>
        <v>40.359876119219912</v>
      </c>
      <c r="Q3383" s="43">
        <f t="shared" si="240"/>
        <v>0.125</v>
      </c>
      <c r="R3383" s="40">
        <f t="shared" si="241"/>
        <v>0.18524191095302342</v>
      </c>
    </row>
    <row r="3384" spans="1:18" s="60" customFormat="1" x14ac:dyDescent="0.25">
      <c r="A3384" s="52"/>
      <c r="C3384" s="21" t="s">
        <v>3956</v>
      </c>
      <c r="D3384" s="19"/>
      <c r="E3384" s="43">
        <v>34.151000000000003</v>
      </c>
      <c r="F3384" s="43">
        <v>2E-3</v>
      </c>
      <c r="G3384" s="43">
        <v>1.116926E-2</v>
      </c>
      <c r="I3384" s="12"/>
      <c r="J3384" s="33"/>
      <c r="K3384" s="33">
        <v>0.81530000000000002</v>
      </c>
      <c r="L3384" s="52"/>
      <c r="M3384" s="52"/>
      <c r="N3384" s="21" t="str">
        <f t="shared" si="238"/>
        <v>YANEFRAN SICAV</v>
      </c>
      <c r="O3384" s="21"/>
      <c r="P3384" s="39">
        <f t="shared" si="239"/>
        <v>41.887648718263222</v>
      </c>
      <c r="Q3384" s="43">
        <f t="shared" si="240"/>
        <v>2E-3</v>
      </c>
      <c r="R3384" s="40">
        <f t="shared" si="241"/>
        <v>1.3699570710168037E-2</v>
      </c>
    </row>
    <row r="3385" spans="1:18" s="60" customFormat="1" x14ac:dyDescent="0.25">
      <c r="A3385" s="52"/>
      <c r="C3385" s="21" t="s">
        <v>3957</v>
      </c>
      <c r="D3385" s="19"/>
      <c r="E3385" s="43">
        <v>32.159999999999997</v>
      </c>
      <c r="F3385" s="43">
        <v>2.3E-2</v>
      </c>
      <c r="G3385" s="43">
        <v>2.9736000000000004E-4</v>
      </c>
      <c r="I3385" s="12"/>
      <c r="J3385" s="33"/>
      <c r="K3385" s="33">
        <v>0.81530000000000002</v>
      </c>
      <c r="L3385" s="52"/>
      <c r="M3385" s="52"/>
      <c r="N3385" s="21" t="str">
        <f t="shared" si="238"/>
        <v>YAV-N INVESTMENT SICAV S.A.</v>
      </c>
      <c r="O3385" s="21"/>
      <c r="P3385" s="39">
        <f t="shared" si="239"/>
        <v>39.445602845578307</v>
      </c>
      <c r="Q3385" s="43">
        <f t="shared" si="240"/>
        <v>2.3E-2</v>
      </c>
      <c r="R3385" s="40">
        <f t="shared" si="241"/>
        <v>3.6472464123635473E-4</v>
      </c>
    </row>
    <row r="3386" spans="1:18" s="60" customFormat="1" x14ac:dyDescent="0.25">
      <c r="A3386" s="52"/>
      <c r="C3386" s="21" t="s">
        <v>3958</v>
      </c>
      <c r="D3386" s="19"/>
      <c r="E3386" s="43">
        <v>9.5287489999999995</v>
      </c>
      <c r="F3386" s="43">
        <v>0.13</v>
      </c>
      <c r="G3386" s="43">
        <v>2.27634E-3</v>
      </c>
      <c r="I3386" s="12"/>
      <c r="J3386" s="33"/>
      <c r="K3386" s="33">
        <v>0.81530000000000002</v>
      </c>
      <c r="L3386" s="52"/>
      <c r="M3386" s="52"/>
      <c r="N3386" s="21" t="str">
        <f t="shared" si="238"/>
        <v>YIELD INVERSIONES SICAV S.A. (EN LIQUIDACION)</v>
      </c>
      <c r="O3386" s="21"/>
      <c r="P3386" s="39">
        <f t="shared" si="239"/>
        <v>11.6874144486692</v>
      </c>
      <c r="Q3386" s="43">
        <f t="shared" si="240"/>
        <v>0.13</v>
      </c>
      <c r="R3386" s="40">
        <f t="shared" si="241"/>
        <v>2.7920274745492457E-3</v>
      </c>
    </row>
    <row r="3387" spans="1:18" s="60" customFormat="1" x14ac:dyDescent="0.25">
      <c r="A3387" s="52"/>
      <c r="C3387" s="21" t="s">
        <v>3959</v>
      </c>
      <c r="D3387" s="19"/>
      <c r="E3387" s="43">
        <v>781.66780691999998</v>
      </c>
      <c r="F3387" s="43">
        <v>5.2999999999999999E-2</v>
      </c>
      <c r="G3387" s="43">
        <v>0.3709249</v>
      </c>
      <c r="I3387" s="12"/>
      <c r="J3387" s="33"/>
      <c r="K3387" s="33">
        <v>0.81530000000000002</v>
      </c>
      <c r="L3387" s="52"/>
      <c r="M3387" s="52"/>
      <c r="N3387" s="21" t="str">
        <f t="shared" si="238"/>
        <v>ZAMBAL SPAIN SOCIMI, S.A.</v>
      </c>
      <c r="O3387" s="21"/>
      <c r="P3387" s="39">
        <f t="shared" si="239"/>
        <v>958.74868995461782</v>
      </c>
      <c r="Q3387" s="43">
        <f t="shared" si="240"/>
        <v>5.2999999999999999E-2</v>
      </c>
      <c r="R3387" s="40">
        <f t="shared" si="241"/>
        <v>0.45495510854900034</v>
      </c>
    </row>
    <row r="3388" spans="1:18" s="60" customFormat="1" x14ac:dyDescent="0.25">
      <c r="A3388" s="52"/>
      <c r="C3388" s="21" t="s">
        <v>3960</v>
      </c>
      <c r="D3388" s="19"/>
      <c r="E3388" s="43">
        <v>16.3</v>
      </c>
      <c r="F3388" s="43">
        <v>6.0000000000000001E-3</v>
      </c>
      <c r="G3388" s="43">
        <v>4.672E-5</v>
      </c>
      <c r="I3388" s="12"/>
      <c r="J3388" s="33"/>
      <c r="K3388" s="33">
        <v>0.81530000000000002</v>
      </c>
      <c r="L3388" s="52"/>
      <c r="M3388" s="52"/>
      <c r="N3388" s="21" t="str">
        <f t="shared" si="238"/>
        <v>ZANETT INVERSIONES SICAV S.A.</v>
      </c>
      <c r="O3388" s="21"/>
      <c r="P3388" s="39">
        <f t="shared" si="239"/>
        <v>19.992640745737766</v>
      </c>
      <c r="Q3388" s="43">
        <f t="shared" si="240"/>
        <v>6.0000000000000001E-3</v>
      </c>
      <c r="R3388" s="40">
        <f t="shared" si="241"/>
        <v>5.7304059855267998E-5</v>
      </c>
    </row>
    <row r="3389" spans="1:18" s="60" customFormat="1" x14ac:dyDescent="0.25">
      <c r="A3389" s="52"/>
      <c r="C3389" s="21" t="s">
        <v>3961</v>
      </c>
      <c r="D3389" s="19"/>
      <c r="E3389" s="43">
        <v>67.658739999999995</v>
      </c>
      <c r="F3389" s="43">
        <v>1.4999999999999999E-2</v>
      </c>
      <c r="G3389" s="43">
        <v>2.7552699999999998E-3</v>
      </c>
      <c r="I3389" s="12"/>
      <c r="J3389" s="33"/>
      <c r="K3389" s="33">
        <v>0.81530000000000002</v>
      </c>
      <c r="L3389" s="52"/>
      <c r="M3389" s="52"/>
      <c r="N3389" s="21" t="str">
        <f t="shared" si="238"/>
        <v>ZANISA DE INVERSIONES SICAV</v>
      </c>
      <c r="O3389" s="21"/>
      <c r="P3389" s="39">
        <f t="shared" si="239"/>
        <v>82.986311787072239</v>
      </c>
      <c r="Q3389" s="43">
        <f t="shared" si="240"/>
        <v>1.4999999999999999E-2</v>
      </c>
      <c r="R3389" s="40">
        <f t="shared" si="241"/>
        <v>3.3794554151845941E-3</v>
      </c>
    </row>
    <row r="3390" spans="1:18" s="60" customFormat="1" x14ac:dyDescent="0.25">
      <c r="A3390" s="52"/>
      <c r="C3390" s="21" t="s">
        <v>3962</v>
      </c>
      <c r="D3390" s="19"/>
      <c r="E3390" s="43">
        <v>25.92</v>
      </c>
      <c r="F3390" s="43">
        <v>0.128</v>
      </c>
      <c r="G3390" s="43">
        <v>4.86229E-3</v>
      </c>
      <c r="I3390" s="12"/>
      <c r="J3390" s="33"/>
      <c r="K3390" s="33">
        <v>0.81530000000000002</v>
      </c>
      <c r="L3390" s="52"/>
      <c r="M3390" s="52"/>
      <c r="N3390" s="21" t="str">
        <f t="shared" si="238"/>
        <v>ZEMPLEN INVESMENT,SICAV S.A.</v>
      </c>
      <c r="O3390" s="21"/>
      <c r="P3390" s="39">
        <f t="shared" si="239"/>
        <v>31.791978412854164</v>
      </c>
      <c r="Q3390" s="43">
        <f t="shared" si="240"/>
        <v>0.128</v>
      </c>
      <c r="R3390" s="40">
        <f t="shared" si="241"/>
        <v>5.9638047344535748E-3</v>
      </c>
    </row>
    <row r="3391" spans="1:18" s="60" customFormat="1" x14ac:dyDescent="0.25">
      <c r="A3391" s="52"/>
      <c r="C3391" s="21" t="s">
        <v>3963</v>
      </c>
      <c r="D3391" s="19"/>
      <c r="E3391" s="43">
        <v>13.8</v>
      </c>
      <c r="F3391" s="43">
        <v>8.0000000000000002E-3</v>
      </c>
      <c r="G3391" s="43">
        <v>1.507E-5</v>
      </c>
      <c r="I3391" s="12"/>
      <c r="J3391" s="33"/>
      <c r="K3391" s="33">
        <v>0.81530000000000002</v>
      </c>
      <c r="L3391" s="52"/>
      <c r="M3391" s="52"/>
      <c r="N3391" s="21" t="str">
        <f t="shared" si="238"/>
        <v>ZENITRAM INVESTMENTS SICAV S.A.</v>
      </c>
      <c r="O3391" s="21"/>
      <c r="P3391" s="39">
        <f t="shared" si="239"/>
        <v>16.92628480313995</v>
      </c>
      <c r="Q3391" s="43">
        <f t="shared" si="240"/>
        <v>8.0000000000000002E-3</v>
      </c>
      <c r="R3391" s="40">
        <f t="shared" si="241"/>
        <v>1.8483993621979639E-5</v>
      </c>
    </row>
    <row r="3392" spans="1:18" s="60" customFormat="1" x14ac:dyDescent="0.25">
      <c r="A3392" s="52"/>
      <c r="C3392" s="21" t="s">
        <v>3964</v>
      </c>
      <c r="D3392" s="19"/>
      <c r="E3392" s="43">
        <v>25.2</v>
      </c>
      <c r="F3392" s="43">
        <v>8.0000000000000002E-3</v>
      </c>
      <c r="G3392" s="43">
        <v>8.2159999999999999E-5</v>
      </c>
      <c r="I3392" s="12"/>
      <c r="J3392" s="33"/>
      <c r="K3392" s="33">
        <v>0.81530000000000002</v>
      </c>
      <c r="L3392" s="52"/>
      <c r="M3392" s="52"/>
      <c r="N3392" s="21" t="str">
        <f t="shared" si="238"/>
        <v>ZENTHEX INVERSIONES SICAV S.A.</v>
      </c>
      <c r="O3392" s="21"/>
      <c r="P3392" s="39">
        <f t="shared" si="239"/>
        <v>30.908867901385992</v>
      </c>
      <c r="Q3392" s="43">
        <f t="shared" si="240"/>
        <v>8.0000000000000002E-3</v>
      </c>
      <c r="R3392" s="40">
        <f t="shared" si="241"/>
        <v>1.0077272169753465E-4</v>
      </c>
    </row>
    <row r="3393" spans="1:18" s="60" customFormat="1" x14ac:dyDescent="0.25">
      <c r="A3393" s="52"/>
      <c r="C3393" s="21" t="s">
        <v>3965</v>
      </c>
      <c r="D3393" s="19"/>
      <c r="E3393" s="43">
        <v>48.48</v>
      </c>
      <c r="F3393" s="43">
        <v>4.0000000000000001E-3</v>
      </c>
      <c r="G3393" s="43">
        <v>7.1400000000000001E-5</v>
      </c>
      <c r="I3393" s="12"/>
      <c r="J3393" s="33"/>
      <c r="K3393" s="33">
        <v>0.81530000000000002</v>
      </c>
      <c r="L3393" s="52"/>
      <c r="M3393" s="52"/>
      <c r="N3393" s="21" t="str">
        <f t="shared" si="238"/>
        <v>ZENTIUS INVERSIONES</v>
      </c>
      <c r="O3393" s="21"/>
      <c r="P3393" s="39">
        <f t="shared" si="239"/>
        <v>59.462774438856854</v>
      </c>
      <c r="Q3393" s="43">
        <f t="shared" si="240"/>
        <v>4.0000000000000001E-3</v>
      </c>
      <c r="R3393" s="40">
        <f t="shared" si="241"/>
        <v>8.7575125720593645E-5</v>
      </c>
    </row>
    <row r="3394" spans="1:18" s="60" customFormat="1" x14ac:dyDescent="0.25">
      <c r="A3394" s="52"/>
      <c r="C3394" s="21" t="s">
        <v>3966</v>
      </c>
      <c r="D3394" s="19"/>
      <c r="E3394" s="43">
        <v>28.367789999999999</v>
      </c>
      <c r="F3394" s="43">
        <v>0.114</v>
      </c>
      <c r="G3394" s="43">
        <v>2.43311E-3</v>
      </c>
      <c r="I3394" s="12"/>
      <c r="J3394" s="33"/>
      <c r="K3394" s="33">
        <v>0.81530000000000002</v>
      </c>
      <c r="L3394" s="52"/>
      <c r="M3394" s="52"/>
      <c r="N3394" s="21" t="str">
        <f t="shared" si="238"/>
        <v>ZEREPDOM SICAV S.A.</v>
      </c>
      <c r="O3394" s="21"/>
      <c r="P3394" s="39">
        <f t="shared" si="239"/>
        <v>34.794296577946767</v>
      </c>
      <c r="Q3394" s="43">
        <f t="shared" si="240"/>
        <v>0.114</v>
      </c>
      <c r="R3394" s="40">
        <f t="shared" si="241"/>
        <v>2.9843125229976697E-3</v>
      </c>
    </row>
    <row r="3395" spans="1:18" s="60" customFormat="1" x14ac:dyDescent="0.25">
      <c r="A3395" s="52"/>
      <c r="C3395" s="21" t="s">
        <v>3967</v>
      </c>
      <c r="D3395" s="19"/>
      <c r="E3395" s="43">
        <v>75.599999999999994</v>
      </c>
      <c r="F3395" s="43">
        <v>8.0000000000000002E-3</v>
      </c>
      <c r="G3395" s="43">
        <v>1.0066230199999999</v>
      </c>
      <c r="I3395" s="12"/>
      <c r="J3395" s="33"/>
      <c r="K3395" s="33">
        <v>0.81530000000000002</v>
      </c>
      <c r="L3395" s="52"/>
      <c r="M3395" s="52"/>
      <c r="N3395" s="21" t="str">
        <f t="shared" si="238"/>
        <v>ZESTAO DE INVERSIONES SICAV S.A.</v>
      </c>
      <c r="O3395" s="21"/>
      <c r="P3395" s="39">
        <f t="shared" si="239"/>
        <v>92.726603704157966</v>
      </c>
      <c r="Q3395" s="43">
        <f t="shared" si="240"/>
        <v>8.0000000000000002E-3</v>
      </c>
      <c r="R3395" s="40">
        <f t="shared" si="241"/>
        <v>1.2346657917331043</v>
      </c>
    </row>
    <row r="3396" spans="1:18" s="60" customFormat="1" x14ac:dyDescent="0.25">
      <c r="A3396" s="52"/>
      <c r="C3396" s="21" t="s">
        <v>3968</v>
      </c>
      <c r="D3396" s="19"/>
      <c r="E3396" s="43">
        <v>33.762740000000001</v>
      </c>
      <c r="F3396" s="43">
        <v>4.1000000000000002E-2</v>
      </c>
      <c r="G3396" s="43">
        <v>8.1010000000000001E-4</v>
      </c>
      <c r="I3396" s="12"/>
      <c r="J3396" s="33"/>
      <c r="K3396" s="33">
        <v>0.81530000000000002</v>
      </c>
      <c r="L3396" s="52"/>
      <c r="M3396" s="52"/>
      <c r="N3396" s="21" t="str">
        <f t="shared" si="238"/>
        <v>ZIAMVE SICAV</v>
      </c>
      <c r="O3396" s="21"/>
      <c r="P3396" s="39">
        <f t="shared" si="239"/>
        <v>41.411431374954006</v>
      </c>
      <c r="Q3396" s="43">
        <f t="shared" si="240"/>
        <v>4.1000000000000002E-2</v>
      </c>
      <c r="R3396" s="40">
        <f t="shared" si="241"/>
        <v>9.936219796393966E-4</v>
      </c>
    </row>
    <row r="3397" spans="1:18" s="60" customFormat="1" x14ac:dyDescent="0.25">
      <c r="A3397" s="52"/>
      <c r="C3397" s="21" t="s">
        <v>3969</v>
      </c>
      <c r="D3397" s="19"/>
      <c r="E3397" s="43">
        <v>35.75</v>
      </c>
      <c r="F3397" s="43">
        <v>0.01</v>
      </c>
      <c r="G3397" s="43">
        <v>6.8480000000000008E-5</v>
      </c>
      <c r="I3397" s="12"/>
      <c r="J3397" s="33"/>
      <c r="K3397" s="33">
        <v>0.81530000000000002</v>
      </c>
      <c r="L3397" s="52"/>
      <c r="M3397" s="52"/>
      <c r="N3397" s="21" t="str">
        <f t="shared" si="238"/>
        <v>ZIORVEL SICAV S.A.</v>
      </c>
      <c r="O3397" s="21"/>
      <c r="P3397" s="39">
        <f t="shared" si="239"/>
        <v>43.84888997914878</v>
      </c>
      <c r="Q3397" s="43">
        <f t="shared" si="240"/>
        <v>0.01</v>
      </c>
      <c r="R3397" s="40">
        <f t="shared" si="241"/>
        <v>8.3993621979639403E-5</v>
      </c>
    </row>
    <row r="3398" spans="1:18" s="60" customFormat="1" x14ac:dyDescent="0.25">
      <c r="A3398" s="52"/>
      <c r="C3398" s="21" t="s">
        <v>3970</v>
      </c>
      <c r="D3398" s="19"/>
      <c r="E3398" s="43">
        <v>26.204145</v>
      </c>
      <c r="F3398" s="43">
        <v>3.0000000000000001E-3</v>
      </c>
      <c r="G3398" s="43">
        <v>1.3140000000000001E-5</v>
      </c>
      <c r="I3398" s="12"/>
      <c r="J3398" s="33"/>
      <c r="K3398" s="33">
        <v>0.81530000000000002</v>
      </c>
      <c r="L3398" s="52"/>
      <c r="M3398" s="52"/>
      <c r="N3398" s="21" t="str">
        <f t="shared" si="238"/>
        <v>ZONA 1 INVERSIONES, SICAV, S.A.</v>
      </c>
      <c r="O3398" s="21"/>
      <c r="P3398" s="39">
        <f t="shared" si="239"/>
        <v>32.140494296577948</v>
      </c>
      <c r="Q3398" s="43">
        <f t="shared" si="240"/>
        <v>3.0000000000000001E-3</v>
      </c>
      <c r="R3398" s="40">
        <f t="shared" si="241"/>
        <v>1.6116766834294126E-5</v>
      </c>
    </row>
    <row r="3399" spans="1:18" s="60" customFormat="1" x14ac:dyDescent="0.25">
      <c r="A3399" s="52"/>
      <c r="C3399" s="21" t="s">
        <v>3971</v>
      </c>
      <c r="D3399" s="19"/>
      <c r="E3399" s="43">
        <v>41.847000000000001</v>
      </c>
      <c r="F3399" s="43">
        <v>8.0000000000000002E-3</v>
      </c>
      <c r="G3399" s="43">
        <v>5.23659E-2</v>
      </c>
      <c r="I3399" s="12"/>
      <c r="J3399" s="33"/>
      <c r="K3399" s="33">
        <v>0.81530000000000002</v>
      </c>
      <c r="L3399" s="52"/>
      <c r="M3399" s="52"/>
      <c r="N3399" s="21" t="str">
        <f t="shared" si="238"/>
        <v>ZOOM INVERSIONES, SICAV, S.A.</v>
      </c>
      <c r="O3399" s="21"/>
      <c r="P3399" s="39">
        <f t="shared" si="239"/>
        <v>51.327118851956335</v>
      </c>
      <c r="Q3399" s="43">
        <f t="shared" si="240"/>
        <v>8.0000000000000002E-3</v>
      </c>
      <c r="R3399" s="40">
        <f t="shared" si="241"/>
        <v>6.4228995461793198E-2</v>
      </c>
    </row>
    <row r="3400" spans="1:18" s="60" customFormat="1" x14ac:dyDescent="0.25">
      <c r="A3400" s="52"/>
      <c r="C3400" s="21" t="s">
        <v>3972</v>
      </c>
      <c r="D3400" s="19"/>
      <c r="E3400" s="43">
        <v>25.974</v>
      </c>
      <c r="F3400" s="43">
        <v>1.4999999999999999E-2</v>
      </c>
      <c r="G3400" s="43">
        <v>0.10564422999999999</v>
      </c>
      <c r="I3400" s="12"/>
      <c r="J3400" s="33"/>
      <c r="K3400" s="33">
        <v>0.81530000000000002</v>
      </c>
      <c r="L3400" s="52"/>
      <c r="M3400" s="52"/>
      <c r="N3400" s="21" t="str">
        <f t="shared" si="238"/>
        <v>ZUGARRAMURDI DE INVERSIONES , SICAV,S.A.</v>
      </c>
      <c r="O3400" s="21"/>
      <c r="P3400" s="39">
        <f t="shared" si="239"/>
        <v>31.858211701214277</v>
      </c>
      <c r="Q3400" s="43">
        <f t="shared" si="240"/>
        <v>1.4999999999999999E-2</v>
      </c>
      <c r="R3400" s="40">
        <f t="shared" si="241"/>
        <v>0.1295771249846682</v>
      </c>
    </row>
    <row r="3401" spans="1:18" s="64" customFormat="1" x14ac:dyDescent="0.25">
      <c r="A3401" s="52"/>
      <c r="C3401" s="71"/>
      <c r="D3401" s="71"/>
      <c r="E3401" s="73"/>
      <c r="F3401" s="73"/>
      <c r="G3401" s="73"/>
      <c r="I3401" s="68"/>
      <c r="J3401" s="66"/>
      <c r="K3401" s="66"/>
      <c r="L3401" s="52"/>
      <c r="N3401" s="71"/>
      <c r="O3401" s="71"/>
      <c r="P3401" s="72"/>
      <c r="Q3401" s="73"/>
      <c r="R3401" s="63"/>
    </row>
    <row r="3402" spans="1:18" x14ac:dyDescent="0.25">
      <c r="A3402" s="52"/>
      <c r="B3402" s="54" t="s">
        <v>110</v>
      </c>
      <c r="C3402" s="21" t="s">
        <v>215</v>
      </c>
      <c r="D3402" s="24"/>
      <c r="E3402" s="43">
        <v>168806.61236607999</v>
      </c>
      <c r="F3402" s="43">
        <v>2086.7979999999998</v>
      </c>
      <c r="G3402" s="43">
        <v>38343659548.976097</v>
      </c>
      <c r="I3402" s="27" t="s">
        <v>110</v>
      </c>
      <c r="J3402" s="33"/>
      <c r="K3402" s="33">
        <v>19.882999999999999</v>
      </c>
      <c r="L3402" s="52"/>
      <c r="M3402" s="54" t="s">
        <v>110</v>
      </c>
      <c r="N3402" s="21" t="str">
        <f>C3402</f>
        <v>ARCA CONTINENTAL, S.A.B. DE C.V.</v>
      </c>
      <c r="O3402" s="21"/>
      <c r="P3402" s="39">
        <f>E3402/K3402</f>
        <v>8489.9971013468785</v>
      </c>
      <c r="Q3402" s="43">
        <f>F3402</f>
        <v>2086.7979999999998</v>
      </c>
      <c r="R3402" s="40">
        <f>G3402/K3402</f>
        <v>1928464494.7430518</v>
      </c>
    </row>
    <row r="3403" spans="1:18" x14ac:dyDescent="0.25">
      <c r="A3403" s="52"/>
      <c r="B3403" s="20"/>
      <c r="C3403" s="21" t="s">
        <v>216</v>
      </c>
      <c r="D3403" s="21"/>
      <c r="E3403" s="43">
        <v>3402.0525779999998</v>
      </c>
      <c r="F3403" s="43">
        <v>0.36399999999999999</v>
      </c>
      <c r="G3403" s="43">
        <v>4438358.8100000005</v>
      </c>
      <c r="J3403" s="33"/>
      <c r="K3403" s="33">
        <v>19.882999999999999</v>
      </c>
      <c r="L3403" s="52"/>
      <c r="M3403" s="52"/>
      <c r="N3403" s="21" t="str">
        <f t="shared" ref="N3403:N3466" si="242">C3403</f>
        <v>ACCEL, S.A.B. DE C.V.</v>
      </c>
      <c r="O3403" s="21"/>
      <c r="P3403" s="39">
        <f t="shared" ref="P3403:P3466" si="243">E3403/K3403</f>
        <v>171.10358487149827</v>
      </c>
      <c r="Q3403" s="43">
        <f t="shared" ref="Q3403:Q3466" si="244">F3403</f>
        <v>0.36399999999999999</v>
      </c>
      <c r="R3403" s="40">
        <f t="shared" ref="R3403:R3466" si="245">G3403/K3403</f>
        <v>223223.79972841125</v>
      </c>
    </row>
    <row r="3404" spans="1:18" x14ac:dyDescent="0.25">
      <c r="A3404" s="52"/>
      <c r="B3404" s="20"/>
      <c r="C3404" s="21" t="s">
        <v>217</v>
      </c>
      <c r="D3404" s="21"/>
      <c r="E3404" s="43">
        <v>5346</v>
      </c>
      <c r="F3404" s="43">
        <v>4.5890000000000004</v>
      </c>
      <c r="G3404" s="43">
        <v>331603885.20000011</v>
      </c>
      <c r="J3404" s="33"/>
      <c r="K3404" s="33">
        <v>19.882999999999999</v>
      </c>
      <c r="M3404" s="23"/>
      <c r="N3404" s="21" t="str">
        <f t="shared" si="242"/>
        <v>CORPORACION ACTINVER, S.A.B. DE C.V.</v>
      </c>
      <c r="O3404" s="21"/>
      <c r="P3404" s="39">
        <f t="shared" si="243"/>
        <v>268.87290650304283</v>
      </c>
      <c r="Q3404" s="43">
        <f t="shared" si="244"/>
        <v>4.5890000000000004</v>
      </c>
      <c r="R3404" s="40">
        <f t="shared" si="245"/>
        <v>16677759.151033552</v>
      </c>
    </row>
    <row r="3405" spans="1:18" x14ac:dyDescent="0.25">
      <c r="B3405" s="20"/>
      <c r="C3405" s="21" t="s">
        <v>3997</v>
      </c>
      <c r="D3405" s="21"/>
      <c r="E3405" s="43">
        <v>5150.0044371499998</v>
      </c>
      <c r="F3405" s="43">
        <v>335.56400000000002</v>
      </c>
      <c r="G3405" s="43">
        <v>1114063292.7499995</v>
      </c>
      <c r="J3405" s="33"/>
      <c r="K3405" s="33">
        <v>19.882999999999999</v>
      </c>
      <c r="M3405" s="23"/>
      <c r="N3405" s="21" t="str">
        <f t="shared" si="242"/>
        <v>GRUPO AEROMEXICO, S.A.B. DE C.V.</v>
      </c>
      <c r="O3405" s="21"/>
      <c r="P3405" s="39">
        <f t="shared" si="243"/>
        <v>259.01546231202536</v>
      </c>
      <c r="Q3405" s="43">
        <f t="shared" si="244"/>
        <v>335.56400000000002</v>
      </c>
      <c r="R3405" s="40">
        <f t="shared" si="245"/>
        <v>56030945.669667535</v>
      </c>
    </row>
    <row r="3406" spans="1:18" x14ac:dyDescent="0.25">
      <c r="B3406" s="20"/>
      <c r="C3406" s="21" t="s">
        <v>218</v>
      </c>
      <c r="D3406" s="21"/>
      <c r="E3406" s="43">
        <v>0</v>
      </c>
      <c r="F3406" s="43" t="s">
        <v>4010</v>
      </c>
      <c r="G3406" s="43">
        <v>0</v>
      </c>
      <c r="J3406" s="33"/>
      <c r="K3406" s="33">
        <v>19.882999999999999</v>
      </c>
      <c r="M3406" s="23"/>
      <c r="N3406" s="21" t="str">
        <f t="shared" si="242"/>
        <v>AGRO INDUSTRIAL EXPORTADORA, S.A. DE C.V.</v>
      </c>
      <c r="O3406" s="21"/>
      <c r="P3406" s="39">
        <f t="shared" si="243"/>
        <v>0</v>
      </c>
      <c r="Q3406" s="43" t="str">
        <f t="shared" si="244"/>
        <v>-</v>
      </c>
      <c r="R3406" s="40">
        <f t="shared" si="245"/>
        <v>0</v>
      </c>
    </row>
    <row r="3407" spans="1:18" x14ac:dyDescent="0.25">
      <c r="B3407" s="20"/>
      <c r="C3407" s="21" t="s">
        <v>219</v>
      </c>
      <c r="D3407" s="21"/>
      <c r="E3407" s="43">
        <v>13298.5254449</v>
      </c>
      <c r="F3407" s="43">
        <v>257.39600000000002</v>
      </c>
      <c r="G3407" s="43">
        <v>2066752695.8200011</v>
      </c>
      <c r="J3407" s="33"/>
      <c r="K3407" s="33">
        <v>19.882999999999999</v>
      </c>
      <c r="M3407" s="23"/>
      <c r="N3407" s="21" t="str">
        <f t="shared" si="242"/>
        <v>GRUPO ROTOPLAS, S.A.B. DE C.V.</v>
      </c>
      <c r="O3407" s="21"/>
      <c r="P3407" s="39">
        <f t="shared" si="243"/>
        <v>668.83898027963596</v>
      </c>
      <c r="Q3407" s="43">
        <f t="shared" si="244"/>
        <v>257.39600000000002</v>
      </c>
      <c r="R3407" s="40">
        <f t="shared" si="245"/>
        <v>103945717.23683555</v>
      </c>
    </row>
    <row r="3408" spans="1:18" x14ac:dyDescent="0.25">
      <c r="B3408" s="20"/>
      <c r="C3408" s="21" t="s">
        <v>220</v>
      </c>
      <c r="D3408" s="21"/>
      <c r="E3408" s="43">
        <v>0</v>
      </c>
      <c r="F3408" s="43" t="s">
        <v>4010</v>
      </c>
      <c r="G3408" s="43">
        <v>0</v>
      </c>
      <c r="J3408" s="33"/>
      <c r="K3408" s="33">
        <v>19.882999999999999</v>
      </c>
      <c r="M3408" s="23"/>
      <c r="N3408" s="21" t="str">
        <f t="shared" si="242"/>
        <v>ALTOS HORNOS DE MEXICO, S.A. DE C.V.</v>
      </c>
      <c r="O3408" s="21"/>
      <c r="P3408" s="39">
        <f t="shared" si="243"/>
        <v>0</v>
      </c>
      <c r="Q3408" s="43" t="str">
        <f t="shared" si="244"/>
        <v>-</v>
      </c>
      <c r="R3408" s="40">
        <f t="shared" si="245"/>
        <v>0</v>
      </c>
    </row>
    <row r="3409" spans="2:18" x14ac:dyDescent="0.25">
      <c r="B3409" s="20"/>
      <c r="C3409" s="21" t="s">
        <v>221</v>
      </c>
      <c r="D3409" s="21"/>
      <c r="E3409" s="43">
        <v>42438.539090500002</v>
      </c>
      <c r="F3409" s="43">
        <v>18.207999999999998</v>
      </c>
      <c r="G3409" s="43">
        <v>1600106304.940001</v>
      </c>
      <c r="J3409" s="33"/>
      <c r="K3409" s="33">
        <v>19.882999999999999</v>
      </c>
      <c r="M3409" s="23"/>
      <c r="N3409" s="21" t="str">
        <f t="shared" si="242"/>
        <v>ALEATICA, S.A.B. DE C.V.</v>
      </c>
      <c r="O3409" s="21"/>
      <c r="P3409" s="39">
        <f t="shared" si="243"/>
        <v>2134.4132721671781</v>
      </c>
      <c r="Q3409" s="43">
        <f t="shared" si="244"/>
        <v>18.207999999999998</v>
      </c>
      <c r="R3409" s="40">
        <f t="shared" si="245"/>
        <v>80476100.43454212</v>
      </c>
    </row>
    <row r="3410" spans="2:18" x14ac:dyDescent="0.25">
      <c r="B3410" s="20"/>
      <c r="C3410" s="21" t="s">
        <v>222</v>
      </c>
      <c r="D3410" s="21"/>
      <c r="E3410" s="43">
        <v>70594.454467599993</v>
      </c>
      <c r="F3410" s="43">
        <v>3294.8229999999999</v>
      </c>
      <c r="G3410" s="43">
        <v>28348532893.188297</v>
      </c>
      <c r="J3410" s="33"/>
      <c r="K3410" s="33">
        <v>19.882999999999999</v>
      </c>
      <c r="M3410" s="23"/>
      <c r="N3410" s="21" t="str">
        <f t="shared" si="242"/>
        <v>ALFA, S.A.B. DE C.V.</v>
      </c>
      <c r="O3410" s="21"/>
      <c r="P3410" s="39">
        <f t="shared" si="243"/>
        <v>3550.4931080621636</v>
      </c>
      <c r="Q3410" s="43">
        <f t="shared" si="244"/>
        <v>3294.8229999999999</v>
      </c>
      <c r="R3410" s="40">
        <f t="shared" si="245"/>
        <v>1425767383.8549664</v>
      </c>
    </row>
    <row r="3411" spans="2:18" x14ac:dyDescent="0.25">
      <c r="B3411" s="20"/>
      <c r="C3411" s="21" t="s">
        <v>223</v>
      </c>
      <c r="D3411" s="21"/>
      <c r="E3411" s="43">
        <v>36796.219506020003</v>
      </c>
      <c r="F3411" s="43">
        <v>1245.32</v>
      </c>
      <c r="G3411" s="43">
        <v>8243743536.968401</v>
      </c>
      <c r="J3411" s="33"/>
      <c r="K3411" s="33">
        <v>19.882999999999999</v>
      </c>
      <c r="M3411" s="23"/>
      <c r="N3411" s="21" t="str">
        <f t="shared" si="242"/>
        <v>ALPEK, S.A.B. DE C.V.</v>
      </c>
      <c r="O3411" s="21"/>
      <c r="P3411" s="39">
        <f t="shared" si="243"/>
        <v>1850.6372029381887</v>
      </c>
      <c r="Q3411" s="43">
        <f t="shared" si="244"/>
        <v>1245.32</v>
      </c>
      <c r="R3411" s="40">
        <f t="shared" si="245"/>
        <v>414612660.9147715</v>
      </c>
    </row>
    <row r="3412" spans="2:18" x14ac:dyDescent="0.25">
      <c r="B3412" s="20"/>
      <c r="C3412" s="21" t="s">
        <v>224</v>
      </c>
      <c r="D3412" s="21"/>
      <c r="E3412" s="43">
        <v>21710.803190250001</v>
      </c>
      <c r="F3412" s="43">
        <v>2384.047</v>
      </c>
      <c r="G3412" s="43">
        <v>22002182094.057205</v>
      </c>
      <c r="J3412" s="33"/>
      <c r="K3412" s="33">
        <v>19.882999999999999</v>
      </c>
      <c r="M3412" s="23"/>
      <c r="N3412" s="21" t="str">
        <f t="shared" si="242"/>
        <v>ALSEA, S.A.B. DE C.V.</v>
      </c>
      <c r="O3412" s="21"/>
      <c r="P3412" s="39">
        <f t="shared" si="243"/>
        <v>1091.9279379495047</v>
      </c>
      <c r="Q3412" s="43">
        <f t="shared" si="244"/>
        <v>2384.047</v>
      </c>
      <c r="R3412" s="40">
        <f t="shared" si="245"/>
        <v>1106582612.9888451</v>
      </c>
    </row>
    <row r="3413" spans="2:18" x14ac:dyDescent="0.25">
      <c r="B3413" s="20"/>
      <c r="C3413" s="21" t="s">
        <v>225</v>
      </c>
      <c r="D3413" s="21"/>
      <c r="E3413" s="43">
        <v>969176.19791594998</v>
      </c>
      <c r="F3413" s="43">
        <v>4922.0590000000002</v>
      </c>
      <c r="G3413" s="43">
        <v>168679512512.4649</v>
      </c>
      <c r="J3413" s="33"/>
      <c r="K3413" s="33">
        <v>19.882999999999999</v>
      </c>
      <c r="M3413" s="23"/>
      <c r="N3413" s="21" t="str">
        <f t="shared" si="242"/>
        <v>AMERICA MOVIL, S.A.B. DE C.V.</v>
      </c>
      <c r="O3413" s="21"/>
      <c r="P3413" s="39">
        <f t="shared" si="243"/>
        <v>48743.962073929993</v>
      </c>
      <c r="Q3413" s="43">
        <f t="shared" si="244"/>
        <v>4922.0590000000002</v>
      </c>
      <c r="R3413" s="40">
        <f t="shared" si="245"/>
        <v>8483604713.1954393</v>
      </c>
    </row>
    <row r="3414" spans="2:18" x14ac:dyDescent="0.25">
      <c r="B3414" s="20"/>
      <c r="C3414" s="21" t="s">
        <v>226</v>
      </c>
      <c r="D3414" s="21"/>
      <c r="E3414" s="43">
        <v>4818.8630086599997</v>
      </c>
      <c r="F3414" s="43">
        <v>290.50299999999999</v>
      </c>
      <c r="G3414" s="43">
        <v>1186264264.6899998</v>
      </c>
      <c r="J3414" s="33"/>
      <c r="K3414" s="33">
        <v>19.882999999999999</v>
      </c>
      <c r="M3414" s="23"/>
      <c r="N3414" s="21" t="str">
        <f t="shared" si="242"/>
        <v>CONSORCIO ARA, S.A.B. DE C.V.</v>
      </c>
      <c r="O3414" s="21"/>
      <c r="P3414" s="39">
        <f t="shared" si="243"/>
        <v>242.36096206105717</v>
      </c>
      <c r="Q3414" s="43">
        <f t="shared" si="244"/>
        <v>290.50299999999999</v>
      </c>
      <c r="R3414" s="40">
        <f t="shared" si="245"/>
        <v>59662237.322838597</v>
      </c>
    </row>
    <row r="3415" spans="2:18" x14ac:dyDescent="0.25">
      <c r="B3415" s="20"/>
      <c r="C3415" s="21" t="s">
        <v>227</v>
      </c>
      <c r="D3415" s="21"/>
      <c r="E3415" s="43">
        <v>6946.9957969050001</v>
      </c>
      <c r="F3415" s="43">
        <v>1.2E-2</v>
      </c>
      <c r="G3415" s="43">
        <v>1165736</v>
      </c>
      <c r="J3415" s="33"/>
      <c r="K3415" s="33">
        <v>19.882999999999999</v>
      </c>
      <c r="M3415" s="23"/>
      <c r="N3415" s="21" t="str">
        <f t="shared" si="242"/>
        <v>CONSORCIO ARISTOS, S.A.B. DE C.V.</v>
      </c>
      <c r="O3415" s="21"/>
      <c r="P3415" s="39">
        <f t="shared" si="243"/>
        <v>349.3937432432229</v>
      </c>
      <c r="Q3415" s="43">
        <f t="shared" si="244"/>
        <v>1.2E-2</v>
      </c>
      <c r="R3415" s="40">
        <f t="shared" si="245"/>
        <v>58629.784237791078</v>
      </c>
    </row>
    <row r="3416" spans="2:18" x14ac:dyDescent="0.25">
      <c r="B3416" s="20"/>
      <c r="C3416" s="21" t="s">
        <v>228</v>
      </c>
      <c r="D3416" s="21"/>
      <c r="E3416" s="43">
        <v>98766</v>
      </c>
      <c r="F3416" s="43">
        <v>2282.1320000000001</v>
      </c>
      <c r="G3416" s="43">
        <v>36449717391.271782</v>
      </c>
      <c r="J3416" s="33"/>
      <c r="K3416" s="33">
        <v>19.882999999999999</v>
      </c>
      <c r="M3416" s="23"/>
      <c r="N3416" s="21" t="str">
        <f t="shared" si="242"/>
        <v>GRUPO AEROPORTUARIO DEL SURESTE, S.A.B. DE C.V.</v>
      </c>
      <c r="O3416" s="21"/>
      <c r="P3416" s="39">
        <f t="shared" si="243"/>
        <v>4967.359050445104</v>
      </c>
      <c r="Q3416" s="43">
        <f t="shared" si="244"/>
        <v>2282.1320000000001</v>
      </c>
      <c r="R3416" s="40">
        <f t="shared" si="245"/>
        <v>1833210148.9348581</v>
      </c>
    </row>
    <row r="3417" spans="2:18" x14ac:dyDescent="0.25">
      <c r="B3417" s="20"/>
      <c r="C3417" s="21" t="s">
        <v>3998</v>
      </c>
      <c r="D3417" s="21"/>
      <c r="E3417" s="43">
        <v>3555.5687696</v>
      </c>
      <c r="F3417" s="43">
        <v>8.3610000000000007</v>
      </c>
      <c r="G3417" s="43">
        <v>98670646.799999893</v>
      </c>
      <c r="J3417" s="33"/>
      <c r="K3417" s="33">
        <v>19.882999999999999</v>
      </c>
      <c r="M3417" s="23"/>
      <c r="N3417" s="21" t="str">
        <f t="shared" si="242"/>
        <v>COMPAÑÍA MINERA AUTLAN, S.A.B. DE C. V.</v>
      </c>
      <c r="O3417" s="21"/>
      <c r="P3417" s="39">
        <f t="shared" si="243"/>
        <v>178.82456216868684</v>
      </c>
      <c r="Q3417" s="43">
        <f t="shared" si="244"/>
        <v>8.3610000000000007</v>
      </c>
      <c r="R3417" s="40">
        <f t="shared" si="245"/>
        <v>4962563.3355127443</v>
      </c>
    </row>
    <row r="3418" spans="2:18" x14ac:dyDescent="0.25">
      <c r="B3418" s="20"/>
      <c r="C3418" s="21" t="s">
        <v>229</v>
      </c>
      <c r="D3418" s="21"/>
      <c r="E3418" s="43">
        <v>17654.992176290001</v>
      </c>
      <c r="F3418" s="43">
        <v>348.78</v>
      </c>
      <c r="G3418" s="43">
        <v>2048264249.3</v>
      </c>
      <c r="J3418" s="33"/>
      <c r="K3418" s="33">
        <v>19.882999999999999</v>
      </c>
      <c r="M3418" s="23"/>
      <c r="N3418" s="21" t="str">
        <f t="shared" si="242"/>
        <v>AXTEL, S.A.B. DE C.V.</v>
      </c>
      <c r="O3418" s="21"/>
      <c r="P3418" s="39">
        <f t="shared" si="243"/>
        <v>887.94408169240069</v>
      </c>
      <c r="Q3418" s="43">
        <f t="shared" si="244"/>
        <v>348.78</v>
      </c>
      <c r="R3418" s="40">
        <f t="shared" si="245"/>
        <v>103015855.21802545</v>
      </c>
    </row>
    <row r="3419" spans="2:18" x14ac:dyDescent="0.25">
      <c r="B3419" s="20"/>
      <c r="C3419" s="21" t="s">
        <v>230</v>
      </c>
      <c r="D3419" s="21"/>
      <c r="E3419" s="43">
        <v>1287.1496647003009</v>
      </c>
      <c r="F3419" s="43">
        <v>80.525999999999996</v>
      </c>
      <c r="G3419" s="43">
        <v>130702182.51099999</v>
      </c>
      <c r="J3419" s="33"/>
      <c r="K3419" s="33">
        <v>19.882999999999999</v>
      </c>
      <c r="M3419" s="23"/>
      <c r="N3419" s="21" t="str">
        <f t="shared" si="242"/>
        <v>TV AZTECA, S.A.B. DE C.V.</v>
      </c>
      <c r="O3419" s="21"/>
      <c r="P3419" s="39">
        <f t="shared" si="243"/>
        <v>64.736189946200327</v>
      </c>
      <c r="Q3419" s="43">
        <f t="shared" si="244"/>
        <v>80.525999999999996</v>
      </c>
      <c r="R3419" s="40">
        <f t="shared" si="245"/>
        <v>6573564.4777448075</v>
      </c>
    </row>
    <row r="3420" spans="2:18" x14ac:dyDescent="0.25">
      <c r="B3420" s="20"/>
      <c r="C3420" s="21" t="s">
        <v>231</v>
      </c>
      <c r="D3420" s="21"/>
      <c r="E3420" s="43">
        <v>44910</v>
      </c>
      <c r="F3420" s="43">
        <v>310.80900000000003</v>
      </c>
      <c r="G3420" s="43">
        <v>5177025409.2142038</v>
      </c>
      <c r="J3420" s="33"/>
      <c r="K3420" s="33">
        <v>19.882999999999999</v>
      </c>
      <c r="M3420" s="23"/>
      <c r="N3420" s="21" t="str">
        <f t="shared" si="242"/>
        <v>INDUSTRIAS BACHOCO, S.A.B. DE C.V.</v>
      </c>
      <c r="O3420" s="21"/>
      <c r="P3420" s="39">
        <f t="shared" si="243"/>
        <v>2258.7134738218579</v>
      </c>
      <c r="Q3420" s="43">
        <f t="shared" si="244"/>
        <v>310.80900000000003</v>
      </c>
      <c r="R3420" s="40">
        <f t="shared" si="245"/>
        <v>260374461.05789891</v>
      </c>
    </row>
    <row r="3421" spans="2:18" x14ac:dyDescent="0.25">
      <c r="B3421" s="20"/>
      <c r="C3421" s="21" t="s">
        <v>232</v>
      </c>
      <c r="D3421" s="21"/>
      <c r="E3421" s="43">
        <v>12254.96298</v>
      </c>
      <c r="F3421" s="43">
        <v>0.33</v>
      </c>
      <c r="G3421" s="43">
        <v>140821413.87</v>
      </c>
      <c r="J3421" s="33"/>
      <c r="K3421" s="33">
        <v>19.882999999999999</v>
      </c>
      <c r="M3421" s="23"/>
      <c r="N3421" s="21" t="str">
        <f t="shared" si="242"/>
        <v>GRUPO BAFAR, S.A.B. DE C.V.</v>
      </c>
      <c r="O3421" s="21"/>
      <c r="P3421" s="39">
        <f t="shared" si="243"/>
        <v>616.35381884021535</v>
      </c>
      <c r="Q3421" s="43">
        <f t="shared" si="244"/>
        <v>0.33</v>
      </c>
      <c r="R3421" s="40">
        <f t="shared" si="245"/>
        <v>7082503.3380274614</v>
      </c>
    </row>
    <row r="3422" spans="2:18" x14ac:dyDescent="0.25">
      <c r="B3422" s="20"/>
      <c r="C3422" s="21" t="s">
        <v>3999</v>
      </c>
      <c r="D3422" s="21"/>
      <c r="E3422" s="43">
        <v>32461.33642136</v>
      </c>
      <c r="F3422" s="43">
        <v>1223.952</v>
      </c>
      <c r="G3422" s="43">
        <v>13122673494.326691</v>
      </c>
      <c r="J3422" s="33"/>
      <c r="K3422" s="33">
        <v>19.882999999999999</v>
      </c>
      <c r="M3422" s="23"/>
      <c r="N3422" s="21" t="str">
        <f t="shared" si="242"/>
        <v>BANCO DEL BAJÍO, S.A., INSTITUCIÓN DE BANCA MÚLTIPLE</v>
      </c>
      <c r="O3422" s="21"/>
      <c r="P3422" s="39">
        <f t="shared" si="243"/>
        <v>1632.6176342282351</v>
      </c>
      <c r="Q3422" s="43">
        <f t="shared" si="244"/>
        <v>1223.952</v>
      </c>
      <c r="R3422" s="40">
        <f t="shared" si="245"/>
        <v>659994643.38010824</v>
      </c>
    </row>
    <row r="3423" spans="2:18" x14ac:dyDescent="0.25">
      <c r="B3423" s="20"/>
      <c r="C3423" s="21" t="s">
        <v>233</v>
      </c>
      <c r="D3423" s="21"/>
      <c r="E3423" s="43">
        <v>33.714126088180002</v>
      </c>
      <c r="F3423" s="43">
        <v>0.30399999999999999</v>
      </c>
      <c r="G3423" s="43">
        <v>21445.279999999984</v>
      </c>
      <c r="J3423" s="33"/>
      <c r="K3423" s="33">
        <v>19.882999999999999</v>
      </c>
      <c r="M3423" s="23"/>
      <c r="N3423" s="21" t="str">
        <f t="shared" si="242"/>
        <v>FARMACIAS BENAVIDES, S.A.B. DE C.V.</v>
      </c>
      <c r="O3423" s="21"/>
      <c r="P3423" s="39">
        <f t="shared" si="243"/>
        <v>1.6956257148408189</v>
      </c>
      <c r="Q3423" s="43">
        <f t="shared" si="244"/>
        <v>0.30399999999999999</v>
      </c>
      <c r="R3423" s="40">
        <f t="shared" si="245"/>
        <v>1078.5736558869378</v>
      </c>
    </row>
    <row r="3424" spans="2:18" x14ac:dyDescent="0.25">
      <c r="B3424" s="23"/>
      <c r="C3424" s="21" t="s">
        <v>234</v>
      </c>
      <c r="D3424" s="21"/>
      <c r="E3424" s="43">
        <v>195459.4657108</v>
      </c>
      <c r="F3424" s="43">
        <v>2411.2710000000002</v>
      </c>
      <c r="G3424" s="43">
        <v>28549126770.800999</v>
      </c>
      <c r="J3424" s="33"/>
      <c r="K3424" s="33">
        <v>19.882999999999999</v>
      </c>
      <c r="M3424" s="23"/>
      <c r="N3424" s="21" t="str">
        <f t="shared" si="242"/>
        <v>GRUPO BIMBO, S.A.B. DE C.V.</v>
      </c>
      <c r="O3424" s="21"/>
      <c r="P3424" s="39">
        <f t="shared" si="243"/>
        <v>9830.4816029170652</v>
      </c>
      <c r="Q3424" s="43">
        <f t="shared" si="244"/>
        <v>2411.2710000000002</v>
      </c>
      <c r="R3424" s="40">
        <f t="shared" si="245"/>
        <v>1435856096.7057788</v>
      </c>
    </row>
    <row r="3425" spans="2:18" x14ac:dyDescent="0.25">
      <c r="B3425" s="23"/>
      <c r="C3425" s="21" t="s">
        <v>235</v>
      </c>
      <c r="D3425" s="21"/>
      <c r="E3425" s="43">
        <v>27965.361428640001</v>
      </c>
      <c r="F3425" s="43">
        <v>1169.452</v>
      </c>
      <c r="G3425" s="43">
        <v>12467242298.260099</v>
      </c>
      <c r="J3425" s="33"/>
      <c r="K3425" s="33">
        <v>19.882999999999999</v>
      </c>
      <c r="M3425" s="23"/>
      <c r="N3425" s="21" t="str">
        <f t="shared" si="242"/>
        <v>BOLSA MEXICANA DE VALORES, S.A.B. DE C.V.</v>
      </c>
      <c r="O3425" s="21"/>
      <c r="P3425" s="39">
        <f t="shared" si="243"/>
        <v>1406.4960734617514</v>
      </c>
      <c r="Q3425" s="43">
        <f t="shared" si="244"/>
        <v>1169.452</v>
      </c>
      <c r="R3425" s="40">
        <f t="shared" si="245"/>
        <v>627030241.82769704</v>
      </c>
    </row>
    <row r="3426" spans="2:18" x14ac:dyDescent="0.25">
      <c r="B3426" s="23"/>
      <c r="C3426" s="21" t="s">
        <v>629</v>
      </c>
      <c r="D3426" s="21"/>
      <c r="E3426" s="43">
        <v>137843.85539067001</v>
      </c>
      <c r="F3426" s="43">
        <v>1006.7910000000001</v>
      </c>
      <c r="G3426" s="43">
        <v>8449118386.9102001</v>
      </c>
      <c r="J3426" s="33"/>
      <c r="K3426" s="33">
        <v>19.882999999999999</v>
      </c>
      <c r="M3426" s="23"/>
      <c r="N3426" s="21" t="str">
        <f t="shared" si="242"/>
        <v>BANCO SANTANDER MEXICO, S.A., INSTITUCION DE BANCA MULTIPLE, GRUPO FINANCIERO SANTANDER</v>
      </c>
      <c r="O3426" s="21"/>
      <c r="P3426" s="39">
        <f t="shared" si="243"/>
        <v>6932.749353250013</v>
      </c>
      <c r="Q3426" s="43">
        <f t="shared" si="244"/>
        <v>1006.7910000000001</v>
      </c>
      <c r="R3426" s="40">
        <f t="shared" si="245"/>
        <v>424941829.04542577</v>
      </c>
    </row>
    <row r="3427" spans="2:18" ht="15" customHeight="1" x14ac:dyDescent="0.25">
      <c r="B3427" s="23"/>
      <c r="C3427" s="21" t="s">
        <v>236</v>
      </c>
      <c r="D3427" s="21"/>
      <c r="E3427" s="43">
        <v>36402.598827531699</v>
      </c>
      <c r="F3427" s="43">
        <v>5.1999999999999998E-2</v>
      </c>
      <c r="G3427" s="43">
        <v>54625.75</v>
      </c>
      <c r="J3427" s="33"/>
      <c r="K3427" s="33">
        <v>19.882999999999999</v>
      </c>
      <c r="M3427" s="23"/>
      <c r="N3427" s="21" t="str">
        <f t="shared" si="242"/>
        <v>EMPRESAS CABLEVISION, S.A. DE C.V.</v>
      </c>
      <c r="O3427" s="21"/>
      <c r="P3427" s="39">
        <f t="shared" si="243"/>
        <v>1830.8403574677716</v>
      </c>
      <c r="Q3427" s="43">
        <f t="shared" si="244"/>
        <v>5.1999999999999998E-2</v>
      </c>
      <c r="R3427" s="40">
        <f t="shared" si="245"/>
        <v>2747.3595533873158</v>
      </c>
    </row>
    <row r="3428" spans="2:18" x14ac:dyDescent="0.25">
      <c r="B3428" s="23"/>
      <c r="C3428" s="21" t="s">
        <v>237</v>
      </c>
      <c r="D3428" s="21"/>
      <c r="E3428" s="43">
        <v>1761.4183161000001</v>
      </c>
      <c r="F3428" s="43">
        <v>4.5970000000000004</v>
      </c>
      <c r="G3428" s="43">
        <v>15261739.685000002</v>
      </c>
      <c r="J3428" s="33"/>
      <c r="K3428" s="33">
        <v>19.882999999999999</v>
      </c>
      <c r="M3428" s="23"/>
      <c r="N3428" s="21" t="str">
        <f t="shared" si="242"/>
        <v>CORPOVAEL S.A.B. DE C.V.</v>
      </c>
      <c r="O3428" s="21"/>
      <c r="P3428" s="39">
        <f t="shared" si="243"/>
        <v>88.589162405069672</v>
      </c>
      <c r="Q3428" s="43">
        <f t="shared" si="244"/>
        <v>4.5970000000000004</v>
      </c>
      <c r="R3428" s="40">
        <f t="shared" si="245"/>
        <v>767577.31152240618</v>
      </c>
    </row>
    <row r="3429" spans="2:18" x14ac:dyDescent="0.25">
      <c r="B3429" s="23"/>
      <c r="C3429" s="21" t="s">
        <v>238</v>
      </c>
      <c r="D3429" s="21"/>
      <c r="E3429" s="43">
        <v>155641.006938782</v>
      </c>
      <c r="F3429" s="43">
        <v>3122.3380000000002</v>
      </c>
      <c r="G3429" s="43">
        <v>62034871557.293098</v>
      </c>
      <c r="J3429" s="33"/>
      <c r="K3429" s="33">
        <v>19.882999999999999</v>
      </c>
      <c r="M3429" s="23"/>
      <c r="N3429" s="21" t="str">
        <f t="shared" si="242"/>
        <v>CEMEX, S.A.B. DE C.V.</v>
      </c>
      <c r="O3429" s="21"/>
      <c r="P3429" s="39">
        <f t="shared" si="243"/>
        <v>7827.8432298336265</v>
      </c>
      <c r="Q3429" s="43">
        <f t="shared" si="244"/>
        <v>3122.3380000000002</v>
      </c>
      <c r="R3429" s="40">
        <f t="shared" si="245"/>
        <v>3119995551.842936</v>
      </c>
    </row>
    <row r="3430" spans="2:18" x14ac:dyDescent="0.25">
      <c r="B3430" s="23"/>
      <c r="C3430" s="21" t="s">
        <v>239</v>
      </c>
      <c r="D3430" s="21"/>
      <c r="E3430" s="43">
        <v>6831.8932080000004</v>
      </c>
      <c r="F3430" s="43">
        <v>6.3E-2</v>
      </c>
      <c r="G3430" s="43">
        <v>22612016.009999998</v>
      </c>
      <c r="J3430" s="33"/>
      <c r="K3430" s="33">
        <v>19.882999999999999</v>
      </c>
      <c r="M3430" s="23"/>
      <c r="N3430" s="21" t="str">
        <f t="shared" si="242"/>
        <v>INTERNACIONAL DE CERAMICA, S.A.B. DE C.V.</v>
      </c>
      <c r="O3430" s="21"/>
      <c r="P3430" s="39">
        <f t="shared" si="243"/>
        <v>343.60474817683451</v>
      </c>
      <c r="Q3430" s="43">
        <f t="shared" si="244"/>
        <v>6.3E-2</v>
      </c>
      <c r="R3430" s="40">
        <f t="shared" si="245"/>
        <v>1137253.7348488658</v>
      </c>
    </row>
    <row r="3431" spans="2:18" x14ac:dyDescent="0.25">
      <c r="B3431" s="23"/>
      <c r="C3431" s="21" t="s">
        <v>240</v>
      </c>
      <c r="D3431" s="21"/>
      <c r="E3431" s="43">
        <v>27497.86515672</v>
      </c>
      <c r="F3431" s="43">
        <v>693.61500000000001</v>
      </c>
      <c r="G3431" s="43">
        <v>4418080155.3700991</v>
      </c>
      <c r="J3431" s="33"/>
      <c r="K3431" s="33">
        <v>19.882999999999999</v>
      </c>
      <c r="M3431" s="23"/>
      <c r="N3431" s="21" t="str">
        <f t="shared" si="242"/>
        <v>GRUPO COMERCIAL CHEDRAUI, S.A.B. DE C.V.</v>
      </c>
      <c r="O3431" s="21"/>
      <c r="P3431" s="39">
        <f t="shared" si="243"/>
        <v>1382.9837125544436</v>
      </c>
      <c r="Q3431" s="43">
        <f t="shared" si="244"/>
        <v>693.61500000000001</v>
      </c>
      <c r="R3431" s="40">
        <f t="shared" si="245"/>
        <v>222203900.58693856</v>
      </c>
    </row>
    <row r="3432" spans="2:18" x14ac:dyDescent="0.25">
      <c r="B3432" s="23"/>
      <c r="C3432" s="21" t="s">
        <v>241</v>
      </c>
      <c r="D3432" s="21"/>
      <c r="E3432" s="43">
        <v>2498.3607753400001</v>
      </c>
      <c r="F3432" s="43">
        <v>0.26400000000000001</v>
      </c>
      <c r="G3432" s="43">
        <v>21039109.770000029</v>
      </c>
      <c r="J3432" s="33"/>
      <c r="K3432" s="33">
        <v>19.882999999999999</v>
      </c>
      <c r="M3432" s="23"/>
      <c r="N3432" s="21" t="str">
        <f t="shared" si="242"/>
        <v>GRUPE, S.A.B. DE C.V.</v>
      </c>
      <c r="O3432" s="21"/>
      <c r="P3432" s="39">
        <f t="shared" si="243"/>
        <v>125.65310945732537</v>
      </c>
      <c r="Q3432" s="43">
        <f t="shared" si="244"/>
        <v>0.26400000000000001</v>
      </c>
      <c r="R3432" s="40">
        <f t="shared" si="245"/>
        <v>1058145.6404969085</v>
      </c>
    </row>
    <row r="3433" spans="2:18" x14ac:dyDescent="0.25">
      <c r="B3433" s="23"/>
      <c r="C3433" s="21" t="s">
        <v>242</v>
      </c>
      <c r="D3433" s="21"/>
      <c r="E3433" s="43">
        <v>5202.1391958000004</v>
      </c>
      <c r="F3433" s="43">
        <v>4.2080000000000002</v>
      </c>
      <c r="G3433" s="43">
        <v>108408845.17</v>
      </c>
      <c r="J3433" s="33"/>
      <c r="K3433" s="33">
        <v>19.882999999999999</v>
      </c>
      <c r="M3433" s="23"/>
      <c r="N3433" s="21" t="str">
        <f t="shared" si="242"/>
        <v>CORPORACION INTERAMERICANA DE ENTRETENIMIENTO, S.A.B. DE C.V.</v>
      </c>
      <c r="O3433" s="21"/>
      <c r="P3433" s="39">
        <f t="shared" si="243"/>
        <v>261.63753939546348</v>
      </c>
      <c r="Q3433" s="43">
        <f t="shared" si="244"/>
        <v>4.2080000000000002</v>
      </c>
      <c r="R3433" s="40">
        <f t="shared" si="245"/>
        <v>5452338.4383644322</v>
      </c>
    </row>
    <row r="3434" spans="2:18" x14ac:dyDescent="0.25">
      <c r="B3434" s="23"/>
      <c r="C3434" s="21" t="s">
        <v>243</v>
      </c>
      <c r="D3434" s="21"/>
      <c r="E3434" s="43">
        <v>51332.312040960001</v>
      </c>
      <c r="F3434" s="43">
        <v>3.4159999999999999</v>
      </c>
      <c r="G3434" s="43">
        <v>1412133816.5000005</v>
      </c>
      <c r="J3434" s="33"/>
      <c r="K3434" s="33">
        <v>19.882999999999999</v>
      </c>
      <c r="M3434" s="23"/>
      <c r="N3434" s="21" t="str">
        <f t="shared" si="242"/>
        <v>CORPORACION MOCTEZUMA, S.A.B. DE C.V.</v>
      </c>
      <c r="O3434" s="21"/>
      <c r="P3434" s="39">
        <f t="shared" si="243"/>
        <v>2581.7186561866924</v>
      </c>
      <c r="Q3434" s="43">
        <f t="shared" si="244"/>
        <v>3.4159999999999999</v>
      </c>
      <c r="R3434" s="40">
        <f t="shared" si="245"/>
        <v>71022170.52255699</v>
      </c>
    </row>
    <row r="3435" spans="2:18" x14ac:dyDescent="0.25">
      <c r="B3435" s="23"/>
      <c r="C3435" s="21" t="s">
        <v>244</v>
      </c>
      <c r="D3435" s="21"/>
      <c r="E3435" s="43">
        <v>1263.8756772900001</v>
      </c>
      <c r="F3435" s="43">
        <v>2.9729999999999999</v>
      </c>
      <c r="G3435" s="43">
        <v>2532781.9100000029</v>
      </c>
      <c r="J3435" s="33"/>
      <c r="K3435" s="33">
        <v>19.882999999999999</v>
      </c>
      <c r="M3435" s="23"/>
      <c r="N3435" s="21" t="str">
        <f t="shared" si="242"/>
        <v>CMR, S.A.B. DE C.V.</v>
      </c>
      <c r="O3435" s="21"/>
      <c r="P3435" s="39">
        <f t="shared" si="243"/>
        <v>63.565642875320634</v>
      </c>
      <c r="Q3435" s="43">
        <f t="shared" si="244"/>
        <v>2.9729999999999999</v>
      </c>
      <c r="R3435" s="40">
        <f t="shared" si="245"/>
        <v>127384.29361766348</v>
      </c>
    </row>
    <row r="3436" spans="2:18" x14ac:dyDescent="0.25">
      <c r="B3436" s="23"/>
      <c r="C3436" s="21" t="s">
        <v>245</v>
      </c>
      <c r="D3436" s="21"/>
      <c r="E3436" s="43">
        <v>1625.7415524999999</v>
      </c>
      <c r="F3436" s="43">
        <v>8.7999999999999995E-2</v>
      </c>
      <c r="G3436" s="43">
        <v>24783.409999999996</v>
      </c>
      <c r="J3436" s="33"/>
      <c r="K3436" s="33">
        <v>19.882999999999999</v>
      </c>
      <c r="M3436" s="23"/>
      <c r="N3436" s="21" t="str">
        <f t="shared" si="242"/>
        <v>G COLLADO, S.A.B. DE C.V.</v>
      </c>
      <c r="O3436" s="21"/>
      <c r="P3436" s="39">
        <f t="shared" si="243"/>
        <v>81.765405245687262</v>
      </c>
      <c r="Q3436" s="43">
        <f t="shared" si="244"/>
        <v>8.7999999999999995E-2</v>
      </c>
      <c r="R3436" s="40">
        <f t="shared" si="245"/>
        <v>1246.4623044812149</v>
      </c>
    </row>
    <row r="3437" spans="2:18" x14ac:dyDescent="0.25">
      <c r="B3437" s="23"/>
      <c r="C3437" s="21" t="s">
        <v>246</v>
      </c>
      <c r="D3437" s="21"/>
      <c r="E3437" s="43">
        <v>304.68178840000002</v>
      </c>
      <c r="F3437" s="43">
        <v>0.14099999999999999</v>
      </c>
      <c r="G3437" s="43">
        <v>60064.190000000061</v>
      </c>
      <c r="J3437" s="33"/>
      <c r="K3437" s="33">
        <v>19.882999999999999</v>
      </c>
      <c r="M3437" s="23"/>
      <c r="N3437" s="21" t="str">
        <f t="shared" si="242"/>
        <v>CONVERTIDORA INDUSTRIAL, S.A.B. DE C.V.</v>
      </c>
      <c r="O3437" s="21"/>
      <c r="P3437" s="39">
        <f t="shared" si="243"/>
        <v>15.323733259568478</v>
      </c>
      <c r="Q3437" s="43">
        <f t="shared" si="244"/>
        <v>0.14099999999999999</v>
      </c>
      <c r="R3437" s="40">
        <f t="shared" si="245"/>
        <v>3020.8816576975337</v>
      </c>
    </row>
    <row r="3438" spans="2:18" x14ac:dyDescent="0.25">
      <c r="B3438" s="23"/>
      <c r="C3438" s="21" t="s">
        <v>247</v>
      </c>
      <c r="D3438" s="21"/>
      <c r="E3438" s="43">
        <v>4876.3986373799999</v>
      </c>
      <c r="F3438" s="43">
        <v>285.29599999999999</v>
      </c>
      <c r="G3438" s="43">
        <v>1543578861.6600006</v>
      </c>
      <c r="J3438" s="33"/>
      <c r="K3438" s="33">
        <v>19.882999999999999</v>
      </c>
      <c r="M3438" s="23"/>
      <c r="N3438" s="21" t="str">
        <f t="shared" si="242"/>
        <v>CREDITO REAL, S.A.B. DE C.V., SOFOM, E.R.</v>
      </c>
      <c r="O3438" s="21"/>
      <c r="P3438" s="39">
        <f t="shared" si="243"/>
        <v>245.25467169843586</v>
      </c>
      <c r="Q3438" s="43">
        <f t="shared" si="244"/>
        <v>285.29599999999999</v>
      </c>
      <c r="R3438" s="40">
        <f t="shared" si="245"/>
        <v>77633096.69868736</v>
      </c>
    </row>
    <row r="3439" spans="2:18" x14ac:dyDescent="0.25">
      <c r="B3439" s="23"/>
      <c r="C3439" s="21" t="s">
        <v>248</v>
      </c>
      <c r="D3439" s="21"/>
      <c r="E3439" s="43">
        <v>182482.74216853999</v>
      </c>
      <c r="F3439" s="43">
        <v>1643.6690000000001</v>
      </c>
      <c r="G3439" s="43">
        <v>24366765934.97121</v>
      </c>
      <c r="J3439" s="33"/>
      <c r="K3439" s="33">
        <v>19.882999999999999</v>
      </c>
      <c r="M3439" s="23"/>
      <c r="N3439" s="21" t="str">
        <f t="shared" si="242"/>
        <v>BECLE, S.A.B. DE C.V.</v>
      </c>
      <c r="O3439" s="21"/>
      <c r="P3439" s="39">
        <f t="shared" si="243"/>
        <v>9177.8273987094508</v>
      </c>
      <c r="Q3439" s="43">
        <f t="shared" si="244"/>
        <v>1643.6690000000001</v>
      </c>
      <c r="R3439" s="40">
        <f t="shared" si="245"/>
        <v>1225507515.7154963</v>
      </c>
    </row>
    <row r="3440" spans="2:18" x14ac:dyDescent="0.25">
      <c r="B3440" s="23"/>
      <c r="C3440" s="21" t="s">
        <v>4000</v>
      </c>
      <c r="D3440" s="21"/>
      <c r="E3440" s="43">
        <v>12621.484026939999</v>
      </c>
      <c r="F3440" s="43">
        <v>5.7519999999999998</v>
      </c>
      <c r="G3440" s="43">
        <v>227506795.66000018</v>
      </c>
      <c r="J3440" s="33"/>
      <c r="K3440" s="33">
        <v>19.882999999999999</v>
      </c>
      <c r="M3440" s="23"/>
      <c r="N3440" s="21" t="str">
        <f t="shared" si="242"/>
        <v>ORGANIZACIÓN CULTIBA, S.A.B. DE CV</v>
      </c>
      <c r="O3440" s="21"/>
      <c r="P3440" s="39">
        <f t="shared" si="243"/>
        <v>634.78770944726648</v>
      </c>
      <c r="Q3440" s="43">
        <f t="shared" si="244"/>
        <v>5.7519999999999998</v>
      </c>
      <c r="R3440" s="40">
        <f t="shared" si="245"/>
        <v>11442277.104058754</v>
      </c>
    </row>
    <row r="3441" spans="2:18" x14ac:dyDescent="0.25">
      <c r="B3441" s="25"/>
      <c r="C3441" s="21" t="s">
        <v>249</v>
      </c>
      <c r="D3441" s="21"/>
      <c r="E3441" s="43">
        <v>12480</v>
      </c>
      <c r="F3441" s="43">
        <v>1.496</v>
      </c>
      <c r="G3441" s="43">
        <v>137884438.15000007</v>
      </c>
      <c r="I3441" s="25"/>
      <c r="K3441" s="33">
        <v>19.882999999999999</v>
      </c>
      <c r="M3441" s="25"/>
      <c r="N3441" s="21" t="str">
        <f t="shared" si="242"/>
        <v>CYDSA, S.A.B. DE C.V.</v>
      </c>
      <c r="O3441" s="21"/>
      <c r="P3441" s="39">
        <f t="shared" si="243"/>
        <v>627.67188050093046</v>
      </c>
      <c r="Q3441" s="43">
        <f t="shared" si="244"/>
        <v>1.496</v>
      </c>
      <c r="R3441" s="40">
        <f t="shared" si="245"/>
        <v>6934790.4315244211</v>
      </c>
    </row>
    <row r="3442" spans="2:18" x14ac:dyDescent="0.25">
      <c r="B3442" s="23"/>
      <c r="C3442" s="21" t="s">
        <v>250</v>
      </c>
      <c r="D3442" s="21"/>
      <c r="E3442" s="43">
        <v>9225.1046509999996</v>
      </c>
      <c r="F3442" s="43">
        <v>0.23</v>
      </c>
      <c r="G3442" s="43">
        <v>11414056.390000006</v>
      </c>
      <c r="J3442" s="33"/>
      <c r="K3442" s="33">
        <v>19.882999999999999</v>
      </c>
      <c r="M3442" s="23"/>
      <c r="N3442" s="21" t="str">
        <f t="shared" si="242"/>
        <v>DINE, S.A.B. DE C.V.</v>
      </c>
      <c r="O3442" s="21"/>
      <c r="P3442" s="39">
        <f t="shared" si="243"/>
        <v>463.96945385505205</v>
      </c>
      <c r="Q3442" s="43">
        <f t="shared" si="244"/>
        <v>0.23</v>
      </c>
      <c r="R3442" s="40">
        <f t="shared" si="245"/>
        <v>574061.07679927605</v>
      </c>
    </row>
    <row r="3443" spans="2:18" x14ac:dyDescent="0.25">
      <c r="B3443" s="23"/>
      <c r="C3443" s="21" t="s">
        <v>251</v>
      </c>
      <c r="D3443" s="21"/>
      <c r="E3443" s="43">
        <v>0</v>
      </c>
      <c r="F3443" s="43" t="s">
        <v>4010</v>
      </c>
      <c r="G3443" s="43">
        <v>0</v>
      </c>
      <c r="J3443" s="33"/>
      <c r="K3443" s="33">
        <v>19.882999999999999</v>
      </c>
      <c r="M3443" s="23"/>
      <c r="N3443" s="21" t="str">
        <f t="shared" si="242"/>
        <v>EDOARDOS MARTIN, S.A.B. DE C.V.</v>
      </c>
      <c r="O3443" s="21"/>
      <c r="P3443" s="39">
        <f t="shared" si="243"/>
        <v>0</v>
      </c>
      <c r="Q3443" s="43" t="str">
        <f t="shared" si="244"/>
        <v>-</v>
      </c>
      <c r="R3443" s="40">
        <f t="shared" si="245"/>
        <v>0</v>
      </c>
    </row>
    <row r="3444" spans="2:18" x14ac:dyDescent="0.25">
      <c r="B3444" s="23"/>
      <c r="C3444" s="21" t="s">
        <v>252</v>
      </c>
      <c r="D3444" s="21"/>
      <c r="E3444" s="43">
        <v>307989.38356223999</v>
      </c>
      <c r="F3444" s="43">
        <v>523.02200000000005</v>
      </c>
      <c r="G3444" s="43">
        <v>16421627536.327206</v>
      </c>
      <c r="J3444" s="33"/>
      <c r="K3444" s="33">
        <v>19.882999999999999</v>
      </c>
      <c r="M3444" s="23"/>
      <c r="N3444" s="21" t="str">
        <f t="shared" si="242"/>
        <v>GRUPO ELEKTRA, S.A.B. DE C.V.</v>
      </c>
      <c r="O3444" s="21"/>
      <c r="P3444" s="39">
        <f t="shared" si="243"/>
        <v>15490.086182278328</v>
      </c>
      <c r="Q3444" s="43">
        <f t="shared" si="244"/>
        <v>523.02200000000005</v>
      </c>
      <c r="R3444" s="40">
        <f t="shared" si="245"/>
        <v>825912967.67727232</v>
      </c>
    </row>
    <row r="3445" spans="2:18" x14ac:dyDescent="0.25">
      <c r="B3445" s="23"/>
      <c r="C3445" s="21" t="s">
        <v>253</v>
      </c>
      <c r="D3445" s="21"/>
      <c r="E3445" s="43">
        <v>16970.51685</v>
      </c>
      <c r="F3445" s="43">
        <v>17.085999999999999</v>
      </c>
      <c r="G3445" s="43">
        <v>230173316.82999995</v>
      </c>
      <c r="J3445" s="33"/>
      <c r="K3445" s="33">
        <v>19.882999999999999</v>
      </c>
      <c r="M3445" s="23"/>
      <c r="N3445" s="21" t="str">
        <f t="shared" si="242"/>
        <v>ELEMENTIA, S.A.B. DE C.V.</v>
      </c>
      <c r="O3445" s="21"/>
      <c r="P3445" s="39">
        <f t="shared" si="243"/>
        <v>853.51892823014634</v>
      </c>
      <c r="Q3445" s="43">
        <f t="shared" si="244"/>
        <v>17.085999999999999</v>
      </c>
      <c r="R3445" s="40">
        <f t="shared" si="245"/>
        <v>11576387.709601166</v>
      </c>
    </row>
    <row r="3446" spans="2:18" x14ac:dyDescent="0.25">
      <c r="B3446" s="23"/>
      <c r="C3446" s="21" t="s">
        <v>4001</v>
      </c>
      <c r="D3446" s="21"/>
      <c r="E3446" s="43">
        <v>499208.43144179997</v>
      </c>
      <c r="F3446" s="43">
        <v>2431.5450000000001</v>
      </c>
      <c r="G3446" s="43">
        <v>124506532487.80075</v>
      </c>
      <c r="J3446" s="33"/>
      <c r="K3446" s="33">
        <v>19.882999999999999</v>
      </c>
      <c r="M3446" s="23"/>
      <c r="N3446" s="21" t="str">
        <f t="shared" si="242"/>
        <v>FOMENTO ECONÓMICO MEXICANO, S.A.B. DE C.V.</v>
      </c>
      <c r="O3446" s="21"/>
      <c r="P3446" s="39">
        <f t="shared" si="243"/>
        <v>25107.299272836091</v>
      </c>
      <c r="Q3446" s="43">
        <f t="shared" si="244"/>
        <v>2431.5450000000001</v>
      </c>
      <c r="R3446" s="40">
        <f t="shared" si="245"/>
        <v>6261959085.0375071</v>
      </c>
    </row>
    <row r="3447" spans="2:18" x14ac:dyDescent="0.25">
      <c r="B3447" s="23"/>
      <c r="C3447" s="21" t="s">
        <v>254</v>
      </c>
      <c r="D3447" s="21"/>
      <c r="E3447" s="43">
        <v>2269.3227274000001</v>
      </c>
      <c r="F3447" s="43">
        <v>0.16900000000000001</v>
      </c>
      <c r="G3447" s="43">
        <v>2445423.9299999997</v>
      </c>
      <c r="J3447" s="33"/>
      <c r="K3447" s="33">
        <v>19.882999999999999</v>
      </c>
      <c r="M3447" s="23"/>
      <c r="N3447" s="21" t="str">
        <f t="shared" si="242"/>
        <v>CASA DE BOLSA FINAMEX, S.A.B. DE C.V.</v>
      </c>
      <c r="O3447" s="21"/>
      <c r="P3447" s="39">
        <f t="shared" si="243"/>
        <v>114.13381921239251</v>
      </c>
      <c r="Q3447" s="43">
        <f t="shared" si="244"/>
        <v>0.16900000000000001</v>
      </c>
      <c r="R3447" s="40">
        <f t="shared" si="245"/>
        <v>122990.69204848362</v>
      </c>
    </row>
    <row r="3448" spans="2:18" x14ac:dyDescent="0.25">
      <c r="B3448" s="23"/>
      <c r="C3448" s="21" t="s">
        <v>255</v>
      </c>
      <c r="D3448" s="21"/>
      <c r="E3448" s="43">
        <v>2480.625</v>
      </c>
      <c r="F3448" s="43">
        <v>0.75900000000000001</v>
      </c>
      <c r="G3448" s="43">
        <v>11430176.180000007</v>
      </c>
      <c r="J3448" s="33"/>
      <c r="K3448" s="33">
        <v>19.882999999999999</v>
      </c>
      <c r="M3448" s="23"/>
      <c r="N3448" s="21" t="str">
        <f t="shared" si="242"/>
        <v>FINANCIERA INDEPENDENCIA, S.A.B. DE C.V. SOFOM, E.N.R.</v>
      </c>
      <c r="O3448" s="21"/>
      <c r="P3448" s="39">
        <f t="shared" si="243"/>
        <v>124.76110244932858</v>
      </c>
      <c r="Q3448" s="43">
        <f t="shared" si="244"/>
        <v>0.75900000000000001</v>
      </c>
      <c r="R3448" s="40">
        <f t="shared" si="245"/>
        <v>574871.80908313673</v>
      </c>
    </row>
    <row r="3449" spans="2:18" x14ac:dyDescent="0.25">
      <c r="B3449" s="23"/>
      <c r="C3449" s="21" t="s">
        <v>256</v>
      </c>
      <c r="D3449" s="21"/>
      <c r="E3449" s="43">
        <v>27318.609288</v>
      </c>
      <c r="F3449" s="43">
        <v>1.7010000000000001</v>
      </c>
      <c r="G3449" s="43">
        <v>1063586031.6799995</v>
      </c>
      <c r="J3449" s="33"/>
      <c r="K3449" s="33">
        <v>19.882999999999999</v>
      </c>
      <c r="M3449" s="23"/>
      <c r="N3449" s="21" t="str">
        <f t="shared" si="242"/>
        <v>CORPORATIVO FRAGUA, S.A.B. DE C.V.</v>
      </c>
      <c r="O3449" s="21"/>
      <c r="P3449" s="39">
        <f t="shared" si="243"/>
        <v>1373.9681782427199</v>
      </c>
      <c r="Q3449" s="43">
        <f t="shared" si="244"/>
        <v>1.7010000000000001</v>
      </c>
      <c r="R3449" s="40">
        <f t="shared" si="245"/>
        <v>53492231.136146434</v>
      </c>
    </row>
    <row r="3450" spans="2:18" x14ac:dyDescent="0.25">
      <c r="B3450" s="23"/>
      <c r="C3450" s="21" t="s">
        <v>257</v>
      </c>
      <c r="D3450" s="21"/>
      <c r="E3450" s="43">
        <v>124620.54000000001</v>
      </c>
      <c r="F3450" s="43">
        <v>1661.5930000000001</v>
      </c>
      <c r="G3450" s="43">
        <v>50006865143.300125</v>
      </c>
      <c r="J3450" s="33"/>
      <c r="K3450" s="33">
        <v>19.882999999999999</v>
      </c>
      <c r="M3450" s="23"/>
      <c r="N3450" s="21" t="str">
        <f t="shared" si="242"/>
        <v>GRUPO AEROPORTUARIO DEL PACIFICO, S.A.B. DE C.V.</v>
      </c>
      <c r="O3450" s="21"/>
      <c r="P3450" s="39">
        <f t="shared" si="243"/>
        <v>6267.6930040738325</v>
      </c>
      <c r="Q3450" s="43">
        <f t="shared" si="244"/>
        <v>1661.5930000000001</v>
      </c>
      <c r="R3450" s="40">
        <f t="shared" si="245"/>
        <v>2515056336.7349057</v>
      </c>
    </row>
    <row r="3451" spans="2:18" x14ac:dyDescent="0.25">
      <c r="B3451" s="23"/>
      <c r="C3451" s="21" t="s">
        <v>4002</v>
      </c>
      <c r="D3451" s="21"/>
      <c r="E3451" s="43">
        <v>10746.253723</v>
      </c>
      <c r="F3451" s="43">
        <v>3.6999999999999998E-2</v>
      </c>
      <c r="G3451" s="43">
        <v>359388</v>
      </c>
      <c r="J3451" s="33"/>
      <c r="K3451" s="33">
        <v>19.882999999999999</v>
      </c>
      <c r="M3451" s="23"/>
      <c r="N3451" s="21" t="str">
        <f t="shared" si="242"/>
        <v>ACOSTA VERDE, S.A.B. DE C.V.</v>
      </c>
      <c r="O3451" s="21"/>
      <c r="P3451" s="39">
        <f t="shared" si="243"/>
        <v>540.4744617512448</v>
      </c>
      <c r="Q3451" s="43">
        <f t="shared" si="244"/>
        <v>3.6999999999999998E-2</v>
      </c>
      <c r="R3451" s="40">
        <f t="shared" si="245"/>
        <v>18075.139566463815</v>
      </c>
    </row>
    <row r="3452" spans="2:18" x14ac:dyDescent="0.25">
      <c r="B3452" s="23"/>
      <c r="C3452" s="21" t="s">
        <v>258</v>
      </c>
      <c r="D3452" s="21"/>
      <c r="E3452" s="43">
        <v>15756.96</v>
      </c>
      <c r="F3452" s="43">
        <v>2.9260000000000002</v>
      </c>
      <c r="G3452" s="43">
        <v>68098666.099999979</v>
      </c>
      <c r="J3452" s="33"/>
      <c r="K3452" s="33">
        <v>19.882999999999999</v>
      </c>
      <c r="M3452" s="23"/>
      <c r="N3452" s="21" t="str">
        <f t="shared" si="242"/>
        <v>CORPORATIVO GBM, S.A.B. DE C. V.</v>
      </c>
      <c r="O3452" s="21"/>
      <c r="P3452" s="39">
        <f t="shared" si="243"/>
        <v>792.48403158477095</v>
      </c>
      <c r="Q3452" s="43">
        <f t="shared" si="244"/>
        <v>2.9260000000000002</v>
      </c>
      <c r="R3452" s="40">
        <f t="shared" si="245"/>
        <v>3424969.3758487143</v>
      </c>
    </row>
    <row r="3453" spans="2:18" x14ac:dyDescent="0.25">
      <c r="B3453" s="23"/>
      <c r="C3453" s="21" t="s">
        <v>259</v>
      </c>
      <c r="D3453" s="21"/>
      <c r="E3453" s="43">
        <v>150535.84078989999</v>
      </c>
      <c r="F3453" s="43">
        <v>720.91099999999994</v>
      </c>
      <c r="G3453" s="43">
        <v>6169457341.0942993</v>
      </c>
      <c r="J3453" s="33"/>
      <c r="K3453" s="33">
        <v>19.882999999999999</v>
      </c>
      <c r="M3453" s="23"/>
      <c r="N3453" s="21" t="str">
        <f t="shared" si="242"/>
        <v>GRUPO CARSO, S.A.B. DE C.V.</v>
      </c>
      <c r="O3453" s="21"/>
      <c r="P3453" s="39">
        <f t="shared" si="243"/>
        <v>7571.0828743097118</v>
      </c>
      <c r="Q3453" s="43">
        <f t="shared" si="244"/>
        <v>720.91099999999994</v>
      </c>
      <c r="R3453" s="40">
        <f t="shared" si="245"/>
        <v>310288052.15985012</v>
      </c>
    </row>
    <row r="3454" spans="2:18" x14ac:dyDescent="0.25">
      <c r="B3454" s="23"/>
      <c r="C3454" s="21" t="s">
        <v>260</v>
      </c>
      <c r="D3454" s="21"/>
      <c r="E3454" s="43">
        <v>40494.748</v>
      </c>
      <c r="F3454" s="43">
        <v>719.29300000000001</v>
      </c>
      <c r="G3454" s="43">
        <v>12964532299.495796</v>
      </c>
      <c r="J3454" s="33"/>
      <c r="K3454" s="33">
        <v>19.882999999999999</v>
      </c>
      <c r="M3454" s="23"/>
      <c r="N3454" s="21" t="str">
        <f t="shared" si="242"/>
        <v>GRUPO CEMENTOS DE CHIHUAHUA, S.A.B. DE C.V.</v>
      </c>
      <c r="O3454" s="21"/>
      <c r="P3454" s="39">
        <f t="shared" si="243"/>
        <v>2036.6518131066741</v>
      </c>
      <c r="Q3454" s="43">
        <f t="shared" si="244"/>
        <v>719.29300000000001</v>
      </c>
      <c r="R3454" s="40">
        <f t="shared" si="245"/>
        <v>652041055.14740217</v>
      </c>
    </row>
    <row r="3455" spans="2:18" x14ac:dyDescent="0.25">
      <c r="B3455" s="23"/>
      <c r="C3455" s="21" t="s">
        <v>261</v>
      </c>
      <c r="D3455" s="21"/>
      <c r="E3455" s="43">
        <v>2877.0420835999998</v>
      </c>
      <c r="F3455" s="43">
        <v>4.0000000000000001E-3</v>
      </c>
      <c r="G3455" s="43">
        <v>813.65000000000009</v>
      </c>
      <c r="J3455" s="33"/>
      <c r="K3455" s="33">
        <v>19.882999999999999</v>
      </c>
      <c r="M3455" s="23"/>
      <c r="N3455" s="21" t="str">
        <f t="shared" si="242"/>
        <v>GENERAL DE SEGUROS, S.A.B.</v>
      </c>
      <c r="O3455" s="21"/>
      <c r="P3455" s="39">
        <f t="shared" si="243"/>
        <v>144.69859093698133</v>
      </c>
      <c r="Q3455" s="43">
        <f t="shared" si="244"/>
        <v>4.0000000000000001E-3</v>
      </c>
      <c r="R3455" s="40">
        <f t="shared" si="245"/>
        <v>40.921893074485745</v>
      </c>
    </row>
    <row r="3456" spans="2:18" x14ac:dyDescent="0.25">
      <c r="B3456" s="20"/>
      <c r="C3456" s="21" t="s">
        <v>262</v>
      </c>
      <c r="D3456" s="21"/>
      <c r="E3456" s="43">
        <v>15690.34226641</v>
      </c>
      <c r="F3456" s="43">
        <v>1702.7819999999999</v>
      </c>
      <c r="G3456" s="43">
        <v>10009452680.084795</v>
      </c>
      <c r="J3456" s="33"/>
      <c r="K3456" s="33">
        <v>19.882999999999999</v>
      </c>
      <c r="M3456" s="23"/>
      <c r="N3456" s="21" t="str">
        <f t="shared" si="242"/>
        <v>GENTERA, S.A.B. DE C.V.</v>
      </c>
      <c r="O3456" s="21"/>
      <c r="P3456" s="39">
        <f t="shared" si="243"/>
        <v>789.13354455615354</v>
      </c>
      <c r="Q3456" s="43">
        <f t="shared" si="244"/>
        <v>1702.7819999999999</v>
      </c>
      <c r="R3456" s="40">
        <f t="shared" si="245"/>
        <v>503417627.12290877</v>
      </c>
    </row>
    <row r="3457" spans="2:18" x14ac:dyDescent="0.25">
      <c r="B3457" s="20"/>
      <c r="C3457" s="21" t="s">
        <v>263</v>
      </c>
      <c r="D3457" s="21"/>
      <c r="E3457" s="43">
        <v>0</v>
      </c>
      <c r="F3457" s="43" t="s">
        <v>4010</v>
      </c>
      <c r="G3457" s="43">
        <v>0</v>
      </c>
      <c r="J3457" s="33"/>
      <c r="K3457" s="33">
        <v>19.882999999999999</v>
      </c>
      <c r="M3457" s="23"/>
      <c r="N3457" s="21" t="str">
        <f t="shared" si="242"/>
        <v>CORPORACION GEO, S.A.B. DE C.V.</v>
      </c>
      <c r="O3457" s="21"/>
      <c r="P3457" s="39">
        <f t="shared" si="243"/>
        <v>0</v>
      </c>
      <c r="Q3457" s="43" t="str">
        <f t="shared" si="244"/>
        <v>-</v>
      </c>
      <c r="R3457" s="40">
        <f t="shared" si="245"/>
        <v>0</v>
      </c>
    </row>
    <row r="3458" spans="2:18" x14ac:dyDescent="0.25">
      <c r="B3458" s="20"/>
      <c r="C3458" s="21" t="s">
        <v>264</v>
      </c>
      <c r="D3458" s="21"/>
      <c r="E3458" s="43">
        <v>182.36248832000001</v>
      </c>
      <c r="F3458" s="43">
        <v>33.438000000000002</v>
      </c>
      <c r="G3458" s="43">
        <v>58285998.404000036</v>
      </c>
      <c r="J3458" s="33"/>
      <c r="K3458" s="33">
        <v>19.882999999999999</v>
      </c>
      <c r="M3458" s="23"/>
      <c r="N3458" s="21" t="str">
        <f t="shared" si="242"/>
        <v>GRUPO FAMSA, S.A.B. DE C.V.</v>
      </c>
      <c r="O3458" s="21"/>
      <c r="P3458" s="39">
        <f t="shared" si="243"/>
        <v>9.1717793250515527</v>
      </c>
      <c r="Q3458" s="43">
        <f t="shared" si="244"/>
        <v>33.438000000000002</v>
      </c>
      <c r="R3458" s="40">
        <f t="shared" si="245"/>
        <v>2931448.8962430237</v>
      </c>
    </row>
    <row r="3459" spans="2:18" x14ac:dyDescent="0.25">
      <c r="B3459" s="20"/>
      <c r="C3459" s="21" t="s">
        <v>265</v>
      </c>
      <c r="D3459" s="21"/>
      <c r="E3459" s="43">
        <v>131356.52955591999</v>
      </c>
      <c r="F3459" s="43">
        <v>1963.645</v>
      </c>
      <c r="G3459" s="43">
        <v>14682314508.578293</v>
      </c>
      <c r="J3459" s="33"/>
      <c r="K3459" s="33">
        <v>19.882999999999999</v>
      </c>
      <c r="M3459" s="23"/>
      <c r="N3459" s="21" t="str">
        <f t="shared" si="242"/>
        <v>GRUPO FINANCIERO INBURSA, S.A.B. DE C.V.</v>
      </c>
      <c r="O3459" s="21"/>
      <c r="P3459" s="39">
        <f t="shared" si="243"/>
        <v>6606.4743527596438</v>
      </c>
      <c r="Q3459" s="43">
        <f t="shared" si="244"/>
        <v>1963.645</v>
      </c>
      <c r="R3459" s="40">
        <f t="shared" si="245"/>
        <v>738435573.53408909</v>
      </c>
    </row>
    <row r="3460" spans="2:18" x14ac:dyDescent="0.25">
      <c r="B3460" s="20"/>
      <c r="C3460" s="21" t="s">
        <v>266</v>
      </c>
      <c r="D3460" s="21"/>
      <c r="E3460" s="43">
        <v>5942.8143736499997</v>
      </c>
      <c r="F3460" s="43">
        <v>0.16500000000000001</v>
      </c>
      <c r="G3460" s="43">
        <v>50360170.220000014</v>
      </c>
      <c r="J3460" s="33"/>
      <c r="K3460" s="33">
        <v>19.882999999999999</v>
      </c>
      <c r="M3460" s="23"/>
      <c r="N3460" s="21" t="str">
        <f t="shared" si="242"/>
        <v>GRUPO FINANCIERO MULTIVA S.A.B. DE C.V.</v>
      </c>
      <c r="O3460" s="21"/>
      <c r="P3460" s="39">
        <f t="shared" si="243"/>
        <v>298.88922062314538</v>
      </c>
      <c r="Q3460" s="43">
        <f t="shared" si="244"/>
        <v>0.16500000000000001</v>
      </c>
      <c r="R3460" s="40">
        <f t="shared" si="245"/>
        <v>2532825.5404114076</v>
      </c>
    </row>
    <row r="3461" spans="2:18" x14ac:dyDescent="0.25">
      <c r="B3461" s="20"/>
      <c r="C3461" s="21" t="s">
        <v>267</v>
      </c>
      <c r="D3461" s="21"/>
      <c r="E3461" s="43">
        <v>316978.38337842003</v>
      </c>
      <c r="F3461" s="43">
        <v>4731.2719999999999</v>
      </c>
      <c r="G3461" s="43">
        <v>183459781561.72852</v>
      </c>
      <c r="J3461" s="33"/>
      <c r="K3461" s="33">
        <v>19.882999999999999</v>
      </c>
      <c r="M3461" s="23"/>
      <c r="N3461" s="21" t="str">
        <f t="shared" si="242"/>
        <v>GRUPO FINANCIERO BANORTE, S.A.B DE C.V.</v>
      </c>
      <c r="O3461" s="21"/>
      <c r="P3461" s="39">
        <f t="shared" si="243"/>
        <v>15942.180927345977</v>
      </c>
      <c r="Q3461" s="43">
        <f t="shared" si="244"/>
        <v>4731.2719999999999</v>
      </c>
      <c r="R3461" s="40">
        <f t="shared" si="245"/>
        <v>9226966834.0657101</v>
      </c>
    </row>
    <row r="3462" spans="2:18" x14ac:dyDescent="0.25">
      <c r="B3462" s="20"/>
      <c r="C3462" s="21" t="s">
        <v>268</v>
      </c>
      <c r="D3462" s="21"/>
      <c r="E3462" s="43">
        <v>6990.5736180399999</v>
      </c>
      <c r="F3462" s="43">
        <v>264.44</v>
      </c>
      <c r="G3462" s="43">
        <v>802872439.6099999</v>
      </c>
      <c r="J3462" s="33"/>
      <c r="K3462" s="33">
        <v>19.882999999999999</v>
      </c>
      <c r="M3462" s="23"/>
      <c r="N3462" s="21" t="str">
        <f t="shared" si="242"/>
        <v>GRUPO GICSA, S.A.B. DE C.V.</v>
      </c>
      <c r="O3462" s="21"/>
      <c r="P3462" s="39">
        <f t="shared" si="243"/>
        <v>351.58545581853843</v>
      </c>
      <c r="Q3462" s="43">
        <f t="shared" si="244"/>
        <v>264.44</v>
      </c>
      <c r="R3462" s="40">
        <f t="shared" si="245"/>
        <v>40379844.068299547</v>
      </c>
    </row>
    <row r="3463" spans="2:18" x14ac:dyDescent="0.25">
      <c r="B3463" s="20"/>
      <c r="C3463" s="21" t="s">
        <v>269</v>
      </c>
      <c r="D3463" s="21"/>
      <c r="E3463" s="43">
        <v>25651.065062400001</v>
      </c>
      <c r="F3463" s="43">
        <v>0.84</v>
      </c>
      <c r="G3463" s="43">
        <v>138813017.25999993</v>
      </c>
      <c r="J3463" s="33"/>
      <c r="K3463" s="33">
        <v>19.882999999999999</v>
      </c>
      <c r="M3463" s="23"/>
      <c r="N3463" s="21" t="str">
        <f t="shared" si="242"/>
        <v>GRUPO GIGANTE, S.A.B. DE C.V.</v>
      </c>
      <c r="O3463" s="21"/>
      <c r="P3463" s="39">
        <f t="shared" si="243"/>
        <v>1290.1003401096416</v>
      </c>
      <c r="Q3463" s="43">
        <f t="shared" si="244"/>
        <v>0.84</v>
      </c>
      <c r="R3463" s="40">
        <f t="shared" si="245"/>
        <v>6981492.5946788685</v>
      </c>
    </row>
    <row r="3464" spans="2:18" x14ac:dyDescent="0.25">
      <c r="B3464" s="20"/>
      <c r="C3464" s="21" t="s">
        <v>270</v>
      </c>
      <c r="D3464" s="21"/>
      <c r="E3464" s="43">
        <v>9012.5176864000005</v>
      </c>
      <c r="F3464" s="43">
        <v>4.4790000000000001</v>
      </c>
      <c r="G3464" s="43">
        <v>610134842.55999982</v>
      </c>
      <c r="J3464" s="33"/>
      <c r="K3464" s="33">
        <v>19.882999999999999</v>
      </c>
      <c r="M3464" s="23"/>
      <c r="N3464" s="21" t="str">
        <f t="shared" si="242"/>
        <v>GRUPO INDUSTRIAL SALTILLO, S.A.B. DE C.V.</v>
      </c>
      <c r="O3464" s="21"/>
      <c r="P3464" s="39">
        <f t="shared" si="243"/>
        <v>453.27755803450185</v>
      </c>
      <c r="Q3464" s="43">
        <f t="shared" si="244"/>
        <v>4.4790000000000001</v>
      </c>
      <c r="R3464" s="40">
        <f t="shared" si="245"/>
        <v>30686256.729869731</v>
      </c>
    </row>
    <row r="3465" spans="2:18" x14ac:dyDescent="0.25">
      <c r="B3465" s="20"/>
      <c r="C3465" s="21" t="s">
        <v>271</v>
      </c>
      <c r="D3465" s="21"/>
      <c r="E3465" s="43">
        <v>3175.1344607999999</v>
      </c>
      <c r="F3465" s="43">
        <v>0.22900000000000001</v>
      </c>
      <c r="G3465" s="43">
        <v>3001110.8399999994</v>
      </c>
      <c r="J3465" s="33"/>
      <c r="K3465" s="33">
        <v>19.882999999999999</v>
      </c>
      <c r="M3465" s="23"/>
      <c r="N3465" s="21" t="str">
        <f t="shared" si="242"/>
        <v>GRUPO MEXICANO DE DESARROLLO, S.A.B.</v>
      </c>
      <c r="O3465" s="21"/>
      <c r="P3465" s="39">
        <f t="shared" si="243"/>
        <v>159.69091489211891</v>
      </c>
      <c r="Q3465" s="43">
        <f t="shared" si="244"/>
        <v>0.22900000000000001</v>
      </c>
      <c r="R3465" s="40">
        <f t="shared" si="245"/>
        <v>150938.53241462554</v>
      </c>
    </row>
    <row r="3466" spans="2:18" x14ac:dyDescent="0.25">
      <c r="B3466" s="20"/>
      <c r="C3466" s="21" t="s">
        <v>272</v>
      </c>
      <c r="D3466" s="21"/>
      <c r="E3466" s="43">
        <v>654874.19999999995</v>
      </c>
      <c r="F3466" s="43">
        <v>4942.5969999999998</v>
      </c>
      <c r="G3466" s="43">
        <v>121310254975.12851</v>
      </c>
      <c r="J3466" s="33"/>
      <c r="K3466" s="33">
        <v>19.882999999999999</v>
      </c>
      <c r="M3466" s="23"/>
      <c r="N3466" s="21" t="str">
        <f t="shared" si="242"/>
        <v>GRUPO MEXICO, S.A.B. DE C.V.</v>
      </c>
      <c r="O3466" s="21"/>
      <c r="P3466" s="39">
        <f t="shared" si="243"/>
        <v>32936.387869033846</v>
      </c>
      <c r="Q3466" s="43">
        <f t="shared" si="244"/>
        <v>4942.5969999999998</v>
      </c>
      <c r="R3466" s="40">
        <f t="shared" si="245"/>
        <v>6101204796.8178101</v>
      </c>
    </row>
    <row r="3467" spans="2:18" x14ac:dyDescent="0.25">
      <c r="B3467" s="20"/>
      <c r="C3467" s="21" t="s">
        <v>4003</v>
      </c>
      <c r="D3467" s="21"/>
      <c r="E3467" s="43">
        <v>121951.69018472001</v>
      </c>
      <c r="F3467" s="43">
        <v>688.43499999999995</v>
      </c>
      <c r="G3467" s="43">
        <v>6832174307.6056051</v>
      </c>
      <c r="J3467" s="33"/>
      <c r="K3467" s="33">
        <v>19.882999999999999</v>
      </c>
      <c r="M3467" s="23"/>
      <c r="N3467" s="21" t="str">
        <f t="shared" ref="N3467:N3530" si="246">C3467</f>
        <v>GMÉXICO TRANSPORTES, S.A.B. DE C.V.</v>
      </c>
      <c r="O3467" s="21"/>
      <c r="P3467" s="39">
        <f t="shared" ref="P3467:P3530" si="247">E3467/K3467</f>
        <v>6133.465281130615</v>
      </c>
      <c r="Q3467" s="43">
        <f t="shared" ref="Q3467:Q3530" si="248">F3467</f>
        <v>688.43499999999995</v>
      </c>
      <c r="R3467" s="40">
        <f t="shared" ref="R3467:R3530" si="249">G3467/K3467</f>
        <v>343618885.86257637</v>
      </c>
    </row>
    <row r="3468" spans="2:18" x14ac:dyDescent="0.25">
      <c r="B3468" s="20"/>
      <c r="C3468" s="21" t="s">
        <v>273</v>
      </c>
      <c r="D3468" s="21"/>
      <c r="E3468" s="43">
        <v>27791.001644</v>
      </c>
      <c r="F3468" s="43">
        <v>2.8969999999999998</v>
      </c>
      <c r="G3468" s="43">
        <v>665949800.92999971</v>
      </c>
      <c r="J3468" s="33"/>
      <c r="K3468" s="33">
        <v>19.882999999999999</v>
      </c>
      <c r="M3468" s="23"/>
      <c r="N3468" s="21" t="str">
        <f t="shared" si="246"/>
        <v>GRUPO NACIONAL PROVINCIAL, S.A.B.</v>
      </c>
      <c r="O3468" s="21"/>
      <c r="P3468" s="39">
        <f t="shared" si="247"/>
        <v>1397.7267838857315</v>
      </c>
      <c r="Q3468" s="43">
        <f t="shared" si="248"/>
        <v>2.8969999999999998</v>
      </c>
      <c r="R3468" s="40">
        <f t="shared" si="249"/>
        <v>33493426.592063557</v>
      </c>
    </row>
    <row r="3469" spans="2:18" x14ac:dyDescent="0.25">
      <c r="B3469" s="20"/>
      <c r="C3469" s="21" t="s">
        <v>274</v>
      </c>
      <c r="D3469" s="21"/>
      <c r="E3469" s="43">
        <v>0</v>
      </c>
      <c r="F3469" s="43" t="s">
        <v>4010</v>
      </c>
      <c r="G3469" s="43">
        <v>0</v>
      </c>
      <c r="J3469" s="33"/>
      <c r="K3469" s="33">
        <v>19.882999999999999</v>
      </c>
      <c r="M3469" s="23"/>
      <c r="N3469" s="21" t="str">
        <f t="shared" si="246"/>
        <v>GRUPO COMERCIAL GOMO, S.A. DE C.V.</v>
      </c>
      <c r="O3469" s="21"/>
      <c r="P3469" s="39">
        <f t="shared" si="247"/>
        <v>0</v>
      </c>
      <c r="Q3469" s="43" t="str">
        <f t="shared" si="248"/>
        <v>-</v>
      </c>
      <c r="R3469" s="40">
        <f t="shared" si="249"/>
        <v>0</v>
      </c>
    </row>
    <row r="3470" spans="2:18" x14ac:dyDescent="0.25">
      <c r="B3470" s="20"/>
      <c r="C3470" s="21" t="s">
        <v>275</v>
      </c>
      <c r="D3470" s="21"/>
      <c r="E3470" s="43">
        <v>21838.746417400002</v>
      </c>
      <c r="F3470" s="43">
        <v>5.1999999999999998E-2</v>
      </c>
      <c r="G3470" s="43">
        <v>1293272.17</v>
      </c>
      <c r="J3470" s="33"/>
      <c r="K3470" s="33">
        <v>19.882999999999999</v>
      </c>
      <c r="M3470" s="23"/>
      <c r="N3470" s="21" t="str">
        <f t="shared" si="246"/>
        <v>GRUPO PALACIO DE HIERRO, S.A.B. DE C.V.</v>
      </c>
      <c r="O3470" s="21"/>
      <c r="P3470" s="39">
        <f t="shared" si="247"/>
        <v>1098.362742916059</v>
      </c>
      <c r="Q3470" s="43">
        <f t="shared" si="248"/>
        <v>5.1999999999999998E-2</v>
      </c>
      <c r="R3470" s="40">
        <f t="shared" si="249"/>
        <v>65044.116582004724</v>
      </c>
    </row>
    <row r="3471" spans="2:18" x14ac:dyDescent="0.25">
      <c r="B3471" s="20"/>
      <c r="C3471" s="21" t="s">
        <v>276</v>
      </c>
      <c r="D3471" s="21"/>
      <c r="E3471" s="43">
        <v>15484.89283656</v>
      </c>
      <c r="F3471" s="43">
        <v>0.55900000000000005</v>
      </c>
      <c r="G3471" s="43">
        <v>67666159.869999975</v>
      </c>
      <c r="J3471" s="33"/>
      <c r="K3471" s="33">
        <v>19.882999999999999</v>
      </c>
      <c r="M3471" s="23"/>
      <c r="N3471" s="21" t="str">
        <f t="shared" si="246"/>
        <v>GRUPO PROFUTURO, S.A.B. DE C.V.</v>
      </c>
      <c r="O3471" s="21"/>
      <c r="P3471" s="39">
        <f t="shared" si="247"/>
        <v>778.80062548709964</v>
      </c>
      <c r="Q3471" s="43">
        <f t="shared" si="248"/>
        <v>0.55900000000000005</v>
      </c>
      <c r="R3471" s="40">
        <f t="shared" si="249"/>
        <v>3403216.8118493175</v>
      </c>
    </row>
    <row r="3472" spans="2:18" x14ac:dyDescent="0.25">
      <c r="B3472" s="20"/>
      <c r="C3472" s="21" t="s">
        <v>277</v>
      </c>
      <c r="D3472" s="21"/>
      <c r="E3472" s="43">
        <v>94135.906684169997</v>
      </c>
      <c r="F3472" s="43">
        <v>3662.2559999999999</v>
      </c>
      <c r="G3472" s="43">
        <v>46491881418.223129</v>
      </c>
      <c r="J3472" s="33"/>
      <c r="K3472" s="33">
        <v>19.882999999999999</v>
      </c>
      <c r="M3472" s="23"/>
      <c r="N3472" s="21" t="str">
        <f t="shared" si="246"/>
        <v>GRUMA, S.A.B. DE C.V.</v>
      </c>
      <c r="O3472" s="21"/>
      <c r="P3472" s="39">
        <f t="shared" si="247"/>
        <v>4734.4921130699595</v>
      </c>
      <c r="Q3472" s="43">
        <f t="shared" si="248"/>
        <v>3662.2559999999999</v>
      </c>
      <c r="R3472" s="40">
        <f t="shared" si="249"/>
        <v>2338272967.7726264</v>
      </c>
    </row>
    <row r="3473" spans="3:18" x14ac:dyDescent="0.25">
      <c r="C3473" s="21" t="s">
        <v>278</v>
      </c>
      <c r="D3473" s="21"/>
      <c r="E3473" s="43">
        <v>43491.155958360003</v>
      </c>
      <c r="F3473" s="43">
        <v>1.4279999999999999</v>
      </c>
      <c r="G3473" s="43">
        <v>79711235.689999983</v>
      </c>
      <c r="K3473" s="33">
        <v>19.882999999999999</v>
      </c>
      <c r="N3473" s="21" t="str">
        <f t="shared" si="246"/>
        <v>GRUPO SANBORNS, S.A.B. DE C.V.</v>
      </c>
      <c r="O3473" s="21"/>
      <c r="P3473" s="39">
        <f t="shared" si="247"/>
        <v>2187.3538177518485</v>
      </c>
      <c r="Q3473" s="43">
        <f t="shared" si="248"/>
        <v>1.4279999999999999</v>
      </c>
      <c r="R3473" s="40">
        <f t="shared" si="249"/>
        <v>4009014.5194387157</v>
      </c>
    </row>
    <row r="3474" spans="3:18" x14ac:dyDescent="0.25">
      <c r="C3474" s="21" t="s">
        <v>279</v>
      </c>
      <c r="D3474" s="21"/>
      <c r="E3474" s="43">
        <v>2029.9717000000001</v>
      </c>
      <c r="F3474" s="43">
        <v>370.92200000000003</v>
      </c>
      <c r="G3474" s="43">
        <v>1605758791.8177996</v>
      </c>
      <c r="K3474" s="33">
        <v>19.882999999999999</v>
      </c>
      <c r="N3474" s="21" t="str">
        <f t="shared" si="246"/>
        <v>HOTELES CITY EXPRESS, S.A.B. DE C.V.</v>
      </c>
      <c r="O3474" s="21"/>
      <c r="P3474" s="39">
        <f t="shared" si="247"/>
        <v>102.09584569732938</v>
      </c>
      <c r="Q3474" s="43">
        <f t="shared" si="248"/>
        <v>370.92200000000003</v>
      </c>
      <c r="R3474" s="40">
        <f t="shared" si="249"/>
        <v>80760387.859870225</v>
      </c>
    </row>
    <row r="3475" spans="3:18" x14ac:dyDescent="0.25">
      <c r="C3475" s="21" t="s">
        <v>280</v>
      </c>
      <c r="D3475" s="21"/>
      <c r="E3475" s="43">
        <v>20405.564694479999</v>
      </c>
      <c r="F3475" s="43">
        <v>489.33</v>
      </c>
      <c r="G3475" s="43">
        <v>2755346384.6735992</v>
      </c>
      <c r="K3475" s="33">
        <v>19.882999999999999</v>
      </c>
      <c r="N3475" s="21" t="str">
        <f t="shared" si="246"/>
        <v>GRUPO HERDEZ, S.A.B. DE C.V.</v>
      </c>
      <c r="O3475" s="21"/>
      <c r="P3475" s="39">
        <f t="shared" si="247"/>
        <v>1026.2819843323441</v>
      </c>
      <c r="Q3475" s="43">
        <f t="shared" si="248"/>
        <v>489.33</v>
      </c>
      <c r="R3475" s="40">
        <f t="shared" si="249"/>
        <v>138578000.53682038</v>
      </c>
    </row>
    <row r="3476" spans="3:18" x14ac:dyDescent="0.25">
      <c r="C3476" s="21" t="s">
        <v>281</v>
      </c>
      <c r="D3476" s="21"/>
      <c r="E3476" s="43">
        <v>10.898662933235</v>
      </c>
      <c r="F3476" s="43" t="s">
        <v>4010</v>
      </c>
      <c r="G3476" s="43">
        <v>0</v>
      </c>
      <c r="K3476" s="33">
        <v>19.882999999999999</v>
      </c>
      <c r="N3476" s="21" t="str">
        <f t="shared" si="246"/>
        <v>HIMEXSA, S.A.B. DE C.V.</v>
      </c>
      <c r="O3476" s="21"/>
      <c r="P3476" s="39">
        <f t="shared" si="247"/>
        <v>0.54813976428280442</v>
      </c>
      <c r="Q3476" s="43" t="str">
        <f t="shared" si="248"/>
        <v>-</v>
      </c>
      <c r="R3476" s="40">
        <f t="shared" si="249"/>
        <v>0</v>
      </c>
    </row>
    <row r="3477" spans="3:18" x14ac:dyDescent="0.25">
      <c r="C3477" s="21" t="s">
        <v>282</v>
      </c>
      <c r="D3477" s="21"/>
      <c r="E3477" s="43">
        <v>228.15984224100001</v>
      </c>
      <c r="F3477" s="43">
        <v>48.978000000000002</v>
      </c>
      <c r="G3477" s="43">
        <v>548205483.51999998</v>
      </c>
      <c r="K3477" s="33">
        <v>19.882999999999999</v>
      </c>
      <c r="N3477" s="21" t="str">
        <f t="shared" si="246"/>
        <v>DESARROLLADORA HOMEX, S.A.B. DE C.V.</v>
      </c>
      <c r="O3477" s="21"/>
      <c r="P3477" s="39">
        <f t="shared" si="247"/>
        <v>11.475121573253533</v>
      </c>
      <c r="Q3477" s="43">
        <f t="shared" si="248"/>
        <v>48.978000000000002</v>
      </c>
      <c r="R3477" s="40">
        <f t="shared" si="249"/>
        <v>27571567.847910274</v>
      </c>
    </row>
    <row r="3478" spans="3:18" x14ac:dyDescent="0.25">
      <c r="C3478" s="21" t="s">
        <v>283</v>
      </c>
      <c r="D3478" s="21"/>
      <c r="E3478" s="43">
        <v>2569.0724900999999</v>
      </c>
      <c r="F3478" s="43">
        <v>26.507999999999999</v>
      </c>
      <c r="G3478" s="43">
        <v>687656049.62999988</v>
      </c>
      <c r="K3478" s="33">
        <v>19.882999999999999</v>
      </c>
      <c r="N3478" s="21" t="str">
        <f t="shared" si="246"/>
        <v>GRUPO HOTELERO SANTA FE, S.A.B. DE C.V.</v>
      </c>
      <c r="O3478" s="21"/>
      <c r="P3478" s="39">
        <f t="shared" si="247"/>
        <v>129.20950008047075</v>
      </c>
      <c r="Q3478" s="43">
        <f t="shared" si="248"/>
        <v>26.507999999999999</v>
      </c>
      <c r="R3478" s="40">
        <f t="shared" si="249"/>
        <v>34585125.465473011</v>
      </c>
    </row>
    <row r="3479" spans="3:18" x14ac:dyDescent="0.25">
      <c r="C3479" s="21" t="s">
        <v>284</v>
      </c>
      <c r="D3479" s="21"/>
      <c r="E3479" s="43">
        <v>0</v>
      </c>
      <c r="F3479" s="43" t="s">
        <v>4010</v>
      </c>
      <c r="G3479" s="43">
        <v>0</v>
      </c>
      <c r="K3479" s="33">
        <v>19.882999999999999</v>
      </c>
      <c r="N3479" s="21" t="str">
        <f t="shared" si="246"/>
        <v>INDUSTRIA AUTOMOTRIZ, S.A. DE C.V.</v>
      </c>
      <c r="O3479" s="21"/>
      <c r="P3479" s="39">
        <f t="shared" si="247"/>
        <v>0</v>
      </c>
      <c r="Q3479" s="43" t="str">
        <f t="shared" si="248"/>
        <v>-</v>
      </c>
      <c r="R3479" s="40">
        <f t="shared" si="249"/>
        <v>0</v>
      </c>
    </row>
    <row r="3480" spans="3:18" x14ac:dyDescent="0.25">
      <c r="C3480" s="21" t="s">
        <v>285</v>
      </c>
      <c r="D3480" s="21"/>
      <c r="E3480" s="43">
        <v>113.359648534808</v>
      </c>
      <c r="F3480" s="43" t="s">
        <v>4010</v>
      </c>
      <c r="G3480" s="43">
        <v>0</v>
      </c>
      <c r="K3480" s="33">
        <v>19.882999999999999</v>
      </c>
      <c r="N3480" s="21" t="str">
        <f t="shared" si="246"/>
        <v>EMPRESAS ICA, S.A.B. DE C.V.</v>
      </c>
      <c r="O3480" s="21"/>
      <c r="P3480" s="39">
        <f t="shared" si="247"/>
        <v>5.7013352378820104</v>
      </c>
      <c r="Q3480" s="43" t="str">
        <f t="shared" si="248"/>
        <v>-</v>
      </c>
      <c r="R3480" s="40">
        <f t="shared" si="249"/>
        <v>0</v>
      </c>
    </row>
    <row r="3481" spans="3:18" x14ac:dyDescent="0.25">
      <c r="C3481" s="21" t="s">
        <v>286</v>
      </c>
      <c r="D3481" s="21"/>
      <c r="E3481" s="43">
        <v>41282.492284799999</v>
      </c>
      <c r="F3481" s="43">
        <v>17.344999999999999</v>
      </c>
      <c r="G3481" s="43">
        <v>739809745.78000045</v>
      </c>
      <c r="K3481" s="33">
        <v>19.882999999999999</v>
      </c>
      <c r="N3481" s="21" t="str">
        <f t="shared" si="246"/>
        <v>INDUSTRIAS CH, S.A.B. DE C.V.</v>
      </c>
      <c r="O3481" s="21"/>
      <c r="P3481" s="39">
        <f t="shared" si="247"/>
        <v>2076.2707984107028</v>
      </c>
      <c r="Q3481" s="43">
        <f t="shared" si="248"/>
        <v>17.344999999999999</v>
      </c>
      <c r="R3481" s="40">
        <f t="shared" si="249"/>
        <v>37208154.995725013</v>
      </c>
    </row>
    <row r="3482" spans="3:18" ht="15" customHeight="1" x14ac:dyDescent="0.25">
      <c r="C3482" s="21" t="s">
        <v>287</v>
      </c>
      <c r="D3482" s="21"/>
      <c r="E3482" s="43">
        <v>114640.74920000001</v>
      </c>
      <c r="F3482" s="43">
        <v>1.139</v>
      </c>
      <c r="G3482" s="43">
        <v>401832398.84999996</v>
      </c>
      <c r="K3482" s="33">
        <v>19.882999999999999</v>
      </c>
      <c r="N3482" s="21" t="str">
        <f t="shared" si="246"/>
        <v>IMPULSORA DEL DESARROLLO Y EL EMPLEO EN AMERICA LATINA, S.A.B. DE C.V.</v>
      </c>
      <c r="O3482" s="21"/>
      <c r="P3482" s="39">
        <f t="shared" si="247"/>
        <v>5765.7671981089379</v>
      </c>
      <c r="Q3482" s="43">
        <f t="shared" si="248"/>
        <v>1.139</v>
      </c>
      <c r="R3482" s="40">
        <f t="shared" si="249"/>
        <v>20209847.550671428</v>
      </c>
    </row>
    <row r="3483" spans="3:18" x14ac:dyDescent="0.25">
      <c r="C3483" s="21" t="s">
        <v>288</v>
      </c>
      <c r="D3483" s="21"/>
      <c r="E3483" s="43">
        <v>112653.43965224001</v>
      </c>
      <c r="F3483" s="43">
        <v>1772.635</v>
      </c>
      <c r="G3483" s="43">
        <v>40002823265.487976</v>
      </c>
      <c r="K3483" s="33">
        <v>19.882999999999999</v>
      </c>
      <c r="N3483" s="21" t="str">
        <f t="shared" si="246"/>
        <v>INFRAESTRUCTURA ENERGETICA NOVA, S.A.B. DE C.V.</v>
      </c>
      <c r="O3483" s="21"/>
      <c r="P3483" s="39">
        <f t="shared" si="247"/>
        <v>5665.8170121329786</v>
      </c>
      <c r="Q3483" s="43">
        <f t="shared" si="248"/>
        <v>1772.635</v>
      </c>
      <c r="R3483" s="40">
        <f t="shared" si="249"/>
        <v>2011910841.6983342</v>
      </c>
    </row>
    <row r="3484" spans="3:18" x14ac:dyDescent="0.25">
      <c r="C3484" s="21" t="s">
        <v>289</v>
      </c>
      <c r="D3484" s="21"/>
      <c r="E3484" s="43">
        <v>9.6267122929150002</v>
      </c>
      <c r="F3484" s="43" t="s">
        <v>4010</v>
      </c>
      <c r="G3484" s="43">
        <v>0</v>
      </c>
      <c r="K3484" s="33">
        <v>19.882999999999999</v>
      </c>
      <c r="N3484" s="21" t="str">
        <f t="shared" si="246"/>
        <v>INGEAL, S.A.B. DE C.V.</v>
      </c>
      <c r="O3484" s="21"/>
      <c r="P3484" s="39">
        <f t="shared" si="247"/>
        <v>0.48416799743071975</v>
      </c>
      <c r="Q3484" s="43" t="str">
        <f t="shared" si="248"/>
        <v>-</v>
      </c>
      <c r="R3484" s="40">
        <f t="shared" si="249"/>
        <v>0</v>
      </c>
    </row>
    <row r="3485" spans="3:18" x14ac:dyDescent="0.25">
      <c r="C3485" s="21" t="s">
        <v>290</v>
      </c>
      <c r="D3485" s="21"/>
      <c r="E3485" s="43">
        <v>11091.066628</v>
      </c>
      <c r="F3485" s="43">
        <v>0.31900000000000001</v>
      </c>
      <c r="G3485" s="43">
        <v>76585598.080000013</v>
      </c>
      <c r="K3485" s="33">
        <v>19.882999999999999</v>
      </c>
      <c r="N3485" s="21" t="str">
        <f t="shared" si="246"/>
        <v>INVEX CONTROLADORA, S.A.B. DE C.V.</v>
      </c>
      <c r="O3485" s="21"/>
      <c r="P3485" s="39">
        <f t="shared" si="247"/>
        <v>557.81655826585529</v>
      </c>
      <c r="Q3485" s="43">
        <f t="shared" si="248"/>
        <v>0.31900000000000001</v>
      </c>
      <c r="R3485" s="40">
        <f t="shared" si="249"/>
        <v>3851813.0101091391</v>
      </c>
    </row>
    <row r="3486" spans="3:18" x14ac:dyDescent="0.25">
      <c r="C3486" s="21" t="s">
        <v>291</v>
      </c>
      <c r="D3486" s="21"/>
      <c r="E3486" s="43">
        <v>4562.1550010212204</v>
      </c>
      <c r="F3486" s="43">
        <v>7.6999999999999999E-2</v>
      </c>
      <c r="G3486" s="43">
        <v>26165.439999999999</v>
      </c>
      <c r="K3486" s="33">
        <v>19.882999999999999</v>
      </c>
      <c r="N3486" s="21" t="str">
        <f t="shared" si="246"/>
        <v>SERVICIOS CORPORATIVOS JAVER, S.A.B. DE C.V.</v>
      </c>
      <c r="O3486" s="21"/>
      <c r="P3486" s="39">
        <f t="shared" si="247"/>
        <v>229.45003274260526</v>
      </c>
      <c r="Q3486" s="43">
        <f t="shared" si="248"/>
        <v>7.6999999999999999E-2</v>
      </c>
      <c r="R3486" s="40">
        <f t="shared" si="249"/>
        <v>1315.9704269979379</v>
      </c>
    </row>
    <row r="3487" spans="3:18" x14ac:dyDescent="0.25">
      <c r="C3487" s="21" t="s">
        <v>292</v>
      </c>
      <c r="D3487" s="21"/>
      <c r="E3487" s="43">
        <v>105059.72892637001</v>
      </c>
      <c r="F3487" s="43">
        <v>3164.4810000000002</v>
      </c>
      <c r="G3487" s="43">
        <v>40958025182.306816</v>
      </c>
      <c r="K3487" s="33">
        <v>19.882999999999999</v>
      </c>
      <c r="N3487" s="21" t="str">
        <f t="shared" si="246"/>
        <v>KIMBERLY - CLARK DE MEXICO S.A.B. DE C.V.</v>
      </c>
      <c r="O3487" s="21"/>
      <c r="P3487" s="39">
        <f t="shared" si="247"/>
        <v>5283.8972452029375</v>
      </c>
      <c r="Q3487" s="43">
        <f t="shared" si="248"/>
        <v>3164.4810000000002</v>
      </c>
      <c r="R3487" s="40">
        <f t="shared" si="249"/>
        <v>2059951978.1877391</v>
      </c>
    </row>
    <row r="3488" spans="3:18" x14ac:dyDescent="0.25">
      <c r="C3488" s="21" t="s">
        <v>293</v>
      </c>
      <c r="D3488" s="21"/>
      <c r="E3488" s="43">
        <v>192247.12186141999</v>
      </c>
      <c r="F3488" s="43">
        <v>1294.8119999999999</v>
      </c>
      <c r="G3488" s="43">
        <v>20064999358.093708</v>
      </c>
      <c r="K3488" s="33">
        <v>19.882999999999999</v>
      </c>
      <c r="N3488" s="21" t="str">
        <f t="shared" si="246"/>
        <v>COCA-COLA FEMSA, S.A.B. DE C.V.</v>
      </c>
      <c r="O3488" s="21"/>
      <c r="P3488" s="39">
        <f t="shared" si="247"/>
        <v>9668.9192708052105</v>
      </c>
      <c r="Q3488" s="43">
        <f t="shared" si="248"/>
        <v>1294.8119999999999</v>
      </c>
      <c r="R3488" s="40">
        <f t="shared" si="249"/>
        <v>1009153515.9731282</v>
      </c>
    </row>
    <row r="3489" spans="3:18" x14ac:dyDescent="0.25">
      <c r="C3489" s="21" t="s">
        <v>294</v>
      </c>
      <c r="D3489" s="21"/>
      <c r="E3489" s="43">
        <v>22767.055762720003</v>
      </c>
      <c r="F3489" s="43">
        <v>1.282</v>
      </c>
      <c r="G3489" s="43">
        <v>809484224.8100003</v>
      </c>
      <c r="K3489" s="33">
        <v>19.882999999999999</v>
      </c>
      <c r="N3489" s="21" t="str">
        <f t="shared" si="246"/>
        <v>GRUPO KUO, S.A.B. DE C.V.</v>
      </c>
      <c r="O3489" s="21"/>
      <c r="P3489" s="39">
        <f t="shared" si="247"/>
        <v>1145.0513384660264</v>
      </c>
      <c r="Q3489" s="43">
        <f t="shared" si="248"/>
        <v>1.282</v>
      </c>
      <c r="R3489" s="40">
        <f t="shared" si="249"/>
        <v>40712378.655635484</v>
      </c>
    </row>
    <row r="3490" spans="3:18" x14ac:dyDescent="0.25">
      <c r="C3490" s="21" t="s">
        <v>295</v>
      </c>
      <c r="D3490" s="21"/>
      <c r="E3490" s="43">
        <v>19744.32</v>
      </c>
      <c r="F3490" s="43">
        <v>1329.625</v>
      </c>
      <c r="G3490" s="43">
        <v>10682287906.986694</v>
      </c>
      <c r="K3490" s="33">
        <v>19.882999999999999</v>
      </c>
      <c r="N3490" s="21" t="str">
        <f t="shared" si="246"/>
        <v>GENOMMA LAB INTERNACIONAL, S.A.B. DE C.V.</v>
      </c>
      <c r="O3490" s="21"/>
      <c r="P3490" s="39">
        <f t="shared" si="247"/>
        <v>993.02519740481819</v>
      </c>
      <c r="Q3490" s="43">
        <f t="shared" si="248"/>
        <v>1329.625</v>
      </c>
      <c r="R3490" s="40">
        <f t="shared" si="249"/>
        <v>537257350.85181785</v>
      </c>
    </row>
    <row r="3491" spans="3:18" x14ac:dyDescent="0.25">
      <c r="C3491" s="21" t="s">
        <v>296</v>
      </c>
      <c r="D3491" s="21"/>
      <c r="E3491" s="43">
        <v>49282.68</v>
      </c>
      <c r="F3491" s="43">
        <v>457.899</v>
      </c>
      <c r="G3491" s="43">
        <v>3425557705.8228984</v>
      </c>
      <c r="K3491" s="33">
        <v>19.882999999999999</v>
      </c>
      <c r="N3491" s="21" t="str">
        <f t="shared" si="246"/>
        <v>LA COMER S.A.B. DE C.V.</v>
      </c>
      <c r="O3491" s="21"/>
      <c r="P3491" s="39">
        <f t="shared" si="247"/>
        <v>2478.6340089523715</v>
      </c>
      <c r="Q3491" s="43">
        <f t="shared" si="248"/>
        <v>457.899</v>
      </c>
      <c r="R3491" s="40">
        <f t="shared" si="249"/>
        <v>172285756.96941602</v>
      </c>
    </row>
    <row r="3492" spans="3:18" x14ac:dyDescent="0.25">
      <c r="C3492" s="21" t="s">
        <v>297</v>
      </c>
      <c r="D3492" s="21"/>
      <c r="E3492" s="43">
        <v>38500.74432605</v>
      </c>
      <c r="F3492" s="43">
        <v>371.74099999999999</v>
      </c>
      <c r="G3492" s="43">
        <v>3736496058.970901</v>
      </c>
      <c r="K3492" s="33">
        <v>19.882999999999999</v>
      </c>
      <c r="N3492" s="21" t="str">
        <f t="shared" si="246"/>
        <v>GRUPO LALA, S.A.B. DE C.V.</v>
      </c>
      <c r="O3492" s="21"/>
      <c r="P3492" s="39">
        <f t="shared" si="247"/>
        <v>1936.3649512674144</v>
      </c>
      <c r="Q3492" s="43">
        <f t="shared" si="248"/>
        <v>371.74099999999999</v>
      </c>
      <c r="R3492" s="40">
        <f t="shared" si="249"/>
        <v>187924159.28033501</v>
      </c>
    </row>
    <row r="3493" spans="3:18" x14ac:dyDescent="0.25">
      <c r="C3493" s="21" t="s">
        <v>298</v>
      </c>
      <c r="D3493" s="21"/>
      <c r="E3493" s="43">
        <v>13816.61479173</v>
      </c>
      <c r="F3493" s="43">
        <v>2.3330000000000002</v>
      </c>
      <c r="G3493" s="43">
        <v>652160936.27000046</v>
      </c>
      <c r="K3493" s="33">
        <v>19.882999999999999</v>
      </c>
      <c r="N3493" s="21" t="str">
        <f t="shared" si="246"/>
        <v>GRUPO LAMOSA, S.A.B. DE C.V.</v>
      </c>
      <c r="O3493" s="21"/>
      <c r="P3493" s="39">
        <f t="shared" si="247"/>
        <v>694.89588048735106</v>
      </c>
      <c r="Q3493" s="43">
        <f t="shared" si="248"/>
        <v>2.3330000000000002</v>
      </c>
      <c r="R3493" s="40">
        <f t="shared" si="249"/>
        <v>32799926.382839635</v>
      </c>
    </row>
    <row r="3494" spans="3:18" x14ac:dyDescent="0.25">
      <c r="C3494" s="21" t="s">
        <v>299</v>
      </c>
      <c r="D3494" s="21"/>
      <c r="E3494" s="43">
        <v>176.29083</v>
      </c>
      <c r="F3494" s="43" t="s">
        <v>4010</v>
      </c>
      <c r="G3494" s="43">
        <v>0</v>
      </c>
      <c r="K3494" s="33">
        <v>19.882999999999999</v>
      </c>
      <c r="N3494" s="21" t="str">
        <f t="shared" si="246"/>
        <v>LA LATINOAMERICANA SEGUROS, S.A.</v>
      </c>
      <c r="O3494" s="21"/>
      <c r="P3494" s="39">
        <f t="shared" si="247"/>
        <v>8.8664099984911733</v>
      </c>
      <c r="Q3494" s="43" t="str">
        <f t="shared" si="248"/>
        <v>-</v>
      </c>
      <c r="R3494" s="40">
        <f t="shared" si="249"/>
        <v>0</v>
      </c>
    </row>
    <row r="3495" spans="3:18" x14ac:dyDescent="0.25">
      <c r="C3495" s="21" t="s">
        <v>300</v>
      </c>
      <c r="D3495" s="21"/>
      <c r="E3495" s="43">
        <v>99083.382928999999</v>
      </c>
      <c r="F3495" s="43">
        <v>936.56299999999999</v>
      </c>
      <c r="G3495" s="43">
        <v>13937681775.712399</v>
      </c>
      <c r="K3495" s="33">
        <v>19.882999999999999</v>
      </c>
      <c r="N3495" s="21" t="str">
        <f t="shared" si="246"/>
        <v>EL PUERTO DE LIVERPOOL, S.A.B. DE C.V.</v>
      </c>
      <c r="O3495" s="21"/>
      <c r="P3495" s="39">
        <f t="shared" si="247"/>
        <v>4983.321577679425</v>
      </c>
      <c r="Q3495" s="43">
        <f t="shared" si="248"/>
        <v>936.56299999999999</v>
      </c>
      <c r="R3495" s="40">
        <f t="shared" si="249"/>
        <v>700984850.15905035</v>
      </c>
    </row>
    <row r="3496" spans="3:18" x14ac:dyDescent="0.25">
      <c r="C3496" s="21" t="s">
        <v>301</v>
      </c>
      <c r="D3496" s="21"/>
      <c r="E3496" s="43">
        <v>293.05934586000001</v>
      </c>
      <c r="F3496" s="43">
        <v>6.6289999999999996</v>
      </c>
      <c r="G3496" s="43">
        <v>7038986.2899999991</v>
      </c>
      <c r="K3496" s="33">
        <v>19.882999999999999</v>
      </c>
      <c r="N3496" s="21" t="str">
        <f t="shared" si="246"/>
        <v>MAXCOM TELECOMUNICACIONES, S.A.B. DE C.V.</v>
      </c>
      <c r="O3496" s="21"/>
      <c r="P3496" s="39">
        <f t="shared" si="247"/>
        <v>14.739191563647339</v>
      </c>
      <c r="Q3496" s="43">
        <f t="shared" si="248"/>
        <v>6.6289999999999996</v>
      </c>
      <c r="R3496" s="40">
        <f t="shared" si="249"/>
        <v>354020.33345068648</v>
      </c>
    </row>
    <row r="3497" spans="3:18" x14ac:dyDescent="0.25">
      <c r="C3497" s="21" t="s">
        <v>302</v>
      </c>
      <c r="D3497" s="21"/>
      <c r="E3497" s="43">
        <v>4142.2668000000003</v>
      </c>
      <c r="F3497" s="43">
        <v>7.109</v>
      </c>
      <c r="G3497" s="43">
        <v>543297760.10999966</v>
      </c>
      <c r="K3497" s="33">
        <v>19.882999999999999</v>
      </c>
      <c r="N3497" s="21" t="str">
        <f t="shared" si="246"/>
        <v>MEDICA SUR, S.A.B. DE C.V.</v>
      </c>
      <c r="O3497" s="21"/>
      <c r="P3497" s="39">
        <f t="shared" si="247"/>
        <v>208.33208268369967</v>
      </c>
      <c r="Q3497" s="43">
        <f t="shared" si="248"/>
        <v>7.109</v>
      </c>
      <c r="R3497" s="40">
        <f t="shared" si="249"/>
        <v>27324737.72116882</v>
      </c>
    </row>
    <row r="3498" spans="3:18" x14ac:dyDescent="0.25">
      <c r="C3498" s="21" t="s">
        <v>303</v>
      </c>
      <c r="D3498" s="21"/>
      <c r="E3498" s="43">
        <v>62507.549956820003</v>
      </c>
      <c r="F3498" s="43">
        <v>1058.5129999999999</v>
      </c>
      <c r="G3498" s="43">
        <v>17137505098.477297</v>
      </c>
      <c r="K3498" s="33">
        <v>19.882999999999999</v>
      </c>
      <c r="N3498" s="21" t="str">
        <f t="shared" si="246"/>
        <v>MEGACABLE HOLDINGS, S.A.B. DE C.V.</v>
      </c>
      <c r="O3498" s="21"/>
      <c r="P3498" s="39">
        <f t="shared" si="247"/>
        <v>3143.7685438223612</v>
      </c>
      <c r="Q3498" s="43">
        <f t="shared" si="248"/>
        <v>1058.5129999999999</v>
      </c>
      <c r="R3498" s="40">
        <f t="shared" si="249"/>
        <v>861917472.13585961</v>
      </c>
    </row>
    <row r="3499" spans="3:18" x14ac:dyDescent="0.25">
      <c r="C3499" s="21" t="s">
        <v>304</v>
      </c>
      <c r="D3499" s="21"/>
      <c r="E3499" s="43">
        <v>24273.8005992</v>
      </c>
      <c r="F3499" s="43">
        <v>28.497</v>
      </c>
      <c r="G3499" s="43">
        <v>94890495.870000005</v>
      </c>
      <c r="K3499" s="33">
        <v>19.882999999999999</v>
      </c>
      <c r="N3499" s="21" t="str">
        <f t="shared" si="246"/>
        <v>MINERA FRISCO, S.A.B. DE C.V.</v>
      </c>
      <c r="O3499" s="21"/>
      <c r="P3499" s="39">
        <f t="shared" si="247"/>
        <v>1220.8318965548458</v>
      </c>
      <c r="Q3499" s="43">
        <f t="shared" si="248"/>
        <v>28.497</v>
      </c>
      <c r="R3499" s="40">
        <f t="shared" si="249"/>
        <v>4772443.5884926822</v>
      </c>
    </row>
    <row r="3500" spans="3:18" x14ac:dyDescent="0.25">
      <c r="C3500" s="21" t="s">
        <v>305</v>
      </c>
      <c r="D3500" s="21"/>
      <c r="E3500" s="43">
        <v>5634.0409278099996</v>
      </c>
      <c r="F3500" s="43">
        <v>0.26800000000000002</v>
      </c>
      <c r="G3500" s="43">
        <v>22821559.170000002</v>
      </c>
      <c r="K3500" s="33">
        <v>19.882999999999999</v>
      </c>
      <c r="N3500" s="21" t="str">
        <f t="shared" si="246"/>
        <v>GRUPO MINSA, S.A.B. DE C.V.</v>
      </c>
      <c r="O3500" s="21"/>
      <c r="P3500" s="39">
        <f t="shared" si="247"/>
        <v>283.35970063923952</v>
      </c>
      <c r="Q3500" s="43">
        <f t="shared" si="248"/>
        <v>0.26800000000000002</v>
      </c>
      <c r="R3500" s="40">
        <f t="shared" si="249"/>
        <v>1147792.5448875926</v>
      </c>
    </row>
    <row r="3501" spans="3:18" x14ac:dyDescent="0.25">
      <c r="C3501" s="21" t="s">
        <v>306</v>
      </c>
      <c r="D3501" s="21"/>
      <c r="E3501" s="43">
        <v>6462.7232556099998</v>
      </c>
      <c r="F3501" s="43">
        <v>0.53900000000000003</v>
      </c>
      <c r="G3501" s="43">
        <v>38277964.369999975</v>
      </c>
      <c r="K3501" s="33">
        <v>19.882999999999999</v>
      </c>
      <c r="N3501" s="21" t="str">
        <f t="shared" si="246"/>
        <v>MONEX, S.A.B. DE C.V.</v>
      </c>
      <c r="O3501" s="21"/>
      <c r="P3501" s="39">
        <f t="shared" si="247"/>
        <v>325.03763293315899</v>
      </c>
      <c r="Q3501" s="43">
        <f t="shared" si="248"/>
        <v>0.53900000000000003</v>
      </c>
      <c r="R3501" s="40">
        <f t="shared" si="249"/>
        <v>1925160.4068802483</v>
      </c>
    </row>
    <row r="3502" spans="3:18" x14ac:dyDescent="0.25">
      <c r="C3502" s="21" t="s">
        <v>307</v>
      </c>
      <c r="D3502" s="21"/>
      <c r="E3502" s="43">
        <v>17844.249404999999</v>
      </c>
      <c r="F3502" s="43">
        <v>847.43299999999999</v>
      </c>
      <c r="G3502" s="43">
        <v>3564616364.4128003</v>
      </c>
      <c r="K3502" s="33">
        <v>19.882999999999999</v>
      </c>
      <c r="N3502" s="21" t="str">
        <f t="shared" si="246"/>
        <v>NEMAK, S.A.B. DE C.V.</v>
      </c>
      <c r="O3502" s="21"/>
      <c r="P3502" s="39">
        <f t="shared" si="247"/>
        <v>897.46262661570188</v>
      </c>
      <c r="Q3502" s="43">
        <f t="shared" si="248"/>
        <v>847.43299999999999</v>
      </c>
      <c r="R3502" s="40">
        <f t="shared" si="249"/>
        <v>179279603.90347534</v>
      </c>
    </row>
    <row r="3503" spans="3:18" x14ac:dyDescent="0.25">
      <c r="C3503" s="21" t="s">
        <v>4004</v>
      </c>
      <c r="D3503" s="21"/>
      <c r="E3503" s="43">
        <v>12862.1328724</v>
      </c>
      <c r="F3503" s="43">
        <v>209.06299999999999</v>
      </c>
      <c r="G3503" s="43">
        <v>1692475636.47</v>
      </c>
      <c r="K3503" s="33">
        <v>19.882999999999999</v>
      </c>
      <c r="N3503" s="21" t="str">
        <f t="shared" si="246"/>
        <v>CONTROLADORA NEMAK, S.A.B. DE C.V.</v>
      </c>
      <c r="O3503" s="21"/>
      <c r="P3503" s="39">
        <f t="shared" si="247"/>
        <v>646.89095571090877</v>
      </c>
      <c r="Q3503" s="43">
        <f t="shared" si="248"/>
        <v>209.06299999999999</v>
      </c>
      <c r="R3503" s="40">
        <f t="shared" si="249"/>
        <v>85121744.026052415</v>
      </c>
    </row>
    <row r="3504" spans="3:18" x14ac:dyDescent="0.25">
      <c r="C3504" s="21" t="s">
        <v>308</v>
      </c>
      <c r="D3504" s="21"/>
      <c r="E3504" s="43">
        <v>50556.255223469998</v>
      </c>
      <c r="F3504" s="43">
        <v>1537.7249999999999</v>
      </c>
      <c r="G3504" s="43">
        <v>33809583198.248009</v>
      </c>
      <c r="K3504" s="33">
        <v>19.882999999999999</v>
      </c>
      <c r="N3504" s="21" t="str">
        <f t="shared" si="246"/>
        <v>GRUPO AEROPORTUARIO DEL CENTRO NORTE, S.A.B. DE C.V.</v>
      </c>
      <c r="O3504" s="21"/>
      <c r="P3504" s="39">
        <f t="shared" si="247"/>
        <v>2542.6874829487501</v>
      </c>
      <c r="Q3504" s="43">
        <f t="shared" si="248"/>
        <v>1537.7249999999999</v>
      </c>
      <c r="R3504" s="40">
        <f t="shared" si="249"/>
        <v>1700426655.8491178</v>
      </c>
    </row>
    <row r="3505" spans="3:18" x14ac:dyDescent="0.25">
      <c r="C3505" s="21" t="s">
        <v>630</v>
      </c>
      <c r="D3505" s="21"/>
      <c r="E3505" s="43">
        <v>98175</v>
      </c>
      <c r="F3505" s="43">
        <v>1953.126</v>
      </c>
      <c r="G3505" s="43">
        <v>28207100695.587494</v>
      </c>
      <c r="K3505" s="33">
        <v>19.882999999999999</v>
      </c>
      <c r="N3505" s="21" t="str">
        <f t="shared" si="246"/>
        <v>ORBIA ADVANCE CORPORATION, S.A.B. DE C.V.</v>
      </c>
      <c r="O3505" s="21"/>
      <c r="P3505" s="39">
        <f t="shared" si="247"/>
        <v>4937.6351657194591</v>
      </c>
      <c r="Q3505" s="43">
        <f t="shared" si="248"/>
        <v>1953.126</v>
      </c>
      <c r="R3505" s="40">
        <f t="shared" si="249"/>
        <v>1418654161.6248803</v>
      </c>
    </row>
    <row r="3506" spans="3:18" x14ac:dyDescent="0.25">
      <c r="C3506" s="21" t="s">
        <v>309</v>
      </c>
      <c r="D3506" s="21"/>
      <c r="E3506" s="43">
        <v>13918.009056000001</v>
      </c>
      <c r="F3506" s="43">
        <v>24.349</v>
      </c>
      <c r="G3506" s="43">
        <v>253306751.46000007</v>
      </c>
      <c r="K3506" s="33">
        <v>19.882999999999999</v>
      </c>
      <c r="N3506" s="21" t="str">
        <f t="shared" si="246"/>
        <v>BIO PAPPEL, S.A.B. DE C.V.</v>
      </c>
      <c r="O3506" s="21"/>
      <c r="P3506" s="39">
        <f t="shared" si="247"/>
        <v>699.99542604234784</v>
      </c>
      <c r="Q3506" s="43">
        <f t="shared" si="248"/>
        <v>24.349</v>
      </c>
      <c r="R3506" s="40">
        <f t="shared" si="249"/>
        <v>12739865.78785898</v>
      </c>
    </row>
    <row r="3507" spans="3:18" x14ac:dyDescent="0.25">
      <c r="C3507" s="21" t="s">
        <v>310</v>
      </c>
      <c r="D3507" s="21"/>
      <c r="E3507" s="43">
        <v>1612.83187645</v>
      </c>
      <c r="F3507" s="43">
        <v>0.23599999999999999</v>
      </c>
      <c r="G3507" s="43">
        <v>9930404.7499999963</v>
      </c>
      <c r="K3507" s="33">
        <v>19.882999999999999</v>
      </c>
      <c r="N3507" s="21" t="str">
        <f t="shared" si="246"/>
        <v>PROMOTORA AMBIENTAL, S.A.B. DE C.V.</v>
      </c>
      <c r="O3507" s="21"/>
      <c r="P3507" s="39">
        <f t="shared" si="247"/>
        <v>81.116123142885883</v>
      </c>
      <c r="Q3507" s="43">
        <f t="shared" si="248"/>
        <v>0.23599999999999999</v>
      </c>
      <c r="R3507" s="40">
        <f t="shared" si="249"/>
        <v>499441.97304229729</v>
      </c>
    </row>
    <row r="3508" spans="3:18" x14ac:dyDescent="0.25">
      <c r="C3508" s="21" t="s">
        <v>311</v>
      </c>
      <c r="D3508" s="21"/>
      <c r="E3508" s="43">
        <v>133861.88207466001</v>
      </c>
      <c r="F3508" s="43">
        <v>1645.152</v>
      </c>
      <c r="G3508" s="43">
        <v>21545602541.830086</v>
      </c>
      <c r="K3508" s="33">
        <v>19.882999999999999</v>
      </c>
      <c r="N3508" s="21" t="str">
        <f t="shared" si="246"/>
        <v>INDUSTRIAS PEÑOLES, S. A.B. DE C. V.</v>
      </c>
      <c r="O3508" s="21"/>
      <c r="P3508" s="39">
        <f t="shared" si="247"/>
        <v>6732.4791065060617</v>
      </c>
      <c r="Q3508" s="43">
        <f t="shared" si="248"/>
        <v>1645.152</v>
      </c>
      <c r="R3508" s="40">
        <f t="shared" si="249"/>
        <v>1083619299.9964838</v>
      </c>
    </row>
    <row r="3509" spans="3:18" x14ac:dyDescent="0.25">
      <c r="C3509" s="21" t="s">
        <v>312</v>
      </c>
      <c r="D3509" s="21"/>
      <c r="E3509" s="43">
        <v>72131.631527930003</v>
      </c>
      <c r="F3509" s="43">
        <v>1214.73</v>
      </c>
      <c r="G3509" s="43">
        <v>22753211045.320305</v>
      </c>
      <c r="K3509" s="33">
        <v>19.882999999999999</v>
      </c>
      <c r="N3509" s="21" t="str">
        <f t="shared" si="246"/>
        <v>PROMOTORA Y OPERADORA DE INFRAESTRUCTURA, S.A.B. DE C.V.</v>
      </c>
      <c r="O3509" s="21"/>
      <c r="P3509" s="39">
        <f t="shared" si="247"/>
        <v>3627.8042311487202</v>
      </c>
      <c r="Q3509" s="43">
        <f t="shared" si="248"/>
        <v>1214.73</v>
      </c>
      <c r="R3509" s="40">
        <f t="shared" si="249"/>
        <v>1144355029.1867578</v>
      </c>
    </row>
    <row r="3510" spans="3:18" x14ac:dyDescent="0.25">
      <c r="C3510" s="21" t="s">
        <v>313</v>
      </c>
      <c r="D3510" s="21"/>
      <c r="E3510" s="43">
        <v>6038.730157</v>
      </c>
      <c r="F3510" s="43">
        <v>0.09</v>
      </c>
      <c r="G3510" s="43">
        <v>10605.529999999999</v>
      </c>
      <c r="K3510" s="33">
        <v>19.882999999999999</v>
      </c>
      <c r="N3510" s="21" t="str">
        <f t="shared" si="246"/>
        <v>PLANIGRUPO LATAM, S.A.B. DE C.V.</v>
      </c>
      <c r="O3510" s="21"/>
      <c r="P3510" s="39">
        <f t="shared" si="247"/>
        <v>303.71323024694465</v>
      </c>
      <c r="Q3510" s="43">
        <f t="shared" si="248"/>
        <v>0.09</v>
      </c>
      <c r="R3510" s="40">
        <f t="shared" si="249"/>
        <v>533.3968716994417</v>
      </c>
    </row>
    <row r="3511" spans="3:18" x14ac:dyDescent="0.25">
      <c r="C3511" s="21" t="s">
        <v>314</v>
      </c>
      <c r="D3511" s="21"/>
      <c r="E3511" s="43">
        <v>781.82707350999999</v>
      </c>
      <c r="F3511" s="43">
        <v>3.266</v>
      </c>
      <c r="G3511" s="43">
        <v>40868920.960000001</v>
      </c>
      <c r="K3511" s="33">
        <v>19.882999999999999</v>
      </c>
      <c r="N3511" s="21" t="str">
        <f t="shared" si="246"/>
        <v>GRUPO POCHTECA, S.A.B. DE C.V.</v>
      </c>
      <c r="O3511" s="21"/>
      <c r="P3511" s="39">
        <f t="shared" si="247"/>
        <v>39.321383770557766</v>
      </c>
      <c r="Q3511" s="43">
        <f t="shared" si="248"/>
        <v>3.266</v>
      </c>
      <c r="R3511" s="40">
        <f t="shared" si="249"/>
        <v>2055470.5507217222</v>
      </c>
    </row>
    <row r="3512" spans="3:18" x14ac:dyDescent="0.25">
      <c r="C3512" s="21" t="s">
        <v>315</v>
      </c>
      <c r="D3512" s="21"/>
      <c r="E3512" s="43">
        <v>10562.2863444</v>
      </c>
      <c r="F3512" s="43">
        <v>0.59</v>
      </c>
      <c r="G3512" s="43">
        <v>112043542.00999999</v>
      </c>
      <c r="K3512" s="33">
        <v>19.882999999999999</v>
      </c>
      <c r="N3512" s="21" t="str">
        <f t="shared" si="246"/>
        <v>GRUPO POSADAS, S.A.B. DE C.V.</v>
      </c>
      <c r="O3512" s="21"/>
      <c r="P3512" s="39">
        <f t="shared" si="247"/>
        <v>531.22196571945881</v>
      </c>
      <c r="Q3512" s="43">
        <f t="shared" si="248"/>
        <v>0.59</v>
      </c>
      <c r="R3512" s="40">
        <f t="shared" si="249"/>
        <v>5635142.6852084696</v>
      </c>
    </row>
    <row r="3513" spans="3:18" x14ac:dyDescent="0.25">
      <c r="C3513" s="21" t="s">
        <v>316</v>
      </c>
      <c r="D3513" s="21"/>
      <c r="E3513" s="43">
        <v>458.72989999999999</v>
      </c>
      <c r="F3513" s="43">
        <v>1.2E-2</v>
      </c>
      <c r="G3513" s="43">
        <v>22651569</v>
      </c>
      <c r="K3513" s="33">
        <v>19.882999999999999</v>
      </c>
      <c r="N3513" s="21" t="str">
        <f t="shared" si="246"/>
        <v>PROCORP, S.A.B. DE C.V.</v>
      </c>
      <c r="O3513" s="21"/>
      <c r="P3513" s="39">
        <f t="shared" si="247"/>
        <v>23.071463058894533</v>
      </c>
      <c r="Q3513" s="43">
        <f t="shared" si="248"/>
        <v>1.2E-2</v>
      </c>
      <c r="R3513" s="40">
        <f t="shared" si="249"/>
        <v>1139243.0216768093</v>
      </c>
    </row>
    <row r="3514" spans="3:18" x14ac:dyDescent="0.25">
      <c r="C3514" s="21" t="s">
        <v>317</v>
      </c>
      <c r="D3514" s="21"/>
      <c r="E3514" s="43">
        <v>4538.6630043867199</v>
      </c>
      <c r="F3514" s="43">
        <v>0.05</v>
      </c>
      <c r="G3514" s="43">
        <v>25813.360000000008</v>
      </c>
      <c r="K3514" s="33">
        <v>19.882999999999999</v>
      </c>
      <c r="N3514" s="21" t="str">
        <f t="shared" si="246"/>
        <v>PEÑA VERDE S.A.B.</v>
      </c>
      <c r="O3514" s="21"/>
      <c r="P3514" s="39">
        <f t="shared" si="247"/>
        <v>228.26852106758136</v>
      </c>
      <c r="Q3514" s="43">
        <f t="shared" si="248"/>
        <v>0.05</v>
      </c>
      <c r="R3514" s="40">
        <f t="shared" si="249"/>
        <v>1298.2628375999602</v>
      </c>
    </row>
    <row r="3515" spans="3:18" x14ac:dyDescent="0.25">
      <c r="C3515" s="21" t="s">
        <v>4005</v>
      </c>
      <c r="D3515" s="21"/>
      <c r="E3515" s="43">
        <v>44248.82</v>
      </c>
      <c r="F3515" s="43">
        <v>1005.367</v>
      </c>
      <c r="G3515" s="43">
        <v>18699957307.076691</v>
      </c>
      <c r="K3515" s="33">
        <v>19.882999999999999</v>
      </c>
      <c r="N3515" s="21" t="str">
        <f t="shared" si="246"/>
        <v>QUÃLITAS CONTROLADORA, S.A.B. DE C.V.</v>
      </c>
      <c r="O3515" s="21"/>
      <c r="P3515" s="39">
        <f t="shared" si="247"/>
        <v>2225.4599406528191</v>
      </c>
      <c r="Q3515" s="43">
        <f t="shared" si="248"/>
        <v>1005.367</v>
      </c>
      <c r="R3515" s="40">
        <f t="shared" si="249"/>
        <v>940499789.12018764</v>
      </c>
    </row>
    <row r="3516" spans="3:18" x14ac:dyDescent="0.25">
      <c r="C3516" s="21" t="s">
        <v>318</v>
      </c>
      <c r="D3516" s="21"/>
      <c r="E3516" s="43">
        <v>0</v>
      </c>
      <c r="F3516" s="43" t="s">
        <v>4010</v>
      </c>
      <c r="G3516" s="43">
        <v>0</v>
      </c>
      <c r="K3516" s="33">
        <v>19.882999999999999</v>
      </c>
      <c r="N3516" s="21" t="str">
        <f t="shared" si="246"/>
        <v>Q.B. INDUSTRIAS, S.A. DE C.V.</v>
      </c>
      <c r="O3516" s="21"/>
      <c r="P3516" s="39">
        <f t="shared" si="247"/>
        <v>0</v>
      </c>
      <c r="Q3516" s="43" t="str">
        <f t="shared" si="248"/>
        <v>-</v>
      </c>
      <c r="R3516" s="40">
        <f t="shared" si="249"/>
        <v>0</v>
      </c>
    </row>
    <row r="3517" spans="3:18" x14ac:dyDescent="0.25">
      <c r="C3517" s="21" t="s">
        <v>319</v>
      </c>
      <c r="D3517" s="21"/>
      <c r="E3517" s="43">
        <v>0</v>
      </c>
      <c r="F3517" s="43" t="s">
        <v>4010</v>
      </c>
      <c r="G3517" s="43">
        <v>0</v>
      </c>
      <c r="K3517" s="33">
        <v>19.882999999999999</v>
      </c>
      <c r="N3517" s="21" t="str">
        <f t="shared" si="246"/>
        <v>GRUPO QUMMA, S.A. DE C.V.</v>
      </c>
      <c r="O3517" s="21"/>
      <c r="P3517" s="39">
        <f t="shared" si="247"/>
        <v>0</v>
      </c>
      <c r="Q3517" s="43" t="str">
        <f t="shared" si="248"/>
        <v>-</v>
      </c>
      <c r="R3517" s="40">
        <f t="shared" si="249"/>
        <v>0</v>
      </c>
    </row>
    <row r="3518" spans="3:18" x14ac:dyDescent="0.25">
      <c r="C3518" s="21" t="s">
        <v>320</v>
      </c>
      <c r="D3518" s="21"/>
      <c r="E3518" s="43">
        <v>30202.475769299999</v>
      </c>
      <c r="F3518" s="43">
        <v>794.21699999999998</v>
      </c>
      <c r="G3518" s="43">
        <v>13430568766.788195</v>
      </c>
      <c r="K3518" s="33">
        <v>19.882999999999999</v>
      </c>
      <c r="N3518" s="21" t="str">
        <f t="shared" si="246"/>
        <v>REGIONAL, S.A.B. DE C.V.</v>
      </c>
      <c r="O3518" s="21"/>
      <c r="P3518" s="39">
        <f t="shared" si="247"/>
        <v>1519.0099969471407</v>
      </c>
      <c r="Q3518" s="43">
        <f t="shared" si="248"/>
        <v>794.21699999999998</v>
      </c>
      <c r="R3518" s="40">
        <f t="shared" si="249"/>
        <v>675479996.31786931</v>
      </c>
    </row>
    <row r="3519" spans="3:18" x14ac:dyDescent="0.25">
      <c r="C3519" s="21" t="s">
        <v>321</v>
      </c>
      <c r="D3519" s="21"/>
      <c r="E3519" s="43">
        <v>950.59945535999998</v>
      </c>
      <c r="F3519" s="43">
        <v>0.153</v>
      </c>
      <c r="G3519" s="43">
        <v>80107.060000000012</v>
      </c>
      <c r="K3519" s="33">
        <v>19.882999999999999</v>
      </c>
      <c r="N3519" s="21" t="str">
        <f t="shared" si="246"/>
        <v>GRUPO RADIO CENTRO, S.A.B. DE C.V.</v>
      </c>
      <c r="O3519" s="21"/>
      <c r="P3519" s="39">
        <f t="shared" si="247"/>
        <v>47.80965927475733</v>
      </c>
      <c r="Q3519" s="43">
        <f t="shared" si="248"/>
        <v>0.153</v>
      </c>
      <c r="R3519" s="40">
        <f t="shared" si="249"/>
        <v>4028.9221948398135</v>
      </c>
    </row>
    <row r="3520" spans="3:18" x14ac:dyDescent="0.25">
      <c r="C3520" s="21" t="s">
        <v>322</v>
      </c>
      <c r="D3520" s="21"/>
      <c r="E3520" s="43">
        <v>13830.796459499999</v>
      </c>
      <c r="F3520" s="43">
        <v>0.28899999999999998</v>
      </c>
      <c r="G3520" s="43">
        <v>180267384.94000003</v>
      </c>
      <c r="K3520" s="33">
        <v>19.882999999999999</v>
      </c>
      <c r="N3520" s="21" t="str">
        <f t="shared" si="246"/>
        <v>RLH PROPERTIES, S.A.B. DE C.V.</v>
      </c>
      <c r="O3520" s="21"/>
      <c r="P3520" s="39">
        <f t="shared" si="247"/>
        <v>695.60913642307503</v>
      </c>
      <c r="Q3520" s="43">
        <f t="shared" si="248"/>
        <v>0.28899999999999998</v>
      </c>
      <c r="R3520" s="40">
        <f t="shared" si="249"/>
        <v>9066407.732233569</v>
      </c>
    </row>
    <row r="3521" spans="3:18" x14ac:dyDescent="0.25">
      <c r="C3521" s="21" t="s">
        <v>323</v>
      </c>
      <c r="D3521" s="21"/>
      <c r="E3521" s="43">
        <v>0</v>
      </c>
      <c r="F3521" s="43" t="s">
        <v>4010</v>
      </c>
      <c r="G3521" s="43">
        <v>0</v>
      </c>
      <c r="K3521" s="33">
        <v>19.882999999999999</v>
      </c>
      <c r="N3521" s="21" t="str">
        <f t="shared" si="246"/>
        <v>SARE HOLDING, S.A.B. DE C.V.</v>
      </c>
      <c r="O3521" s="21"/>
      <c r="P3521" s="39">
        <f t="shared" si="247"/>
        <v>0</v>
      </c>
      <c r="Q3521" s="43" t="str">
        <f t="shared" si="248"/>
        <v>-</v>
      </c>
      <c r="R3521" s="40">
        <f t="shared" si="249"/>
        <v>0</v>
      </c>
    </row>
    <row r="3522" spans="3:18" x14ac:dyDescent="0.25">
      <c r="C3522" s="21" t="s">
        <v>324</v>
      </c>
      <c r="D3522" s="21"/>
      <c r="E3522" s="43">
        <v>0</v>
      </c>
      <c r="F3522" s="43" t="s">
        <v>4010</v>
      </c>
      <c r="G3522" s="43">
        <v>0</v>
      </c>
      <c r="K3522" s="33">
        <v>19.882999999999999</v>
      </c>
      <c r="N3522" s="21" t="str">
        <f t="shared" si="246"/>
        <v>SAVIA, S.A. DE C.V.</v>
      </c>
      <c r="O3522" s="21"/>
      <c r="P3522" s="39">
        <f t="shared" si="247"/>
        <v>0</v>
      </c>
      <c r="Q3522" s="43" t="str">
        <f t="shared" si="248"/>
        <v>-</v>
      </c>
      <c r="R3522" s="40">
        <f t="shared" si="249"/>
        <v>0</v>
      </c>
    </row>
    <row r="3523" spans="3:18" x14ac:dyDescent="0.25">
      <c r="C3523" s="21" t="s">
        <v>325</v>
      </c>
      <c r="D3523" s="21"/>
      <c r="E3523" s="43">
        <v>39995.912437040002</v>
      </c>
      <c r="F3523" s="43">
        <v>13.114000000000001</v>
      </c>
      <c r="G3523" s="43">
        <v>174380409.02999997</v>
      </c>
      <c r="K3523" s="33">
        <v>19.882999999999999</v>
      </c>
      <c r="N3523" s="21" t="str">
        <f t="shared" si="246"/>
        <v>GRUPO SIMEC, S.A.B. DE C.V.</v>
      </c>
      <c r="O3523" s="21"/>
      <c r="P3523" s="39">
        <f t="shared" si="247"/>
        <v>2011.563266963738</v>
      </c>
      <c r="Q3523" s="43">
        <f t="shared" si="248"/>
        <v>13.114000000000001</v>
      </c>
      <c r="R3523" s="40">
        <f t="shared" si="249"/>
        <v>8770326.8636523653</v>
      </c>
    </row>
    <row r="3524" spans="3:18" x14ac:dyDescent="0.25">
      <c r="C3524" s="21" t="s">
        <v>326</v>
      </c>
      <c r="D3524" s="21"/>
      <c r="E3524" s="43">
        <v>71016</v>
      </c>
      <c r="F3524" s="43">
        <v>1500.7560000000001</v>
      </c>
      <c r="G3524" s="43">
        <v>11278364381.897499</v>
      </c>
      <c r="K3524" s="33">
        <v>19.882999999999999</v>
      </c>
      <c r="N3524" s="21" t="str">
        <f t="shared" si="246"/>
        <v>TELESITES, S.A.B. DE C.V.</v>
      </c>
      <c r="O3524" s="21"/>
      <c r="P3524" s="39">
        <f t="shared" si="247"/>
        <v>3571.6944123120256</v>
      </c>
      <c r="Q3524" s="43">
        <f t="shared" si="248"/>
        <v>1500.7560000000001</v>
      </c>
      <c r="R3524" s="40">
        <f t="shared" si="249"/>
        <v>567236552.92951262</v>
      </c>
    </row>
    <row r="3525" spans="3:18" x14ac:dyDescent="0.25">
      <c r="C3525" s="21" t="s">
        <v>327</v>
      </c>
      <c r="D3525" s="21"/>
      <c r="E3525" s="43">
        <v>36159.589200000002</v>
      </c>
      <c r="F3525" s="43">
        <v>61.292000000000002</v>
      </c>
      <c r="G3525" s="43">
        <v>1597977641.7414989</v>
      </c>
      <c r="K3525" s="33">
        <v>19.882999999999999</v>
      </c>
      <c r="N3525" s="21" t="str">
        <f t="shared" si="246"/>
        <v>ORGANIZACION SORIANA, S.A.B. DE C.V.</v>
      </c>
      <c r="O3525" s="21"/>
      <c r="P3525" s="39">
        <f t="shared" si="247"/>
        <v>1818.6183775084244</v>
      </c>
      <c r="Q3525" s="43">
        <f t="shared" si="248"/>
        <v>61.292000000000002</v>
      </c>
      <c r="R3525" s="40">
        <f t="shared" si="249"/>
        <v>80369040.976789162</v>
      </c>
    </row>
    <row r="3526" spans="3:18" x14ac:dyDescent="0.25">
      <c r="C3526" s="21" t="s">
        <v>328</v>
      </c>
      <c r="D3526" s="21"/>
      <c r="E3526" s="43">
        <v>615.83548048</v>
      </c>
      <c r="F3526" s="43">
        <v>9.6379999999999999</v>
      </c>
      <c r="G3526" s="43">
        <v>15101500.61999999</v>
      </c>
      <c r="K3526" s="33">
        <v>19.882999999999999</v>
      </c>
      <c r="N3526" s="21" t="str">
        <f t="shared" si="246"/>
        <v>GRUPO SPORTS WORLD, S.A.B. DE C.V.</v>
      </c>
      <c r="O3526" s="21"/>
      <c r="P3526" s="39">
        <f t="shared" si="247"/>
        <v>30.972965874365038</v>
      </c>
      <c r="Q3526" s="43">
        <f t="shared" si="248"/>
        <v>9.6379999999999999</v>
      </c>
      <c r="R3526" s="40">
        <f t="shared" si="249"/>
        <v>759518.21254337823</v>
      </c>
    </row>
    <row r="3527" spans="3:18" x14ac:dyDescent="0.25">
      <c r="C3527" s="21" t="s">
        <v>329</v>
      </c>
      <c r="D3527" s="21"/>
      <c r="E3527" s="43">
        <v>1528.6927253399999</v>
      </c>
      <c r="F3527" s="43">
        <v>6.3010000000000002</v>
      </c>
      <c r="G3527" s="43">
        <v>36197130.090000018</v>
      </c>
      <c r="K3527" s="33">
        <v>19.882999999999999</v>
      </c>
      <c r="N3527" s="21" t="str">
        <f t="shared" si="246"/>
        <v>PROTEAK UNO, S.A.B. DE C.V.</v>
      </c>
      <c r="O3527" s="21"/>
      <c r="P3527" s="39">
        <f t="shared" si="247"/>
        <v>76.884410065885433</v>
      </c>
      <c r="Q3527" s="43">
        <f t="shared" si="248"/>
        <v>6.3010000000000002</v>
      </c>
      <c r="R3527" s="40">
        <f t="shared" si="249"/>
        <v>1820506.4673339042</v>
      </c>
    </row>
    <row r="3528" spans="3:18" x14ac:dyDescent="0.25">
      <c r="C3528" s="21" t="s">
        <v>330</v>
      </c>
      <c r="D3528" s="21"/>
      <c r="E3528" s="43">
        <v>0</v>
      </c>
      <c r="F3528" s="43" t="s">
        <v>4010</v>
      </c>
      <c r="G3528" s="43">
        <v>0</v>
      </c>
      <c r="K3528" s="33">
        <v>19.882999999999999</v>
      </c>
      <c r="N3528" s="21" t="str">
        <f t="shared" si="246"/>
        <v>TEKCHEM, S.A.B. DE C.V.</v>
      </c>
      <c r="O3528" s="21"/>
      <c r="P3528" s="39">
        <f t="shared" si="247"/>
        <v>0</v>
      </c>
      <c r="Q3528" s="43" t="str">
        <f t="shared" si="248"/>
        <v>-</v>
      </c>
      <c r="R3528" s="40">
        <f t="shared" si="249"/>
        <v>0</v>
      </c>
    </row>
    <row r="3529" spans="3:18" x14ac:dyDescent="0.25">
      <c r="C3529" s="21" t="s">
        <v>331</v>
      </c>
      <c r="D3529" s="21"/>
      <c r="E3529" s="43">
        <v>99984.820740257564</v>
      </c>
      <c r="F3529" s="43">
        <v>1693.2919999999999</v>
      </c>
      <c r="G3529" s="43">
        <v>24036042019.774498</v>
      </c>
      <c r="K3529" s="33">
        <v>19.882999999999999</v>
      </c>
      <c r="N3529" s="21" t="str">
        <f t="shared" si="246"/>
        <v>GRUPO TELEVISA, S.A.B.</v>
      </c>
      <c r="O3529" s="21"/>
      <c r="P3529" s="39">
        <f t="shared" si="247"/>
        <v>5028.6586903514344</v>
      </c>
      <c r="Q3529" s="43">
        <f t="shared" si="248"/>
        <v>1693.2919999999999</v>
      </c>
      <c r="R3529" s="40">
        <f t="shared" si="249"/>
        <v>1208874013.9704521</v>
      </c>
    </row>
    <row r="3530" spans="3:18" x14ac:dyDescent="0.25">
      <c r="C3530" s="21" t="s">
        <v>332</v>
      </c>
      <c r="D3530" s="21"/>
      <c r="E3530" s="43">
        <v>407.70953558999997</v>
      </c>
      <c r="F3530" s="43">
        <v>4.1900000000000004</v>
      </c>
      <c r="G3530" s="43">
        <v>21422365.929999989</v>
      </c>
      <c r="K3530" s="33">
        <v>19.882999999999999</v>
      </c>
      <c r="N3530" s="21" t="str">
        <f t="shared" si="246"/>
        <v>GRUPO TMM, S.A.</v>
      </c>
      <c r="O3530" s="21"/>
      <c r="P3530" s="39">
        <f t="shared" si="247"/>
        <v>20.505433565860283</v>
      </c>
      <c r="Q3530" s="43">
        <f t="shared" si="248"/>
        <v>4.1900000000000004</v>
      </c>
      <c r="R3530" s="40">
        <f t="shared" si="249"/>
        <v>1077421.2105819036</v>
      </c>
    </row>
    <row r="3531" spans="3:18" x14ac:dyDescent="0.25">
      <c r="C3531" s="21" t="s">
        <v>4006</v>
      </c>
      <c r="D3531" s="21"/>
      <c r="E3531" s="43">
        <v>9451.0869587899997</v>
      </c>
      <c r="F3531" s="43">
        <v>334.048</v>
      </c>
      <c r="G3531" s="43">
        <v>2157905710.1499991</v>
      </c>
      <c r="K3531" s="33">
        <v>19.882999999999999</v>
      </c>
      <c r="N3531" s="21" t="str">
        <f t="shared" ref="N3531:N3541" si="250">C3531</f>
        <v>GRUPO TRAXIÓN S.A.B DE C.V.</v>
      </c>
      <c r="O3531" s="21"/>
      <c r="P3531" s="39">
        <f t="shared" ref="P3531:P3541" si="251">E3531/K3531</f>
        <v>475.33505802896946</v>
      </c>
      <c r="Q3531" s="43">
        <f t="shared" ref="Q3531:Q3541" si="252">F3531</f>
        <v>334.048</v>
      </c>
      <c r="R3531" s="40">
        <f t="shared" ref="R3531:R3541" si="253">G3531/K3531</f>
        <v>108530187.10204694</v>
      </c>
    </row>
    <row r="3532" spans="3:18" x14ac:dyDescent="0.25">
      <c r="C3532" s="21" t="s">
        <v>4007</v>
      </c>
      <c r="D3532" s="21"/>
      <c r="E3532" s="43">
        <v>13690.313</v>
      </c>
      <c r="F3532" s="43">
        <v>199.17</v>
      </c>
      <c r="G3532" s="43">
        <v>2213230186.4200015</v>
      </c>
      <c r="K3532" s="33">
        <v>19.882999999999999</v>
      </c>
      <c r="N3532" s="21" t="str">
        <f t="shared" si="250"/>
        <v>UNIFIN FINANCIERA, S.A.B. DE C.V.</v>
      </c>
      <c r="O3532" s="21"/>
      <c r="P3532" s="39">
        <f t="shared" si="251"/>
        <v>688.54363023688586</v>
      </c>
      <c r="Q3532" s="43">
        <f t="shared" si="252"/>
        <v>199.17</v>
      </c>
      <c r="R3532" s="40">
        <f t="shared" si="253"/>
        <v>111312688.5490118</v>
      </c>
    </row>
    <row r="3533" spans="3:18" x14ac:dyDescent="0.25">
      <c r="C3533" s="21" t="s">
        <v>333</v>
      </c>
      <c r="D3533" s="21"/>
      <c r="E3533" s="43">
        <v>116.25288999999999</v>
      </c>
      <c r="F3533" s="43">
        <v>6.7469999999999999</v>
      </c>
      <c r="G3533" s="43">
        <v>5273688.1599999992</v>
      </c>
      <c r="K3533" s="33">
        <v>19.882999999999999</v>
      </c>
      <c r="N3533" s="21" t="str">
        <f t="shared" si="250"/>
        <v>URBI DESARROLLOS URBANOS, S.A.B. DE C.V.</v>
      </c>
      <c r="O3533" s="21"/>
      <c r="P3533" s="39">
        <f t="shared" si="251"/>
        <v>5.846848564099985</v>
      </c>
      <c r="Q3533" s="43">
        <f t="shared" si="252"/>
        <v>6.7469999999999999</v>
      </c>
      <c r="R3533" s="40">
        <f t="shared" si="253"/>
        <v>265236.03882713872</v>
      </c>
    </row>
    <row r="3534" spans="3:18" x14ac:dyDescent="0.25">
      <c r="C3534" s="21" t="s">
        <v>334</v>
      </c>
      <c r="D3534" s="21"/>
      <c r="E3534" s="43">
        <v>21328</v>
      </c>
      <c r="F3534" s="43">
        <v>7.0830000000000002</v>
      </c>
      <c r="G3534" s="43">
        <v>6072240574.2000008</v>
      </c>
      <c r="K3534" s="33">
        <v>19.882999999999999</v>
      </c>
      <c r="N3534" s="21" t="str">
        <f t="shared" si="250"/>
        <v>VALUE GRUPO FINANCIERO, S.A.B. DE C.V.</v>
      </c>
      <c r="O3534" s="21"/>
      <c r="P3534" s="39">
        <f t="shared" si="251"/>
        <v>1072.675149625308</v>
      </c>
      <c r="Q3534" s="43">
        <f t="shared" si="252"/>
        <v>7.0830000000000002</v>
      </c>
      <c r="R3534" s="40">
        <f t="shared" si="253"/>
        <v>305398610.58190417</v>
      </c>
    </row>
    <row r="3535" spans="3:18" x14ac:dyDescent="0.25">
      <c r="C3535" s="21" t="s">
        <v>335</v>
      </c>
      <c r="D3535" s="21"/>
      <c r="E3535" s="43">
        <v>2533.1724426840001</v>
      </c>
      <c r="F3535" s="43">
        <v>6.4000000000000001E-2</v>
      </c>
      <c r="G3535" s="43">
        <v>35495.199999999997</v>
      </c>
      <c r="K3535" s="33">
        <v>19.882999999999999</v>
      </c>
      <c r="N3535" s="21" t="str">
        <f t="shared" si="250"/>
        <v>GRUPO VASCONIA S.A.B.</v>
      </c>
      <c r="O3535" s="21"/>
      <c r="P3535" s="39">
        <f t="shared" si="251"/>
        <v>127.40393515485592</v>
      </c>
      <c r="Q3535" s="43">
        <f t="shared" si="252"/>
        <v>6.4000000000000001E-2</v>
      </c>
      <c r="R3535" s="40">
        <f t="shared" si="253"/>
        <v>1785.2034401247297</v>
      </c>
    </row>
    <row r="3536" spans="3:18" x14ac:dyDescent="0.25">
      <c r="C3536" s="21" t="s">
        <v>4008</v>
      </c>
      <c r="D3536" s="21"/>
      <c r="E3536" s="43">
        <v>23524.47005562</v>
      </c>
      <c r="F3536" s="43">
        <v>1299.097</v>
      </c>
      <c r="G3536" s="43">
        <v>13051983621.00289</v>
      </c>
      <c r="K3536" s="33">
        <v>19.882999999999999</v>
      </c>
      <c r="N3536" s="21" t="str">
        <f t="shared" si="250"/>
        <v>CORPORACIÓN INMOBILIARIA VESTA, S.A.B. DE C.V.</v>
      </c>
      <c r="O3536" s="21"/>
      <c r="P3536" s="39">
        <f t="shared" si="251"/>
        <v>1183.1449004486246</v>
      </c>
      <c r="Q3536" s="43">
        <f t="shared" si="252"/>
        <v>1299.097</v>
      </c>
      <c r="R3536" s="40">
        <f t="shared" si="253"/>
        <v>656439351.25498617</v>
      </c>
    </row>
    <row r="3537" spans="1:18" x14ac:dyDescent="0.25">
      <c r="C3537" s="21" t="s">
        <v>336</v>
      </c>
      <c r="D3537" s="21"/>
      <c r="E3537" s="43">
        <v>6165.9600163699997</v>
      </c>
      <c r="F3537" s="43">
        <v>1.653</v>
      </c>
      <c r="G3537" s="43">
        <v>29534268.470000003</v>
      </c>
      <c r="K3537" s="33">
        <v>19.882999999999999</v>
      </c>
      <c r="N3537" s="21" t="str">
        <f t="shared" si="250"/>
        <v>VINTE VIVIENDAS INTEGRALES, S.A.B. DE C.V.</v>
      </c>
      <c r="O3537" s="21"/>
      <c r="P3537" s="39">
        <f t="shared" si="251"/>
        <v>310.11215693657897</v>
      </c>
      <c r="Q3537" s="43">
        <f t="shared" si="252"/>
        <v>1.653</v>
      </c>
      <c r="R3537" s="40">
        <f t="shared" si="253"/>
        <v>1485403.0312327116</v>
      </c>
    </row>
    <row r="3538" spans="1:18" x14ac:dyDescent="0.25">
      <c r="C3538" s="21" t="s">
        <v>83</v>
      </c>
      <c r="D3538" s="21"/>
      <c r="E3538" s="43">
        <v>4602.2687270000006</v>
      </c>
      <c r="F3538" s="43">
        <v>5.4980000000000002</v>
      </c>
      <c r="G3538" s="43">
        <v>144605579.82999992</v>
      </c>
      <c r="K3538" s="33">
        <v>19.882999999999999</v>
      </c>
      <c r="N3538" s="21" t="str">
        <f t="shared" si="250"/>
        <v>VISTA OIL &amp; GAS, S.A.B. DE C.V.</v>
      </c>
      <c r="O3538" s="21"/>
      <c r="P3538" s="39">
        <f t="shared" si="251"/>
        <v>231.46752134989694</v>
      </c>
      <c r="Q3538" s="43">
        <f t="shared" si="252"/>
        <v>5.4980000000000002</v>
      </c>
      <c r="R3538" s="40">
        <f t="shared" si="253"/>
        <v>7272825.0178544447</v>
      </c>
    </row>
    <row r="3539" spans="1:18" x14ac:dyDescent="0.25">
      <c r="C3539" s="21" t="s">
        <v>337</v>
      </c>
      <c r="D3539" s="21"/>
      <c r="E3539" s="43">
        <v>15382.40715649</v>
      </c>
      <c r="F3539" s="43">
        <v>18.683</v>
      </c>
      <c r="G3539" s="43">
        <v>177880636.39999995</v>
      </c>
      <c r="K3539" s="33">
        <v>19.882999999999999</v>
      </c>
      <c r="N3539" s="21" t="str">
        <f t="shared" si="250"/>
        <v>VITRO, S.A.B. DE C.V.</v>
      </c>
      <c r="O3539" s="21"/>
      <c r="P3539" s="39">
        <f t="shared" si="251"/>
        <v>773.64618802444306</v>
      </c>
      <c r="Q3539" s="43">
        <f t="shared" si="252"/>
        <v>18.683</v>
      </c>
      <c r="R3539" s="40">
        <f t="shared" si="253"/>
        <v>8946368.0732283834</v>
      </c>
    </row>
    <row r="3540" spans="1:18" x14ac:dyDescent="0.25">
      <c r="C3540" s="21" t="s">
        <v>4009</v>
      </c>
      <c r="D3540" s="21"/>
      <c r="E3540" s="43">
        <v>28881.242289289999</v>
      </c>
      <c r="F3540" s="43">
        <v>653.12300000000005</v>
      </c>
      <c r="G3540" s="43">
        <v>4956037609.9020033</v>
      </c>
      <c r="K3540" s="33">
        <v>19.882999999999999</v>
      </c>
      <c r="N3540" s="21" t="str">
        <f t="shared" si="250"/>
        <v>CONTROLADORA VUELA COMPAÑÍA DE AVIACIÓN, S.A.B. DE C.V.</v>
      </c>
      <c r="O3540" s="21"/>
      <c r="P3540" s="39">
        <f t="shared" si="251"/>
        <v>1452.5595880546196</v>
      </c>
      <c r="Q3540" s="43">
        <f t="shared" si="252"/>
        <v>653.12300000000005</v>
      </c>
      <c r="R3540" s="40">
        <f t="shared" si="253"/>
        <v>249260051.79811919</v>
      </c>
    </row>
    <row r="3541" spans="1:18" x14ac:dyDescent="0.25">
      <c r="C3541" s="21" t="s">
        <v>338</v>
      </c>
      <c r="D3541" s="21"/>
      <c r="E3541" s="43">
        <v>977489.31928338006</v>
      </c>
      <c r="F3541" s="43">
        <v>6226.058</v>
      </c>
      <c r="G3541" s="43">
        <v>238425831206.82288</v>
      </c>
      <c r="K3541" s="33">
        <v>19.882999999999999</v>
      </c>
      <c r="N3541" s="21" t="str">
        <f t="shared" si="250"/>
        <v>WAL - MART DE MEXICO, S.A.B. DE C.V.</v>
      </c>
      <c r="O3541" s="21"/>
      <c r="P3541" s="39">
        <f t="shared" si="251"/>
        <v>49162.064038795965</v>
      </c>
      <c r="Q3541" s="43">
        <f t="shared" si="252"/>
        <v>6226.058</v>
      </c>
      <c r="R3541" s="40">
        <f t="shared" si="253"/>
        <v>11991441493.075636</v>
      </c>
    </row>
    <row r="3542" spans="1:18" s="64" customFormat="1" x14ac:dyDescent="0.25">
      <c r="A3542" s="52"/>
      <c r="C3542" s="71"/>
      <c r="D3542" s="71"/>
      <c r="E3542" s="73"/>
      <c r="F3542" s="73"/>
      <c r="G3542" s="73"/>
      <c r="I3542" s="68"/>
      <c r="K3542" s="66"/>
      <c r="L3542" s="52"/>
      <c r="N3542" s="71"/>
      <c r="O3542" s="71"/>
      <c r="P3542" s="72"/>
      <c r="Q3542" s="73"/>
      <c r="R3542" s="63"/>
    </row>
    <row r="3543" spans="1:18" s="57" customFormat="1" x14ac:dyDescent="0.25">
      <c r="B3543" s="54" t="s">
        <v>631</v>
      </c>
      <c r="C3543" s="21" t="s">
        <v>632</v>
      </c>
      <c r="D3543" s="21"/>
      <c r="E3543" s="77">
        <v>862895265</v>
      </c>
      <c r="F3543" s="76">
        <v>121</v>
      </c>
      <c r="G3543" s="75">
        <v>20274571.690000001</v>
      </c>
      <c r="I3543" s="33" t="s">
        <v>631</v>
      </c>
      <c r="K3543" s="33">
        <v>1</v>
      </c>
      <c r="M3543" s="54" t="s">
        <v>631</v>
      </c>
      <c r="N3543" s="21" t="str">
        <f t="shared" ref="N3543" si="254">C3543</f>
        <v>Grupo Assa, S.A.</v>
      </c>
      <c r="O3543" s="21"/>
      <c r="P3543" s="77">
        <v>862895265</v>
      </c>
      <c r="Q3543" s="76">
        <v>121</v>
      </c>
      <c r="R3543" s="75">
        <v>20274571.690000001</v>
      </c>
    </row>
    <row r="3544" spans="1:18" s="57" customFormat="1" x14ac:dyDescent="0.25">
      <c r="C3544" s="21" t="s">
        <v>633</v>
      </c>
      <c r="D3544" s="21"/>
      <c r="E3544" s="77">
        <v>5707525312</v>
      </c>
      <c r="F3544" s="76">
        <v>385</v>
      </c>
      <c r="G3544" s="75">
        <v>49790349.159999996</v>
      </c>
      <c r="I3544" s="12"/>
      <c r="K3544" s="33">
        <v>1</v>
      </c>
      <c r="N3544" s="21" t="str">
        <f t="shared" ref="N3544" si="255">C3544</f>
        <v>BG Financial Group</v>
      </c>
      <c r="O3544" s="21"/>
      <c r="P3544" s="77">
        <v>5707525312</v>
      </c>
      <c r="Q3544" s="76">
        <v>385</v>
      </c>
      <c r="R3544" s="75">
        <v>49790349.159999996</v>
      </c>
    </row>
    <row r="3545" spans="1:18" s="57" customFormat="1" x14ac:dyDescent="0.25">
      <c r="C3545" s="21" t="s">
        <v>634</v>
      </c>
      <c r="D3545" s="21"/>
      <c r="E3545" s="77">
        <v>105487077.60000001</v>
      </c>
      <c r="F3545" s="76">
        <v>1</v>
      </c>
      <c r="G3545" s="75">
        <v>27000</v>
      </c>
      <c r="I3545" s="12"/>
      <c r="K3545" s="33">
        <v>1</v>
      </c>
      <c r="N3545" s="21" t="str">
        <f t="shared" ref="N3545:N3608" si="256">C3545</f>
        <v>Canal Bank, S.A.</v>
      </c>
      <c r="O3545" s="21"/>
      <c r="P3545" s="77">
        <v>105487077.60000001</v>
      </c>
      <c r="Q3545" s="76">
        <v>1</v>
      </c>
      <c r="R3545" s="75">
        <v>27000</v>
      </c>
    </row>
    <row r="3546" spans="1:18" s="57" customFormat="1" x14ac:dyDescent="0.25">
      <c r="C3546" s="21" t="s">
        <v>635</v>
      </c>
      <c r="D3546" s="21"/>
      <c r="E3546" s="77">
        <v>3637305726.3299999</v>
      </c>
      <c r="F3546" s="76">
        <v>327</v>
      </c>
      <c r="G3546" s="75">
        <v>104613937.39</v>
      </c>
      <c r="I3546" s="12"/>
      <c r="K3546" s="33">
        <v>1</v>
      </c>
      <c r="N3546" s="21" t="str">
        <f t="shared" si="256"/>
        <v>Empresa General de Inversiones, S.A.</v>
      </c>
      <c r="O3546" s="21"/>
      <c r="P3546" s="77">
        <v>3637305726.3299999</v>
      </c>
      <c r="Q3546" s="76">
        <v>327</v>
      </c>
      <c r="R3546" s="75">
        <v>104613937.39</v>
      </c>
    </row>
    <row r="3547" spans="1:18" s="57" customFormat="1" x14ac:dyDescent="0.25">
      <c r="C3547" s="21" t="s">
        <v>636</v>
      </c>
      <c r="D3547" s="21"/>
      <c r="E3547" s="77">
        <v>2650672.6</v>
      </c>
      <c r="F3547" s="76">
        <v>0</v>
      </c>
      <c r="G3547" s="75">
        <v>0</v>
      </c>
      <c r="I3547" s="12"/>
      <c r="K3547" s="33">
        <v>1</v>
      </c>
      <c r="N3547" s="21" t="str">
        <f t="shared" si="256"/>
        <v>Grupo APC, S.A. (B)</v>
      </c>
      <c r="O3547" s="21"/>
      <c r="P3547" s="77">
        <v>2650672.6</v>
      </c>
      <c r="Q3547" s="76">
        <v>0</v>
      </c>
      <c r="R3547" s="75">
        <v>0</v>
      </c>
    </row>
    <row r="3548" spans="1:18" s="57" customFormat="1" x14ac:dyDescent="0.25">
      <c r="C3548" s="21" t="s">
        <v>637</v>
      </c>
      <c r="D3548" s="21"/>
      <c r="E3548" s="77">
        <v>6557152.1400000006</v>
      </c>
      <c r="F3548" s="76">
        <v>0</v>
      </c>
      <c r="G3548" s="75">
        <v>0</v>
      </c>
      <c r="I3548" s="12"/>
      <c r="K3548" s="33">
        <v>1</v>
      </c>
      <c r="N3548" s="21" t="str">
        <f t="shared" si="256"/>
        <v>Grupo APC, S.A. (C)</v>
      </c>
      <c r="O3548" s="21"/>
      <c r="P3548" s="77">
        <v>6557152.1400000006</v>
      </c>
      <c r="Q3548" s="76">
        <v>0</v>
      </c>
      <c r="R3548" s="75">
        <v>0</v>
      </c>
    </row>
    <row r="3549" spans="1:18" s="57" customFormat="1" x14ac:dyDescent="0.25">
      <c r="C3549" s="21" t="s">
        <v>638</v>
      </c>
      <c r="D3549" s="21"/>
      <c r="E3549" s="77">
        <v>577032876</v>
      </c>
      <c r="F3549" s="76">
        <v>36</v>
      </c>
      <c r="G3549" s="75">
        <v>3386557.56</v>
      </c>
      <c r="I3549" s="12"/>
      <c r="K3549" s="33">
        <v>1</v>
      </c>
      <c r="N3549" s="21" t="str">
        <f t="shared" si="256"/>
        <v>GB Group Corporation</v>
      </c>
      <c r="O3549" s="21"/>
      <c r="P3549" s="77">
        <v>577032876</v>
      </c>
      <c r="Q3549" s="76">
        <v>36</v>
      </c>
      <c r="R3549" s="75">
        <v>3386557.56</v>
      </c>
    </row>
    <row r="3550" spans="1:18" s="57" customFormat="1" x14ac:dyDescent="0.25">
      <c r="C3550" s="21" t="s">
        <v>639</v>
      </c>
      <c r="D3550" s="21"/>
      <c r="E3550" s="77">
        <v>40192152</v>
      </c>
      <c r="F3550" s="76">
        <v>1</v>
      </c>
      <c r="G3550" s="75">
        <v>1242402</v>
      </c>
      <c r="I3550" s="12"/>
      <c r="K3550" s="33">
        <v>1</v>
      </c>
      <c r="N3550" s="21" t="str">
        <f t="shared" si="256"/>
        <v>Grupo Bandelta Holding</v>
      </c>
      <c r="O3550" s="21"/>
      <c r="P3550" s="77">
        <v>40192152</v>
      </c>
      <c r="Q3550" s="76">
        <v>1</v>
      </c>
      <c r="R3550" s="75">
        <v>1242402</v>
      </c>
    </row>
    <row r="3551" spans="1:18" s="57" customFormat="1" x14ac:dyDescent="0.25">
      <c r="C3551" s="21" t="s">
        <v>640</v>
      </c>
      <c r="D3551" s="21"/>
      <c r="E3551" s="77">
        <v>19312169</v>
      </c>
      <c r="F3551" s="76">
        <v>6</v>
      </c>
      <c r="G3551" s="75">
        <v>114210.32</v>
      </c>
      <c r="I3551" s="12"/>
      <c r="K3551" s="33">
        <v>1</v>
      </c>
      <c r="N3551" s="21" t="str">
        <f t="shared" si="256"/>
        <v>Grupo Mundial Tenedora, S.A.</v>
      </c>
      <c r="O3551" s="21"/>
      <c r="P3551" s="77">
        <v>19312169</v>
      </c>
      <c r="Q3551" s="76">
        <v>6</v>
      </c>
      <c r="R3551" s="75">
        <v>114210.32</v>
      </c>
    </row>
    <row r="3552" spans="1:18" s="57" customFormat="1" x14ac:dyDescent="0.25">
      <c r="C3552" s="21" t="s">
        <v>641</v>
      </c>
      <c r="D3552" s="21"/>
      <c r="E3552" s="77">
        <v>82556929.560000002</v>
      </c>
      <c r="F3552" s="76">
        <v>3</v>
      </c>
      <c r="G3552" s="75">
        <v>15502218.91</v>
      </c>
      <c r="I3552" s="12"/>
      <c r="K3552" s="33">
        <v>1</v>
      </c>
      <c r="N3552" s="21" t="str">
        <f t="shared" si="256"/>
        <v>Grupo Prival S.A.</v>
      </c>
      <c r="O3552" s="21"/>
      <c r="P3552" s="77">
        <v>82556929.560000002</v>
      </c>
      <c r="Q3552" s="76">
        <v>3</v>
      </c>
      <c r="R3552" s="75">
        <v>15502218.91</v>
      </c>
    </row>
    <row r="3553" spans="3:18" s="57" customFormat="1" x14ac:dyDescent="0.25">
      <c r="C3553" s="21" t="s">
        <v>642</v>
      </c>
      <c r="D3553" s="21"/>
      <c r="E3553" s="77">
        <v>6411480</v>
      </c>
      <c r="F3553" s="76">
        <v>0</v>
      </c>
      <c r="G3553" s="75">
        <v>0</v>
      </c>
      <c r="I3553" s="12"/>
      <c r="K3553" s="33">
        <v>1</v>
      </c>
      <c r="N3553" s="21" t="str">
        <f t="shared" si="256"/>
        <v>Golden Forest, S.A.</v>
      </c>
      <c r="O3553" s="21"/>
      <c r="P3553" s="77">
        <v>6411480</v>
      </c>
      <c r="Q3553" s="76">
        <v>0</v>
      </c>
      <c r="R3553" s="75">
        <v>0</v>
      </c>
    </row>
    <row r="3554" spans="3:18" s="57" customFormat="1" x14ac:dyDescent="0.25">
      <c r="C3554" s="21" t="s">
        <v>643</v>
      </c>
      <c r="D3554" s="21"/>
      <c r="E3554" s="77">
        <v>4662892.5</v>
      </c>
      <c r="F3554" s="76">
        <v>2</v>
      </c>
      <c r="G3554" s="75">
        <v>16947.5</v>
      </c>
      <c r="I3554" s="12"/>
      <c r="K3554" s="33">
        <v>1</v>
      </c>
      <c r="N3554" s="21" t="str">
        <f t="shared" si="256"/>
        <v>Indesa Holdings</v>
      </c>
      <c r="O3554" s="21"/>
      <c r="P3554" s="77">
        <v>4662892.5</v>
      </c>
      <c r="Q3554" s="76">
        <v>2</v>
      </c>
      <c r="R3554" s="75">
        <v>16947.5</v>
      </c>
    </row>
    <row r="3555" spans="3:18" s="57" customFormat="1" x14ac:dyDescent="0.25">
      <c r="C3555" s="21" t="s">
        <v>4011</v>
      </c>
      <c r="D3555" s="21"/>
      <c r="E3555" s="77">
        <v>0</v>
      </c>
      <c r="F3555" s="76">
        <v>0</v>
      </c>
      <c r="G3555" s="75">
        <v>0</v>
      </c>
      <c r="I3555" s="12"/>
      <c r="K3555" s="33">
        <v>1</v>
      </c>
      <c r="N3555" s="21" t="str">
        <f t="shared" si="256"/>
        <v>Inversiones Chiricanas de Hotelería, S.A.</v>
      </c>
      <c r="O3555" s="21"/>
      <c r="P3555" s="77">
        <v>0</v>
      </c>
      <c r="Q3555" s="76">
        <v>0</v>
      </c>
      <c r="R3555" s="75">
        <v>0</v>
      </c>
    </row>
    <row r="3556" spans="3:18" s="57" customFormat="1" x14ac:dyDescent="0.25">
      <c r="C3556" s="21" t="s">
        <v>644</v>
      </c>
      <c r="D3556" s="21"/>
      <c r="E3556" s="77">
        <v>21249180</v>
      </c>
      <c r="F3556" s="76">
        <v>25</v>
      </c>
      <c r="G3556" s="75">
        <v>1218734.76</v>
      </c>
      <c r="I3556" s="12"/>
      <c r="K3556" s="33">
        <v>1</v>
      </c>
      <c r="N3556" s="21" t="str">
        <f t="shared" si="256"/>
        <v>Latinex Holdings, Inc. (A)</v>
      </c>
      <c r="O3556" s="21"/>
      <c r="P3556" s="77">
        <v>21249180</v>
      </c>
      <c r="Q3556" s="76">
        <v>25</v>
      </c>
      <c r="R3556" s="75">
        <v>1218734.76</v>
      </c>
    </row>
    <row r="3557" spans="3:18" s="57" customFormat="1" x14ac:dyDescent="0.25">
      <c r="C3557" s="21" t="s">
        <v>645</v>
      </c>
      <c r="D3557" s="21"/>
      <c r="E3557" s="77">
        <v>5754986.25</v>
      </c>
      <c r="F3557" s="76">
        <v>9</v>
      </c>
      <c r="G3557" s="75">
        <v>598649.94999999995</v>
      </c>
      <c r="I3557" s="12"/>
      <c r="K3557" s="33">
        <v>1</v>
      </c>
      <c r="N3557" s="21" t="str">
        <f t="shared" si="256"/>
        <v>Latinex Holdings, Inc. (B)</v>
      </c>
      <c r="O3557" s="21"/>
      <c r="P3557" s="77">
        <v>5754986.25</v>
      </c>
      <c r="Q3557" s="76">
        <v>9</v>
      </c>
      <c r="R3557" s="75">
        <v>598649.94999999995</v>
      </c>
    </row>
    <row r="3558" spans="3:18" s="57" customFormat="1" x14ac:dyDescent="0.25">
      <c r="C3558" s="21" t="s">
        <v>646</v>
      </c>
      <c r="D3558" s="21"/>
      <c r="E3558" s="77">
        <v>94736840</v>
      </c>
      <c r="F3558" s="76">
        <v>28</v>
      </c>
      <c r="G3558" s="75">
        <v>6321416.4199999999</v>
      </c>
      <c r="I3558" s="12"/>
      <c r="K3558" s="33">
        <v>1</v>
      </c>
      <c r="N3558" s="21" t="str">
        <f t="shared" si="256"/>
        <v>Grupo Melo, S.A.</v>
      </c>
      <c r="O3558" s="21"/>
      <c r="P3558" s="77">
        <v>94736840</v>
      </c>
      <c r="Q3558" s="76">
        <v>28</v>
      </c>
      <c r="R3558" s="75">
        <v>6321416.4199999999</v>
      </c>
    </row>
    <row r="3559" spans="3:18" s="57" customFormat="1" x14ac:dyDescent="0.25">
      <c r="C3559" s="21" t="s">
        <v>647</v>
      </c>
      <c r="D3559" s="21"/>
      <c r="E3559" s="77">
        <v>140026136.69999999</v>
      </c>
      <c r="F3559" s="76">
        <v>525</v>
      </c>
      <c r="G3559" s="75">
        <v>8919599.2799999993</v>
      </c>
      <c r="I3559" s="12"/>
      <c r="K3559" s="33">
        <v>1</v>
      </c>
      <c r="N3559" s="21" t="str">
        <f t="shared" si="256"/>
        <v>Mercantil Servicios Financieros Internacional ,S.A. (A)</v>
      </c>
      <c r="O3559" s="21"/>
      <c r="P3559" s="77">
        <v>140026136.69999999</v>
      </c>
      <c r="Q3559" s="76">
        <v>525</v>
      </c>
      <c r="R3559" s="75">
        <v>8919599.2799999993</v>
      </c>
    </row>
    <row r="3560" spans="3:18" s="57" customFormat="1" x14ac:dyDescent="0.25">
      <c r="C3560" s="21" t="s">
        <v>648</v>
      </c>
      <c r="D3560" s="21"/>
      <c r="E3560" s="77">
        <v>94342068.799999997</v>
      </c>
      <c r="F3560" s="76">
        <v>515</v>
      </c>
      <c r="G3560" s="75">
        <v>3505029</v>
      </c>
      <c r="I3560" s="12"/>
      <c r="K3560" s="33">
        <v>1</v>
      </c>
      <c r="N3560" s="21" t="str">
        <f t="shared" si="256"/>
        <v>Mercantil Servicios Financieros Internacional ,S.A. (B)</v>
      </c>
      <c r="O3560" s="21"/>
      <c r="P3560" s="77">
        <v>94342068.799999997</v>
      </c>
      <c r="Q3560" s="76">
        <v>515</v>
      </c>
      <c r="R3560" s="75">
        <v>3505029</v>
      </c>
    </row>
    <row r="3561" spans="3:18" s="57" customFormat="1" x14ac:dyDescent="0.25">
      <c r="C3561" s="21" t="s">
        <v>649</v>
      </c>
      <c r="D3561" s="21"/>
      <c r="E3561" s="77">
        <v>194488496.5</v>
      </c>
      <c r="F3561" s="76">
        <v>21</v>
      </c>
      <c r="G3561" s="75">
        <v>8364829.2000000002</v>
      </c>
      <c r="I3561" s="12"/>
      <c r="K3561" s="33">
        <v>1</v>
      </c>
      <c r="N3561" s="21" t="str">
        <f t="shared" si="256"/>
        <v>Metro Holding Enterprises, Inc.</v>
      </c>
      <c r="O3561" s="21"/>
      <c r="P3561" s="77">
        <v>194488496.5</v>
      </c>
      <c r="Q3561" s="76">
        <v>21</v>
      </c>
      <c r="R3561" s="75">
        <v>8364829.2000000002</v>
      </c>
    </row>
    <row r="3562" spans="3:18" s="57" customFormat="1" x14ac:dyDescent="0.25">
      <c r="C3562" s="21" t="s">
        <v>650</v>
      </c>
      <c r="D3562" s="21"/>
      <c r="E3562" s="77">
        <v>637161493.5</v>
      </c>
      <c r="F3562" s="76">
        <v>21</v>
      </c>
      <c r="G3562" s="75">
        <v>2822460.98</v>
      </c>
      <c r="I3562" s="12"/>
      <c r="K3562" s="33">
        <v>1</v>
      </c>
      <c r="N3562" s="21" t="str">
        <f t="shared" si="256"/>
        <v>MHC Holding Ltd</v>
      </c>
      <c r="O3562" s="21"/>
      <c r="P3562" s="77">
        <v>637161493.5</v>
      </c>
      <c r="Q3562" s="76">
        <v>21</v>
      </c>
      <c r="R3562" s="75">
        <v>2822460.98</v>
      </c>
    </row>
    <row r="3563" spans="3:18" s="57" customFormat="1" x14ac:dyDescent="0.25">
      <c r="C3563" s="21" t="s">
        <v>651</v>
      </c>
      <c r="D3563" s="21"/>
      <c r="E3563" s="77">
        <v>696860000</v>
      </c>
      <c r="F3563" s="76">
        <v>25</v>
      </c>
      <c r="G3563" s="75">
        <v>3020307.9</v>
      </c>
      <c r="I3563" s="12"/>
      <c r="K3563" s="33">
        <v>1</v>
      </c>
      <c r="N3563" s="21" t="str">
        <f t="shared" si="256"/>
        <v>Panama Power Holdings, Inc.</v>
      </c>
      <c r="O3563" s="21"/>
      <c r="P3563" s="77">
        <v>696860000</v>
      </c>
      <c r="Q3563" s="76">
        <v>25</v>
      </c>
      <c r="R3563" s="75">
        <v>3020307.9</v>
      </c>
    </row>
    <row r="3564" spans="3:18" s="57" customFormat="1" x14ac:dyDescent="0.25">
      <c r="C3564" s="21" t="s">
        <v>652</v>
      </c>
      <c r="D3564" s="21"/>
      <c r="E3564" s="77">
        <v>74587549.5</v>
      </c>
      <c r="F3564" s="76">
        <v>1</v>
      </c>
      <c r="G3564" s="75">
        <v>5226.45</v>
      </c>
      <c r="I3564" s="12"/>
      <c r="K3564" s="33">
        <v>1</v>
      </c>
      <c r="N3564" s="21" t="str">
        <f t="shared" si="256"/>
        <v>Perutil, S.A.</v>
      </c>
      <c r="O3564" s="21"/>
      <c r="P3564" s="77">
        <v>74587549.5</v>
      </c>
      <c r="Q3564" s="76">
        <v>1</v>
      </c>
      <c r="R3564" s="75">
        <v>5226.45</v>
      </c>
    </row>
    <row r="3565" spans="3:18" s="57" customFormat="1" x14ac:dyDescent="0.25">
      <c r="C3565" s="21" t="s">
        <v>653</v>
      </c>
      <c r="D3565" s="21"/>
      <c r="E3565" s="77">
        <v>93075114</v>
      </c>
      <c r="F3565" s="76">
        <v>0</v>
      </c>
      <c r="G3565" s="75">
        <v>0</v>
      </c>
      <c r="I3565" s="12"/>
      <c r="K3565" s="33">
        <v>1</v>
      </c>
      <c r="N3565" s="21" t="str">
        <f t="shared" si="256"/>
        <v>Istmo Cia. de Reaseguros, Inc.</v>
      </c>
      <c r="O3565" s="21"/>
      <c r="P3565" s="77">
        <v>93075114</v>
      </c>
      <c r="Q3565" s="76">
        <v>0</v>
      </c>
      <c r="R3565" s="75">
        <v>0</v>
      </c>
    </row>
    <row r="3566" spans="3:18" s="57" customFormat="1" x14ac:dyDescent="0.25">
      <c r="C3566" s="21" t="s">
        <v>654</v>
      </c>
      <c r="D3566" s="21"/>
      <c r="E3566" s="77">
        <v>232611716.40000001</v>
      </c>
      <c r="F3566" s="76">
        <v>4</v>
      </c>
      <c r="G3566" s="75">
        <v>32250</v>
      </c>
      <c r="I3566" s="12"/>
      <c r="K3566" s="33">
        <v>1</v>
      </c>
      <c r="N3566" s="21" t="str">
        <f t="shared" si="256"/>
        <v>Rey Holdings Corp.</v>
      </c>
      <c r="O3566" s="21"/>
      <c r="P3566" s="77">
        <v>232611716.40000001</v>
      </c>
      <c r="Q3566" s="76">
        <v>4</v>
      </c>
      <c r="R3566" s="75">
        <v>32250</v>
      </c>
    </row>
    <row r="3567" spans="3:18" s="57" customFormat="1" x14ac:dyDescent="0.25">
      <c r="C3567" s="21" t="s">
        <v>655</v>
      </c>
      <c r="D3567" s="21"/>
      <c r="E3567" s="77">
        <v>85942950.75</v>
      </c>
      <c r="F3567" s="76">
        <v>4</v>
      </c>
      <c r="G3567" s="75">
        <v>84067</v>
      </c>
      <c r="I3567" s="12"/>
      <c r="K3567" s="33">
        <v>1</v>
      </c>
      <c r="N3567" s="21" t="str">
        <f t="shared" si="256"/>
        <v>Tower Corporation</v>
      </c>
      <c r="O3567" s="21"/>
      <c r="P3567" s="77">
        <v>85942950.75</v>
      </c>
      <c r="Q3567" s="76">
        <v>4</v>
      </c>
      <c r="R3567" s="75">
        <v>84067</v>
      </c>
    </row>
    <row r="3568" spans="3:18" s="57" customFormat="1" x14ac:dyDescent="0.25">
      <c r="C3568" s="21" t="s">
        <v>656</v>
      </c>
      <c r="D3568" s="21"/>
      <c r="E3568" s="77">
        <v>15000000</v>
      </c>
      <c r="F3568" s="76">
        <v>0</v>
      </c>
      <c r="G3568" s="75">
        <v>0</v>
      </c>
      <c r="I3568" s="12"/>
      <c r="K3568" s="33">
        <v>1</v>
      </c>
      <c r="N3568" s="21" t="str">
        <f t="shared" si="256"/>
        <v>Tropical Resorts International, Inc.</v>
      </c>
      <c r="O3568" s="21"/>
      <c r="P3568" s="77">
        <v>15000000</v>
      </c>
      <c r="Q3568" s="76">
        <v>0</v>
      </c>
      <c r="R3568" s="75">
        <v>0</v>
      </c>
    </row>
    <row r="3569" spans="3:18" s="57" customFormat="1" x14ac:dyDescent="0.25">
      <c r="C3569" s="21" t="s">
        <v>657</v>
      </c>
      <c r="D3569" s="21"/>
      <c r="E3569" s="77">
        <v>169572876</v>
      </c>
      <c r="F3569" s="76">
        <v>25</v>
      </c>
      <c r="G3569" s="75">
        <v>1005564.4</v>
      </c>
      <c r="I3569" s="12"/>
      <c r="K3569" s="33">
        <v>1</v>
      </c>
      <c r="N3569" s="21" t="str">
        <f t="shared" si="256"/>
        <v>Union Nacional de Empresas, S.A. (A)</v>
      </c>
      <c r="O3569" s="21"/>
      <c r="P3569" s="77">
        <v>169572876</v>
      </c>
      <c r="Q3569" s="76">
        <v>25</v>
      </c>
      <c r="R3569" s="75">
        <v>1005564.4</v>
      </c>
    </row>
    <row r="3570" spans="3:18" s="57" customFormat="1" x14ac:dyDescent="0.25">
      <c r="C3570" s="21" t="s">
        <v>658</v>
      </c>
      <c r="D3570" s="21"/>
      <c r="E3570" s="77">
        <v>13440000</v>
      </c>
      <c r="F3570" s="76">
        <v>12</v>
      </c>
      <c r="G3570" s="75">
        <v>294905.3</v>
      </c>
      <c r="I3570" s="12"/>
      <c r="K3570" s="33">
        <v>1</v>
      </c>
      <c r="N3570" s="21" t="str">
        <f t="shared" si="256"/>
        <v>Union Nacional de Empresas, S.A.  (B)</v>
      </c>
      <c r="O3570" s="21"/>
      <c r="P3570" s="77">
        <v>13440000</v>
      </c>
      <c r="Q3570" s="76">
        <v>12</v>
      </c>
      <c r="R3570" s="75">
        <v>294905.3</v>
      </c>
    </row>
    <row r="3571" spans="3:18" s="57" customFormat="1" x14ac:dyDescent="0.25">
      <c r="C3571" s="21" t="s">
        <v>659</v>
      </c>
      <c r="D3571" s="21"/>
      <c r="E3571" s="77">
        <v>30000000</v>
      </c>
      <c r="F3571" s="76">
        <v>5</v>
      </c>
      <c r="G3571" s="75">
        <v>270600</v>
      </c>
      <c r="I3571" s="12"/>
      <c r="K3571" s="33">
        <v>1</v>
      </c>
      <c r="N3571" s="21" t="str">
        <f t="shared" si="256"/>
        <v>Banco Aliado S.A.</v>
      </c>
      <c r="O3571" s="21"/>
      <c r="P3571" s="77">
        <v>30000000</v>
      </c>
      <c r="Q3571" s="76">
        <v>5</v>
      </c>
      <c r="R3571" s="75">
        <v>270600</v>
      </c>
    </row>
    <row r="3572" spans="3:18" s="57" customFormat="1" x14ac:dyDescent="0.25">
      <c r="C3572" s="21" t="s">
        <v>660</v>
      </c>
      <c r="D3572" s="21"/>
      <c r="E3572" s="77">
        <v>2670000</v>
      </c>
      <c r="F3572" s="76">
        <v>2</v>
      </c>
      <c r="G3572" s="75">
        <v>900000</v>
      </c>
      <c r="I3572" s="12"/>
      <c r="K3572" s="33">
        <v>1</v>
      </c>
      <c r="N3572" s="21" t="str">
        <f t="shared" si="256"/>
        <v>Banesco, S.A.</v>
      </c>
      <c r="O3572" s="21"/>
      <c r="P3572" s="77">
        <v>2670000</v>
      </c>
      <c r="Q3572" s="76">
        <v>2</v>
      </c>
      <c r="R3572" s="75">
        <v>900000</v>
      </c>
    </row>
    <row r="3573" spans="3:18" s="57" customFormat="1" x14ac:dyDescent="0.25">
      <c r="C3573" s="21" t="s">
        <v>660</v>
      </c>
      <c r="D3573" s="21"/>
      <c r="E3573" s="77">
        <v>670000</v>
      </c>
      <c r="F3573" s="76">
        <v>0</v>
      </c>
      <c r="G3573" s="75">
        <v>0</v>
      </c>
      <c r="I3573" s="12"/>
      <c r="K3573" s="33">
        <v>1</v>
      </c>
      <c r="N3573" s="21" t="str">
        <f t="shared" si="256"/>
        <v>Banesco, S.A.</v>
      </c>
      <c r="O3573" s="21"/>
      <c r="P3573" s="77">
        <v>670000</v>
      </c>
      <c r="Q3573" s="76">
        <v>0</v>
      </c>
      <c r="R3573" s="75">
        <v>0</v>
      </c>
    </row>
    <row r="3574" spans="3:18" s="57" customFormat="1" x14ac:dyDescent="0.25">
      <c r="C3574" s="21" t="s">
        <v>660</v>
      </c>
      <c r="D3574" s="21"/>
      <c r="E3574" s="77">
        <v>210315</v>
      </c>
      <c r="F3574" s="76">
        <v>0</v>
      </c>
      <c r="G3574" s="75">
        <v>0</v>
      </c>
      <c r="I3574" s="12"/>
      <c r="K3574" s="33">
        <v>1</v>
      </c>
      <c r="N3574" s="21" t="str">
        <f t="shared" si="256"/>
        <v>Banesco, S.A.</v>
      </c>
      <c r="O3574" s="21"/>
      <c r="P3574" s="77">
        <v>210315</v>
      </c>
      <c r="Q3574" s="76">
        <v>0</v>
      </c>
      <c r="R3574" s="75">
        <v>0</v>
      </c>
    </row>
    <row r="3575" spans="3:18" s="57" customFormat="1" x14ac:dyDescent="0.25">
      <c r="C3575" s="21" t="s">
        <v>660</v>
      </c>
      <c r="D3575" s="21"/>
      <c r="E3575" s="77">
        <v>1015000</v>
      </c>
      <c r="F3575" s="76">
        <v>0</v>
      </c>
      <c r="G3575" s="75">
        <v>0</v>
      </c>
      <c r="I3575" s="12"/>
      <c r="K3575" s="33">
        <v>1</v>
      </c>
      <c r="N3575" s="21" t="str">
        <f t="shared" si="256"/>
        <v>Banesco, S.A.</v>
      </c>
      <c r="O3575" s="21"/>
      <c r="P3575" s="77">
        <v>1015000</v>
      </c>
      <c r="Q3575" s="76">
        <v>0</v>
      </c>
      <c r="R3575" s="75">
        <v>0</v>
      </c>
    </row>
    <row r="3576" spans="3:18" s="57" customFormat="1" x14ac:dyDescent="0.25">
      <c r="C3576" s="21" t="s">
        <v>634</v>
      </c>
      <c r="D3576" s="21"/>
      <c r="E3576" s="77">
        <v>4800000</v>
      </c>
      <c r="F3576" s="76">
        <v>0</v>
      </c>
      <c r="G3576" s="75">
        <v>0</v>
      </c>
      <c r="I3576" s="12"/>
      <c r="K3576" s="33">
        <v>1</v>
      </c>
      <c r="N3576" s="21" t="str">
        <f t="shared" si="256"/>
        <v>Canal Bank, S.A.</v>
      </c>
      <c r="O3576" s="21"/>
      <c r="P3576" s="77">
        <v>4800000</v>
      </c>
      <c r="Q3576" s="76">
        <v>0</v>
      </c>
      <c r="R3576" s="75">
        <v>0</v>
      </c>
    </row>
    <row r="3577" spans="3:18" s="57" customFormat="1" x14ac:dyDescent="0.25">
      <c r="C3577" s="21" t="s">
        <v>4012</v>
      </c>
      <c r="D3577" s="21"/>
      <c r="E3577" s="77">
        <v>4710000</v>
      </c>
      <c r="F3577" s="76">
        <v>0</v>
      </c>
      <c r="G3577" s="75">
        <v>0</v>
      </c>
      <c r="I3577" s="12"/>
      <c r="K3577" s="33">
        <v>1</v>
      </c>
      <c r="N3577" s="21" t="str">
        <f t="shared" si="256"/>
        <v>Corporación de Finanzas del Pais</v>
      </c>
      <c r="O3577" s="21"/>
      <c r="P3577" s="77">
        <v>4710000</v>
      </c>
      <c r="Q3577" s="76">
        <v>0</v>
      </c>
      <c r="R3577" s="75">
        <v>0</v>
      </c>
    </row>
    <row r="3578" spans="3:18" s="57" customFormat="1" x14ac:dyDescent="0.25">
      <c r="C3578" s="21" t="s">
        <v>4012</v>
      </c>
      <c r="D3578" s="21"/>
      <c r="E3578" s="77">
        <v>1000000</v>
      </c>
      <c r="F3578" s="76">
        <v>0</v>
      </c>
      <c r="G3578" s="75">
        <v>0</v>
      </c>
      <c r="I3578" s="12"/>
      <c r="K3578" s="33">
        <v>1</v>
      </c>
      <c r="N3578" s="21" t="str">
        <f t="shared" si="256"/>
        <v>Corporación de Finanzas del Pais</v>
      </c>
      <c r="O3578" s="21"/>
      <c r="P3578" s="77">
        <v>1000000</v>
      </c>
      <c r="Q3578" s="76">
        <v>0</v>
      </c>
      <c r="R3578" s="75">
        <v>0</v>
      </c>
    </row>
    <row r="3579" spans="3:18" s="57" customFormat="1" x14ac:dyDescent="0.25">
      <c r="C3579" s="21" t="s">
        <v>4012</v>
      </c>
      <c r="D3579" s="21"/>
      <c r="E3579" s="77">
        <v>100000</v>
      </c>
      <c r="F3579" s="76">
        <v>7</v>
      </c>
      <c r="G3579" s="75">
        <v>315000</v>
      </c>
      <c r="I3579" s="12"/>
      <c r="K3579" s="33">
        <v>1</v>
      </c>
      <c r="N3579" s="21" t="str">
        <f t="shared" si="256"/>
        <v>Corporación de Finanzas del Pais</v>
      </c>
      <c r="O3579" s="21"/>
      <c r="P3579" s="77">
        <v>100000</v>
      </c>
      <c r="Q3579" s="76">
        <v>7</v>
      </c>
      <c r="R3579" s="75">
        <v>315000</v>
      </c>
    </row>
    <row r="3580" spans="3:18" s="57" customFormat="1" x14ac:dyDescent="0.25">
      <c r="C3580" s="21" t="s">
        <v>4012</v>
      </c>
      <c r="D3580" s="21"/>
      <c r="E3580" s="77">
        <v>20000</v>
      </c>
      <c r="F3580" s="76">
        <v>1</v>
      </c>
      <c r="G3580" s="75">
        <v>20000</v>
      </c>
      <c r="I3580" s="12"/>
      <c r="K3580" s="33">
        <v>1</v>
      </c>
      <c r="N3580" s="21" t="str">
        <f t="shared" si="256"/>
        <v>Corporación de Finanzas del Pais</v>
      </c>
      <c r="O3580" s="21"/>
      <c r="P3580" s="77">
        <v>20000</v>
      </c>
      <c r="Q3580" s="76">
        <v>1</v>
      </c>
      <c r="R3580" s="75">
        <v>20000</v>
      </c>
    </row>
    <row r="3581" spans="3:18" s="57" customFormat="1" x14ac:dyDescent="0.25">
      <c r="C3581" s="21" t="s">
        <v>4013</v>
      </c>
      <c r="D3581" s="21"/>
      <c r="E3581" s="77">
        <v>0</v>
      </c>
      <c r="F3581" s="76">
        <v>0</v>
      </c>
      <c r="G3581" s="75">
        <v>0</v>
      </c>
      <c r="I3581" s="12"/>
      <c r="K3581" s="33">
        <v>1</v>
      </c>
      <c r="N3581" s="21" t="str">
        <f t="shared" si="256"/>
        <v>Financia Credit, S.A.</v>
      </c>
      <c r="O3581" s="21"/>
      <c r="P3581" s="77">
        <v>0</v>
      </c>
      <c r="Q3581" s="76">
        <v>0</v>
      </c>
      <c r="R3581" s="75">
        <v>0</v>
      </c>
    </row>
    <row r="3582" spans="3:18" s="57" customFormat="1" x14ac:dyDescent="0.25">
      <c r="C3582" s="21" t="s">
        <v>4014</v>
      </c>
      <c r="D3582" s="21"/>
      <c r="E3582" s="77">
        <v>30000000</v>
      </c>
      <c r="F3582" s="76">
        <v>13</v>
      </c>
      <c r="G3582" s="75">
        <v>1627025</v>
      </c>
      <c r="I3582" s="12"/>
      <c r="K3582" s="33">
        <v>1</v>
      </c>
      <c r="N3582" s="21" t="str">
        <f t="shared" si="256"/>
        <v>G.B. Group Corporation</v>
      </c>
      <c r="O3582" s="21"/>
      <c r="P3582" s="77">
        <v>30000000</v>
      </c>
      <c r="Q3582" s="76">
        <v>13</v>
      </c>
      <c r="R3582" s="75">
        <v>1627025</v>
      </c>
    </row>
    <row r="3583" spans="3:18" s="57" customFormat="1" x14ac:dyDescent="0.25">
      <c r="C3583" s="21" t="s">
        <v>4014</v>
      </c>
      <c r="D3583" s="21"/>
      <c r="E3583" s="77">
        <v>60015000</v>
      </c>
      <c r="F3583" s="76">
        <v>15</v>
      </c>
      <c r="G3583" s="75">
        <v>1851070</v>
      </c>
      <c r="I3583" s="12"/>
      <c r="K3583" s="33">
        <v>1</v>
      </c>
      <c r="N3583" s="21" t="str">
        <f t="shared" si="256"/>
        <v>G.B. Group Corporation</v>
      </c>
      <c r="O3583" s="21"/>
      <c r="P3583" s="77">
        <v>60015000</v>
      </c>
      <c r="Q3583" s="76">
        <v>15</v>
      </c>
      <c r="R3583" s="75">
        <v>1851070</v>
      </c>
    </row>
    <row r="3584" spans="3:18" s="57" customFormat="1" x14ac:dyDescent="0.25">
      <c r="C3584" s="21" t="s">
        <v>661</v>
      </c>
      <c r="D3584" s="21"/>
      <c r="E3584" s="77">
        <v>25125000</v>
      </c>
      <c r="F3584" s="76">
        <v>12</v>
      </c>
      <c r="G3584" s="75">
        <v>1075638.1000000001</v>
      </c>
      <c r="I3584" s="12"/>
      <c r="K3584" s="33">
        <v>1</v>
      </c>
      <c r="N3584" s="21" t="str">
        <f t="shared" si="256"/>
        <v>Grupo Aliado, S.A.</v>
      </c>
      <c r="O3584" s="21"/>
      <c r="P3584" s="77">
        <v>25125000</v>
      </c>
      <c r="Q3584" s="76">
        <v>12</v>
      </c>
      <c r="R3584" s="75">
        <v>1075638.1000000001</v>
      </c>
    </row>
    <row r="3585" spans="3:18" s="57" customFormat="1" x14ac:dyDescent="0.25">
      <c r="C3585" s="21" t="s">
        <v>661</v>
      </c>
      <c r="D3585" s="21"/>
      <c r="E3585" s="77">
        <v>25019000</v>
      </c>
      <c r="F3585" s="76">
        <v>29</v>
      </c>
      <c r="G3585" s="75">
        <v>3616525.1</v>
      </c>
      <c r="I3585" s="12"/>
      <c r="K3585" s="33">
        <v>1</v>
      </c>
      <c r="N3585" s="21" t="str">
        <f t="shared" si="256"/>
        <v>Grupo Aliado, S.A.</v>
      </c>
      <c r="O3585" s="21"/>
      <c r="P3585" s="77">
        <v>25019000</v>
      </c>
      <c r="Q3585" s="76">
        <v>29</v>
      </c>
      <c r="R3585" s="75">
        <v>3616525.1</v>
      </c>
    </row>
    <row r="3586" spans="3:18" s="57" customFormat="1" x14ac:dyDescent="0.25">
      <c r="C3586" s="21" t="s">
        <v>4015</v>
      </c>
      <c r="D3586" s="21"/>
      <c r="E3586" s="77">
        <v>2500000</v>
      </c>
      <c r="F3586" s="76">
        <v>0</v>
      </c>
      <c r="G3586" s="75">
        <v>0</v>
      </c>
      <c r="I3586" s="12"/>
      <c r="K3586" s="33">
        <v>1</v>
      </c>
      <c r="N3586" s="21" t="str">
        <f t="shared" si="256"/>
        <v>Grupo Bandelta Holding Corp</v>
      </c>
      <c r="O3586" s="21"/>
      <c r="P3586" s="77">
        <v>2500000</v>
      </c>
      <c r="Q3586" s="76">
        <v>0</v>
      </c>
      <c r="R3586" s="75">
        <v>0</v>
      </c>
    </row>
    <row r="3587" spans="3:18" s="57" customFormat="1" x14ac:dyDescent="0.25">
      <c r="C3587" s="21" t="s">
        <v>4015</v>
      </c>
      <c r="D3587" s="21"/>
      <c r="E3587" s="77">
        <v>2500000</v>
      </c>
      <c r="F3587" s="76">
        <v>0</v>
      </c>
      <c r="G3587" s="75">
        <v>0</v>
      </c>
      <c r="I3587" s="12"/>
      <c r="K3587" s="33">
        <v>1</v>
      </c>
      <c r="N3587" s="21" t="str">
        <f t="shared" si="256"/>
        <v>Grupo Bandelta Holding Corp</v>
      </c>
      <c r="O3587" s="21"/>
      <c r="P3587" s="77">
        <v>2500000</v>
      </c>
      <c r="Q3587" s="76">
        <v>0</v>
      </c>
      <c r="R3587" s="75">
        <v>0</v>
      </c>
    </row>
    <row r="3588" spans="3:18" s="57" customFormat="1" x14ac:dyDescent="0.25">
      <c r="C3588" s="21" t="s">
        <v>4015</v>
      </c>
      <c r="D3588" s="21"/>
      <c r="E3588" s="77">
        <v>2500000</v>
      </c>
      <c r="F3588" s="76">
        <v>0</v>
      </c>
      <c r="G3588" s="75">
        <v>0</v>
      </c>
      <c r="I3588" s="12"/>
      <c r="K3588" s="33">
        <v>1</v>
      </c>
      <c r="N3588" s="21" t="str">
        <f t="shared" si="256"/>
        <v>Grupo Bandelta Holding Corp</v>
      </c>
      <c r="O3588" s="21"/>
      <c r="P3588" s="77">
        <v>2500000</v>
      </c>
      <c r="Q3588" s="76">
        <v>0</v>
      </c>
      <c r="R3588" s="75">
        <v>0</v>
      </c>
    </row>
    <row r="3589" spans="3:18" s="57" customFormat="1" x14ac:dyDescent="0.25">
      <c r="C3589" s="21" t="s">
        <v>4015</v>
      </c>
      <c r="D3589" s="21"/>
      <c r="E3589" s="77">
        <v>2000000</v>
      </c>
      <c r="F3589" s="76">
        <v>0</v>
      </c>
      <c r="G3589" s="75">
        <v>0</v>
      </c>
      <c r="I3589" s="12"/>
      <c r="K3589" s="33">
        <v>1</v>
      </c>
      <c r="N3589" s="21" t="str">
        <f t="shared" si="256"/>
        <v>Grupo Bandelta Holding Corp</v>
      </c>
      <c r="O3589" s="21"/>
      <c r="P3589" s="77">
        <v>2000000</v>
      </c>
      <c r="Q3589" s="76">
        <v>0</v>
      </c>
      <c r="R3589" s="75">
        <v>0</v>
      </c>
    </row>
    <row r="3590" spans="3:18" s="57" customFormat="1" x14ac:dyDescent="0.25">
      <c r="C3590" s="21" t="s">
        <v>641</v>
      </c>
      <c r="D3590" s="21"/>
      <c r="E3590" s="77">
        <v>17400000</v>
      </c>
      <c r="F3590" s="76">
        <v>15</v>
      </c>
      <c r="G3590" s="75">
        <v>1582342.64</v>
      </c>
      <c r="I3590" s="12"/>
      <c r="K3590" s="33">
        <v>1</v>
      </c>
      <c r="N3590" s="21" t="str">
        <f t="shared" si="256"/>
        <v>Grupo Prival S.A.</v>
      </c>
      <c r="O3590" s="21"/>
      <c r="P3590" s="77">
        <v>17400000</v>
      </c>
      <c r="Q3590" s="76">
        <v>15</v>
      </c>
      <c r="R3590" s="75">
        <v>1582342.64</v>
      </c>
    </row>
    <row r="3591" spans="3:18" s="57" customFormat="1" x14ac:dyDescent="0.25">
      <c r="C3591" s="21" t="s">
        <v>641</v>
      </c>
      <c r="D3591" s="21"/>
      <c r="E3591" s="77">
        <v>9900000</v>
      </c>
      <c r="F3591" s="76">
        <v>5</v>
      </c>
      <c r="G3591" s="75">
        <v>404745</v>
      </c>
      <c r="I3591" s="12"/>
      <c r="K3591" s="33">
        <v>1</v>
      </c>
      <c r="N3591" s="21" t="str">
        <f t="shared" si="256"/>
        <v>Grupo Prival S.A.</v>
      </c>
      <c r="O3591" s="21"/>
      <c r="P3591" s="77">
        <v>9900000</v>
      </c>
      <c r="Q3591" s="76">
        <v>5</v>
      </c>
      <c r="R3591" s="75">
        <v>404745</v>
      </c>
    </row>
    <row r="3592" spans="3:18" s="57" customFormat="1" x14ac:dyDescent="0.25">
      <c r="C3592" s="21" t="s">
        <v>4016</v>
      </c>
      <c r="D3592" s="21"/>
      <c r="E3592" s="77">
        <v>305000</v>
      </c>
      <c r="F3592" s="76">
        <v>1</v>
      </c>
      <c r="G3592" s="75">
        <v>305000</v>
      </c>
      <c r="I3592" s="12"/>
      <c r="K3592" s="33">
        <v>1</v>
      </c>
      <c r="N3592" s="21" t="str">
        <f t="shared" si="256"/>
        <v>Hipotecaria Metrocredit, S.A.</v>
      </c>
      <c r="O3592" s="21"/>
      <c r="P3592" s="77">
        <v>305000</v>
      </c>
      <c r="Q3592" s="76">
        <v>1</v>
      </c>
      <c r="R3592" s="75">
        <v>305000</v>
      </c>
    </row>
    <row r="3593" spans="3:18" s="57" customFormat="1" x14ac:dyDescent="0.25">
      <c r="C3593" s="21" t="s">
        <v>4016</v>
      </c>
      <c r="D3593" s="21"/>
      <c r="E3593" s="77">
        <v>10000</v>
      </c>
      <c r="F3593" s="76">
        <v>1</v>
      </c>
      <c r="G3593" s="75">
        <v>10000</v>
      </c>
      <c r="I3593" s="12"/>
      <c r="K3593" s="33">
        <v>1</v>
      </c>
      <c r="N3593" s="21" t="str">
        <f t="shared" si="256"/>
        <v>Hipotecaria Metrocredit, S.A.</v>
      </c>
      <c r="O3593" s="21"/>
      <c r="P3593" s="77">
        <v>10000</v>
      </c>
      <c r="Q3593" s="76">
        <v>1</v>
      </c>
      <c r="R3593" s="75">
        <v>10000</v>
      </c>
    </row>
    <row r="3594" spans="3:18" s="57" customFormat="1" x14ac:dyDescent="0.25">
      <c r="C3594" s="21" t="s">
        <v>4016</v>
      </c>
      <c r="D3594" s="21"/>
      <c r="E3594" s="77">
        <v>75000</v>
      </c>
      <c r="F3594" s="76">
        <v>1</v>
      </c>
      <c r="G3594" s="75">
        <v>75000</v>
      </c>
      <c r="I3594" s="12"/>
      <c r="K3594" s="33">
        <v>1</v>
      </c>
      <c r="N3594" s="21" t="str">
        <f t="shared" si="256"/>
        <v>Hipotecaria Metrocredit, S.A.</v>
      </c>
      <c r="O3594" s="21"/>
      <c r="P3594" s="77">
        <v>75000</v>
      </c>
      <c r="Q3594" s="76">
        <v>1</v>
      </c>
      <c r="R3594" s="75">
        <v>75000</v>
      </c>
    </row>
    <row r="3595" spans="3:18" s="57" customFormat="1" x14ac:dyDescent="0.25">
      <c r="C3595" s="21" t="s">
        <v>4017</v>
      </c>
      <c r="D3595" s="21"/>
      <c r="E3595" s="77">
        <v>2000000</v>
      </c>
      <c r="F3595" s="76">
        <v>6</v>
      </c>
      <c r="G3595" s="75">
        <v>367877.86</v>
      </c>
      <c r="I3595" s="12"/>
      <c r="K3595" s="33">
        <v>1</v>
      </c>
      <c r="N3595" s="21" t="str">
        <f t="shared" si="256"/>
        <v>La Hipotecaria Holding Inc.</v>
      </c>
      <c r="O3595" s="21"/>
      <c r="P3595" s="77">
        <v>2000000</v>
      </c>
      <c r="Q3595" s="76">
        <v>6</v>
      </c>
      <c r="R3595" s="75">
        <v>367877.86</v>
      </c>
    </row>
    <row r="3596" spans="3:18" s="57" customFormat="1" x14ac:dyDescent="0.25">
      <c r="C3596" s="21" t="s">
        <v>4017</v>
      </c>
      <c r="D3596" s="21"/>
      <c r="E3596" s="77">
        <v>3990000</v>
      </c>
      <c r="F3596" s="76">
        <v>1</v>
      </c>
      <c r="G3596" s="75">
        <v>54862.5</v>
      </c>
      <c r="I3596" s="12"/>
      <c r="K3596" s="33">
        <v>1</v>
      </c>
      <c r="N3596" s="21" t="str">
        <f t="shared" si="256"/>
        <v>La Hipotecaria Holding Inc.</v>
      </c>
      <c r="O3596" s="21"/>
      <c r="P3596" s="77">
        <v>3990000</v>
      </c>
      <c r="Q3596" s="76">
        <v>1</v>
      </c>
      <c r="R3596" s="75">
        <v>54862.5</v>
      </c>
    </row>
    <row r="3597" spans="3:18" s="57" customFormat="1" x14ac:dyDescent="0.25">
      <c r="C3597" s="21" t="s">
        <v>4017</v>
      </c>
      <c r="D3597" s="21"/>
      <c r="E3597" s="77">
        <v>2940000</v>
      </c>
      <c r="F3597" s="76">
        <v>2</v>
      </c>
      <c r="G3597" s="75">
        <v>30380</v>
      </c>
      <c r="I3597" s="12"/>
      <c r="K3597" s="33">
        <v>1</v>
      </c>
      <c r="N3597" s="21" t="str">
        <f t="shared" si="256"/>
        <v>La Hipotecaria Holding Inc.</v>
      </c>
      <c r="O3597" s="21"/>
      <c r="P3597" s="77">
        <v>2940000</v>
      </c>
      <c r="Q3597" s="76">
        <v>2</v>
      </c>
      <c r="R3597" s="75">
        <v>30380</v>
      </c>
    </row>
    <row r="3598" spans="3:18" s="57" customFormat="1" x14ac:dyDescent="0.25">
      <c r="C3598" s="21" t="s">
        <v>4017</v>
      </c>
      <c r="D3598" s="21"/>
      <c r="E3598" s="77">
        <v>1000000</v>
      </c>
      <c r="F3598" s="76">
        <v>1</v>
      </c>
      <c r="G3598" s="75">
        <v>16700</v>
      </c>
      <c r="I3598" s="12"/>
      <c r="K3598" s="33">
        <v>1</v>
      </c>
      <c r="N3598" s="21" t="str">
        <f t="shared" si="256"/>
        <v>La Hipotecaria Holding Inc.</v>
      </c>
      <c r="O3598" s="21"/>
      <c r="P3598" s="77">
        <v>1000000</v>
      </c>
      <c r="Q3598" s="76">
        <v>1</v>
      </c>
      <c r="R3598" s="75">
        <v>16700</v>
      </c>
    </row>
    <row r="3599" spans="3:18" s="57" customFormat="1" x14ac:dyDescent="0.25">
      <c r="C3599" s="21" t="s">
        <v>4017</v>
      </c>
      <c r="D3599" s="21"/>
      <c r="E3599" s="77">
        <v>1000000</v>
      </c>
      <c r="F3599" s="76">
        <v>0</v>
      </c>
      <c r="G3599" s="75">
        <v>0</v>
      </c>
      <c r="I3599" s="12"/>
      <c r="K3599" s="33">
        <v>1</v>
      </c>
      <c r="N3599" s="21" t="str">
        <f t="shared" si="256"/>
        <v>La Hipotecaria Holding Inc.</v>
      </c>
      <c r="O3599" s="21"/>
      <c r="P3599" s="77">
        <v>1000000</v>
      </c>
      <c r="Q3599" s="76">
        <v>0</v>
      </c>
      <c r="R3599" s="75">
        <v>0</v>
      </c>
    </row>
    <row r="3600" spans="3:18" s="57" customFormat="1" x14ac:dyDescent="0.25">
      <c r="C3600" s="21" t="s">
        <v>4017</v>
      </c>
      <c r="D3600" s="21"/>
      <c r="E3600" s="77">
        <v>1000000</v>
      </c>
      <c r="F3600" s="76">
        <v>1</v>
      </c>
      <c r="G3600" s="75">
        <v>39600</v>
      </c>
      <c r="I3600" s="12"/>
      <c r="K3600" s="33">
        <v>1</v>
      </c>
      <c r="N3600" s="21" t="str">
        <f t="shared" si="256"/>
        <v>La Hipotecaria Holding Inc.</v>
      </c>
      <c r="O3600" s="21"/>
      <c r="P3600" s="77">
        <v>1000000</v>
      </c>
      <c r="Q3600" s="76">
        <v>1</v>
      </c>
      <c r="R3600" s="75">
        <v>39600</v>
      </c>
    </row>
    <row r="3601" spans="3:18" s="57" customFormat="1" x14ac:dyDescent="0.25">
      <c r="C3601" s="21" t="s">
        <v>4017</v>
      </c>
      <c r="D3601" s="21"/>
      <c r="E3601" s="77">
        <v>980000</v>
      </c>
      <c r="F3601" s="76">
        <v>2</v>
      </c>
      <c r="G3601" s="75">
        <v>54050</v>
      </c>
      <c r="I3601" s="12"/>
      <c r="K3601" s="33">
        <v>1</v>
      </c>
      <c r="N3601" s="21" t="str">
        <f t="shared" si="256"/>
        <v>La Hipotecaria Holding Inc.</v>
      </c>
      <c r="O3601" s="21"/>
      <c r="P3601" s="77">
        <v>980000</v>
      </c>
      <c r="Q3601" s="76">
        <v>2</v>
      </c>
      <c r="R3601" s="75">
        <v>54050</v>
      </c>
    </row>
    <row r="3602" spans="3:18" s="57" customFormat="1" x14ac:dyDescent="0.25">
      <c r="C3602" s="21" t="s">
        <v>4017</v>
      </c>
      <c r="D3602" s="21"/>
      <c r="E3602" s="77">
        <v>1000000</v>
      </c>
      <c r="F3602" s="76">
        <v>0</v>
      </c>
      <c r="G3602" s="75">
        <v>0</v>
      </c>
      <c r="I3602" s="12"/>
      <c r="K3602" s="33">
        <v>1</v>
      </c>
      <c r="N3602" s="21" t="str">
        <f t="shared" si="256"/>
        <v>La Hipotecaria Holding Inc.</v>
      </c>
      <c r="O3602" s="21"/>
      <c r="P3602" s="77">
        <v>1000000</v>
      </c>
      <c r="Q3602" s="76">
        <v>0</v>
      </c>
      <c r="R3602" s="75">
        <v>0</v>
      </c>
    </row>
    <row r="3603" spans="3:18" s="57" customFormat="1" x14ac:dyDescent="0.25">
      <c r="C3603" s="21" t="s">
        <v>4017</v>
      </c>
      <c r="D3603" s="21"/>
      <c r="E3603" s="77">
        <v>1000000</v>
      </c>
      <c r="F3603" s="76">
        <v>0</v>
      </c>
      <c r="G3603" s="75">
        <v>0</v>
      </c>
      <c r="I3603" s="12"/>
      <c r="K3603" s="33">
        <v>1</v>
      </c>
      <c r="N3603" s="21" t="str">
        <f t="shared" si="256"/>
        <v>La Hipotecaria Holding Inc.</v>
      </c>
      <c r="O3603" s="21"/>
      <c r="P3603" s="77">
        <v>1000000</v>
      </c>
      <c r="Q3603" s="76">
        <v>0</v>
      </c>
      <c r="R3603" s="75">
        <v>0</v>
      </c>
    </row>
    <row r="3604" spans="3:18" s="57" customFormat="1" x14ac:dyDescent="0.25">
      <c r="C3604" s="21" t="s">
        <v>4017</v>
      </c>
      <c r="D3604" s="21"/>
      <c r="E3604" s="77">
        <v>10000000</v>
      </c>
      <c r="F3604" s="76">
        <v>0</v>
      </c>
      <c r="G3604" s="75">
        <v>0</v>
      </c>
      <c r="I3604" s="12"/>
      <c r="K3604" s="33">
        <v>1</v>
      </c>
      <c r="N3604" s="21" t="str">
        <f t="shared" si="256"/>
        <v>La Hipotecaria Holding Inc.</v>
      </c>
      <c r="O3604" s="21"/>
      <c r="P3604" s="77">
        <v>10000000</v>
      </c>
      <c r="Q3604" s="76">
        <v>0</v>
      </c>
      <c r="R3604" s="75">
        <v>0</v>
      </c>
    </row>
    <row r="3605" spans="3:18" s="57" customFormat="1" x14ac:dyDescent="0.25">
      <c r="C3605" s="21" t="s">
        <v>4018</v>
      </c>
      <c r="D3605" s="21"/>
      <c r="E3605" s="77">
        <v>25000000</v>
      </c>
      <c r="F3605" s="76">
        <v>31</v>
      </c>
      <c r="G3605" s="75">
        <v>1287105.3500000001</v>
      </c>
      <c r="I3605" s="12"/>
      <c r="K3605" s="33">
        <v>1</v>
      </c>
      <c r="N3605" s="21" t="str">
        <f t="shared" si="256"/>
        <v xml:space="preserve">Latin American Kraft Investments, Inc. </v>
      </c>
      <c r="O3605" s="21"/>
      <c r="P3605" s="77">
        <v>25000000</v>
      </c>
      <c r="Q3605" s="76">
        <v>31</v>
      </c>
      <c r="R3605" s="75">
        <v>1287105.3500000001</v>
      </c>
    </row>
    <row r="3606" spans="3:18" s="57" customFormat="1" x14ac:dyDescent="0.25">
      <c r="C3606" s="21" t="s">
        <v>662</v>
      </c>
      <c r="D3606" s="21"/>
      <c r="E3606" s="77">
        <v>7840000</v>
      </c>
      <c r="F3606" s="76">
        <v>3</v>
      </c>
      <c r="G3606" s="75">
        <v>126420</v>
      </c>
      <c r="I3606" s="12"/>
      <c r="K3606" s="33">
        <v>1</v>
      </c>
      <c r="N3606" s="21" t="str">
        <f t="shared" si="256"/>
        <v xml:space="preserve">Multibank Inc. </v>
      </c>
      <c r="O3606" s="21"/>
      <c r="P3606" s="77">
        <v>7840000</v>
      </c>
      <c r="Q3606" s="76">
        <v>3</v>
      </c>
      <c r="R3606" s="75">
        <v>126420</v>
      </c>
    </row>
    <row r="3607" spans="3:18" s="57" customFormat="1" x14ac:dyDescent="0.25">
      <c r="C3607" s="21" t="s">
        <v>4019</v>
      </c>
      <c r="D3607" s="21"/>
      <c r="E3607" s="77">
        <v>5000000</v>
      </c>
      <c r="F3607" s="76">
        <v>0</v>
      </c>
      <c r="G3607" s="75">
        <v>0</v>
      </c>
      <c r="I3607" s="12"/>
      <c r="K3607" s="33">
        <v>1</v>
      </c>
      <c r="N3607" s="21" t="str">
        <f t="shared" si="256"/>
        <v>Towerbank International Inc.</v>
      </c>
      <c r="O3607" s="21"/>
      <c r="P3607" s="77">
        <v>5000000</v>
      </c>
      <c r="Q3607" s="76">
        <v>0</v>
      </c>
      <c r="R3607" s="75">
        <v>0</v>
      </c>
    </row>
    <row r="3608" spans="3:18" s="57" customFormat="1" x14ac:dyDescent="0.25">
      <c r="C3608" s="21" t="s">
        <v>4019</v>
      </c>
      <c r="D3608" s="21"/>
      <c r="E3608" s="77">
        <v>19600000</v>
      </c>
      <c r="F3608" s="76">
        <v>7</v>
      </c>
      <c r="G3608" s="75">
        <v>431690</v>
      </c>
      <c r="I3608" s="12"/>
      <c r="K3608" s="33">
        <v>1</v>
      </c>
      <c r="N3608" s="21" t="str">
        <f t="shared" si="256"/>
        <v>Towerbank International Inc.</v>
      </c>
      <c r="O3608" s="21"/>
      <c r="P3608" s="77">
        <v>19600000</v>
      </c>
      <c r="Q3608" s="76">
        <v>7</v>
      </c>
      <c r="R3608" s="75">
        <v>431690</v>
      </c>
    </row>
    <row r="3609" spans="3:18" s="57" customFormat="1" x14ac:dyDescent="0.25">
      <c r="C3609" s="21" t="s">
        <v>4020</v>
      </c>
      <c r="D3609" s="21"/>
      <c r="E3609" s="77">
        <v>0</v>
      </c>
      <c r="F3609" s="76">
        <v>0</v>
      </c>
      <c r="G3609" s="75">
        <v>0</v>
      </c>
      <c r="I3609" s="12"/>
      <c r="K3609" s="33">
        <v>1</v>
      </c>
      <c r="N3609" s="21" t="str">
        <f t="shared" ref="N3609:N3655" si="257">C3609</f>
        <v>Universal Policy Investment Vehicle Ltd.</v>
      </c>
      <c r="O3609" s="21"/>
      <c r="P3609" s="77">
        <v>0</v>
      </c>
      <c r="Q3609" s="76">
        <v>0</v>
      </c>
      <c r="R3609" s="75">
        <v>0</v>
      </c>
    </row>
    <row r="3610" spans="3:18" s="57" customFormat="1" x14ac:dyDescent="0.25">
      <c r="C3610" s="21" t="s">
        <v>4021</v>
      </c>
      <c r="D3610" s="21"/>
      <c r="E3610" s="77">
        <v>12117330.720000001</v>
      </c>
      <c r="F3610" s="76">
        <v>5</v>
      </c>
      <c r="G3610" s="75">
        <v>313054.28000000003</v>
      </c>
      <c r="I3610" s="12"/>
      <c r="K3610" s="33">
        <v>1</v>
      </c>
      <c r="N3610" s="21" t="str">
        <f t="shared" si="257"/>
        <v>Verdemar Investment Corporation</v>
      </c>
      <c r="O3610" s="21"/>
      <c r="P3610" s="77">
        <v>12117330.720000001</v>
      </c>
      <c r="Q3610" s="76">
        <v>5</v>
      </c>
      <c r="R3610" s="75">
        <v>313054.28000000003</v>
      </c>
    </row>
    <row r="3611" spans="3:18" s="57" customFormat="1" x14ac:dyDescent="0.25">
      <c r="C3611" s="21" t="s">
        <v>663</v>
      </c>
      <c r="D3611" s="21"/>
      <c r="E3611" s="77">
        <v>59458347</v>
      </c>
      <c r="F3611" s="76">
        <v>15</v>
      </c>
      <c r="G3611" s="75">
        <v>254.1</v>
      </c>
      <c r="I3611" s="12"/>
      <c r="K3611" s="33">
        <v>1</v>
      </c>
      <c r="N3611" s="21" t="str">
        <f t="shared" si="257"/>
        <v>Los Andes Fund, S.A.</v>
      </c>
      <c r="O3611" s="21"/>
      <c r="P3611" s="77">
        <v>59458347</v>
      </c>
      <c r="Q3611" s="76">
        <v>15</v>
      </c>
      <c r="R3611" s="75">
        <v>254.1</v>
      </c>
    </row>
    <row r="3612" spans="3:18" s="57" customFormat="1" x14ac:dyDescent="0.25">
      <c r="C3612" s="21" t="s">
        <v>664</v>
      </c>
      <c r="D3612" s="21"/>
      <c r="E3612" s="77">
        <v>2535360</v>
      </c>
      <c r="F3612" s="76">
        <v>0</v>
      </c>
      <c r="G3612" s="75">
        <v>0</v>
      </c>
      <c r="I3612" s="12"/>
      <c r="K3612" s="33">
        <v>1</v>
      </c>
      <c r="N3612" s="21" t="str">
        <f t="shared" si="257"/>
        <v>Bayport Enterprises</v>
      </c>
      <c r="O3612" s="21"/>
      <c r="P3612" s="77">
        <v>2535360</v>
      </c>
      <c r="Q3612" s="76">
        <v>0</v>
      </c>
      <c r="R3612" s="75">
        <v>0</v>
      </c>
    </row>
    <row r="3613" spans="3:18" s="57" customFormat="1" x14ac:dyDescent="0.25">
      <c r="C3613" s="21" t="s">
        <v>4022</v>
      </c>
      <c r="D3613" s="21"/>
      <c r="E3613" s="77">
        <v>12602160</v>
      </c>
      <c r="F3613" s="76">
        <v>63</v>
      </c>
      <c r="G3613" s="75">
        <v>26022</v>
      </c>
      <c r="I3613" s="12"/>
      <c r="K3613" s="33">
        <v>1</v>
      </c>
      <c r="N3613" s="21" t="str">
        <f t="shared" si="257"/>
        <v>Canal Money Market Fund, Inc.</v>
      </c>
      <c r="O3613" s="21"/>
      <c r="P3613" s="77">
        <v>12602160</v>
      </c>
      <c r="Q3613" s="76">
        <v>63</v>
      </c>
      <c r="R3613" s="75">
        <v>26022</v>
      </c>
    </row>
    <row r="3614" spans="3:18" s="57" customFormat="1" x14ac:dyDescent="0.25">
      <c r="C3614" s="21" t="s">
        <v>4023</v>
      </c>
      <c r="D3614" s="21"/>
      <c r="E3614" s="77">
        <v>1610049.183</v>
      </c>
      <c r="F3614" s="76">
        <v>0</v>
      </c>
      <c r="G3614" s="75">
        <v>0</v>
      </c>
      <c r="I3614" s="12"/>
      <c r="K3614" s="33">
        <v>1</v>
      </c>
      <c r="N3614" s="21" t="str">
        <f t="shared" si="257"/>
        <v>Canal Multistrategy Family of Funds, Inc. (FIF)</v>
      </c>
      <c r="O3614" s="21"/>
      <c r="P3614" s="77">
        <v>1610049.183</v>
      </c>
      <c r="Q3614" s="76">
        <v>0</v>
      </c>
      <c r="R3614" s="75">
        <v>0</v>
      </c>
    </row>
    <row r="3615" spans="3:18" s="57" customFormat="1" x14ac:dyDescent="0.25">
      <c r="C3615" s="21" t="s">
        <v>665</v>
      </c>
      <c r="D3615" s="21"/>
      <c r="E3615" s="77">
        <v>500004</v>
      </c>
      <c r="F3615" s="76">
        <v>0</v>
      </c>
      <c r="G3615" s="75">
        <v>0</v>
      </c>
      <c r="I3615" s="12"/>
      <c r="K3615" s="33">
        <v>1</v>
      </c>
      <c r="N3615" s="21" t="str">
        <f t="shared" si="257"/>
        <v>Canal Multistrategy Family of Funds, Inc.  (FIFA)</v>
      </c>
      <c r="O3615" s="21"/>
      <c r="P3615" s="77">
        <v>500004</v>
      </c>
      <c r="Q3615" s="76">
        <v>0</v>
      </c>
      <c r="R3615" s="75">
        <v>0</v>
      </c>
    </row>
    <row r="3616" spans="3:18" s="57" customFormat="1" x14ac:dyDescent="0.25">
      <c r="C3616" s="21" t="s">
        <v>666</v>
      </c>
      <c r="D3616" s="21"/>
      <c r="E3616" s="77">
        <v>129316160</v>
      </c>
      <c r="F3616" s="76">
        <v>19</v>
      </c>
      <c r="G3616" s="75">
        <v>2126.5</v>
      </c>
      <c r="I3616" s="12"/>
      <c r="K3616" s="33">
        <v>1</v>
      </c>
      <c r="N3616" s="21" t="str">
        <f t="shared" si="257"/>
        <v>CM Realty, S.A.</v>
      </c>
      <c r="O3616" s="21"/>
      <c r="P3616" s="77">
        <v>129316160</v>
      </c>
      <c r="Q3616" s="76">
        <v>19</v>
      </c>
      <c r="R3616" s="75">
        <v>2126.5</v>
      </c>
    </row>
    <row r="3617" spans="3:18" s="57" customFormat="1" x14ac:dyDescent="0.25">
      <c r="C3617" s="21" t="s">
        <v>667</v>
      </c>
      <c r="D3617" s="21"/>
      <c r="E3617" s="77">
        <v>559149388.898</v>
      </c>
      <c r="F3617" s="76">
        <v>630</v>
      </c>
      <c r="G3617" s="75">
        <v>74214.5</v>
      </c>
      <c r="I3617" s="12"/>
      <c r="K3617" s="33">
        <v>1</v>
      </c>
      <c r="N3617" s="21" t="str">
        <f t="shared" si="257"/>
        <v>Fondo General de Inversiones</v>
      </c>
      <c r="O3617" s="21"/>
      <c r="P3617" s="77">
        <v>559149388.898</v>
      </c>
      <c r="Q3617" s="76">
        <v>630</v>
      </c>
      <c r="R3617" s="75">
        <v>74214.5</v>
      </c>
    </row>
    <row r="3618" spans="3:18" s="57" customFormat="1" x14ac:dyDescent="0.25">
      <c r="C3618" s="21" t="s">
        <v>668</v>
      </c>
      <c r="D3618" s="21"/>
      <c r="E3618" s="77">
        <v>17425288.77997664</v>
      </c>
      <c r="F3618" s="76">
        <v>35</v>
      </c>
      <c r="G3618" s="75">
        <v>8059.3</v>
      </c>
      <c r="I3618" s="12"/>
      <c r="K3618" s="33">
        <v>1</v>
      </c>
      <c r="N3618" s="21" t="str">
        <f t="shared" si="257"/>
        <v>Fondo Global de Inversiones, S.A.</v>
      </c>
      <c r="O3618" s="21"/>
      <c r="P3618" s="77">
        <v>17425288.77997664</v>
      </c>
      <c r="Q3618" s="76">
        <v>35</v>
      </c>
      <c r="R3618" s="75">
        <v>8059.3</v>
      </c>
    </row>
    <row r="3619" spans="3:18" s="57" customFormat="1" x14ac:dyDescent="0.25">
      <c r="C3619" s="21" t="s">
        <v>669</v>
      </c>
      <c r="D3619" s="21"/>
      <c r="E3619" s="77">
        <v>14310376.77234</v>
      </c>
      <c r="F3619" s="76">
        <v>1</v>
      </c>
      <c r="G3619" s="75">
        <v>250</v>
      </c>
      <c r="I3619" s="12"/>
      <c r="K3619" s="33">
        <v>1</v>
      </c>
      <c r="N3619" s="21" t="str">
        <f t="shared" si="257"/>
        <v>Fondo General de Retorno Total</v>
      </c>
      <c r="O3619" s="21"/>
      <c r="P3619" s="77">
        <v>14310376.77234</v>
      </c>
      <c r="Q3619" s="76">
        <v>1</v>
      </c>
      <c r="R3619" s="75">
        <v>250</v>
      </c>
    </row>
    <row r="3620" spans="3:18" s="57" customFormat="1" x14ac:dyDescent="0.25">
      <c r="C3620" s="21" t="s">
        <v>670</v>
      </c>
      <c r="D3620" s="21"/>
      <c r="E3620" s="77">
        <v>335509382</v>
      </c>
      <c r="F3620" s="76">
        <v>0</v>
      </c>
      <c r="G3620" s="75">
        <v>0</v>
      </c>
      <c r="I3620" s="12"/>
      <c r="K3620" s="33">
        <v>1</v>
      </c>
      <c r="N3620" s="21" t="str">
        <f t="shared" si="257"/>
        <v>Fondo de Inversión Inmobiliario Gibraltar</v>
      </c>
      <c r="O3620" s="21"/>
      <c r="P3620" s="77">
        <v>335509382</v>
      </c>
      <c r="Q3620" s="76">
        <v>0</v>
      </c>
      <c r="R3620" s="75">
        <v>0</v>
      </c>
    </row>
    <row r="3621" spans="3:18" s="57" customFormat="1" x14ac:dyDescent="0.25">
      <c r="C3621" s="21" t="s">
        <v>671</v>
      </c>
      <c r="D3621" s="21"/>
      <c r="E3621" s="77">
        <v>158587536.310049</v>
      </c>
      <c r="F3621" s="76">
        <v>193</v>
      </c>
      <c r="G3621" s="75">
        <v>89656.2</v>
      </c>
      <c r="I3621" s="12"/>
      <c r="K3621" s="33">
        <v>1</v>
      </c>
      <c r="N3621" s="21" t="str">
        <f t="shared" si="257"/>
        <v>Fondo Renta Fija Valor, S.A.</v>
      </c>
      <c r="O3621" s="21"/>
      <c r="P3621" s="77">
        <v>158587536.310049</v>
      </c>
      <c r="Q3621" s="76">
        <v>193</v>
      </c>
      <c r="R3621" s="75">
        <v>89656.2</v>
      </c>
    </row>
    <row r="3622" spans="3:18" s="57" customFormat="1" x14ac:dyDescent="0.25">
      <c r="C3622" s="21" t="s">
        <v>4024</v>
      </c>
      <c r="D3622" s="21"/>
      <c r="E3622" s="77">
        <v>212675174.89999998</v>
      </c>
      <c r="F3622" s="76">
        <v>10</v>
      </c>
      <c r="G3622" s="75">
        <v>707.7</v>
      </c>
      <c r="I3622" s="12"/>
      <c r="K3622" s="33">
        <v>1</v>
      </c>
      <c r="N3622" s="21" t="str">
        <f t="shared" si="257"/>
        <v>Fondo de Inversión Inmobiliario Vista</v>
      </c>
      <c r="O3622" s="21"/>
      <c r="P3622" s="77">
        <v>212675174.89999998</v>
      </c>
      <c r="Q3622" s="76">
        <v>10</v>
      </c>
      <c r="R3622" s="75">
        <v>707.7</v>
      </c>
    </row>
    <row r="3623" spans="3:18" s="57" customFormat="1" x14ac:dyDescent="0.25">
      <c r="C3623" s="21" t="s">
        <v>672</v>
      </c>
      <c r="D3623" s="21"/>
      <c r="E3623" s="77">
        <v>0</v>
      </c>
      <c r="F3623" s="76">
        <v>0</v>
      </c>
      <c r="G3623" s="75">
        <v>0</v>
      </c>
      <c r="I3623" s="12"/>
      <c r="K3623" s="33">
        <v>1</v>
      </c>
      <c r="N3623" s="21" t="str">
        <f t="shared" si="257"/>
        <v>Fondo de Inversion Popular Inmobiliario Zeta</v>
      </c>
      <c r="O3623" s="21"/>
      <c r="P3623" s="77">
        <v>0</v>
      </c>
      <c r="Q3623" s="76">
        <v>0</v>
      </c>
      <c r="R3623" s="75">
        <v>0</v>
      </c>
    </row>
    <row r="3624" spans="3:18" s="57" customFormat="1" x14ac:dyDescent="0.25">
      <c r="C3624" s="21" t="s">
        <v>4025</v>
      </c>
      <c r="D3624" s="21"/>
      <c r="E3624" s="77">
        <v>11771.849999999999</v>
      </c>
      <c r="F3624" s="76">
        <v>0</v>
      </c>
      <c r="G3624" s="75">
        <v>0</v>
      </c>
      <c r="I3624" s="12"/>
      <c r="K3624" s="33">
        <v>1</v>
      </c>
      <c r="N3624" s="21" t="str">
        <f t="shared" si="257"/>
        <v>Grupo Inmobiliario de Capital Privado I (1A)</v>
      </c>
      <c r="O3624" s="21"/>
      <c r="P3624" s="77">
        <v>11771.849999999999</v>
      </c>
      <c r="Q3624" s="76">
        <v>0</v>
      </c>
      <c r="R3624" s="75">
        <v>0</v>
      </c>
    </row>
    <row r="3625" spans="3:18" s="57" customFormat="1" x14ac:dyDescent="0.25">
      <c r="C3625" s="21" t="s">
        <v>4026</v>
      </c>
      <c r="D3625" s="21"/>
      <c r="E3625" s="77">
        <v>1293188.9300000002</v>
      </c>
      <c r="F3625" s="76">
        <v>0</v>
      </c>
      <c r="G3625" s="75">
        <v>0</v>
      </c>
      <c r="I3625" s="12"/>
      <c r="K3625" s="33">
        <v>1</v>
      </c>
      <c r="N3625" s="21" t="str">
        <f t="shared" si="257"/>
        <v>Grupo Inmobiliario de Capital Privado I (1B)</v>
      </c>
      <c r="O3625" s="21"/>
      <c r="P3625" s="77">
        <v>1293188.9300000002</v>
      </c>
      <c r="Q3625" s="76">
        <v>0</v>
      </c>
      <c r="R3625" s="75">
        <v>0</v>
      </c>
    </row>
    <row r="3626" spans="3:18" s="57" customFormat="1" x14ac:dyDescent="0.25">
      <c r="C3626" s="21" t="s">
        <v>4027</v>
      </c>
      <c r="D3626" s="21"/>
      <c r="E3626" s="77">
        <v>0</v>
      </c>
      <c r="F3626" s="76">
        <v>0</v>
      </c>
      <c r="G3626" s="75">
        <v>0</v>
      </c>
      <c r="I3626" s="12"/>
      <c r="K3626" s="33">
        <v>1</v>
      </c>
      <c r="N3626" s="21" t="str">
        <f t="shared" si="257"/>
        <v>International Wealth Protection Fund Limited, Inc.</v>
      </c>
      <c r="O3626" s="21"/>
      <c r="P3626" s="77">
        <v>0</v>
      </c>
      <c r="Q3626" s="76">
        <v>0</v>
      </c>
      <c r="R3626" s="75">
        <v>0</v>
      </c>
    </row>
    <row r="3627" spans="3:18" s="57" customFormat="1" x14ac:dyDescent="0.25">
      <c r="C3627" s="21" t="s">
        <v>4028</v>
      </c>
      <c r="D3627" s="21"/>
      <c r="E3627" s="77">
        <v>1329747.46762</v>
      </c>
      <c r="F3627" s="76">
        <v>25</v>
      </c>
      <c r="G3627" s="75">
        <v>2089.1999999999998</v>
      </c>
      <c r="I3627" s="12"/>
      <c r="K3627" s="33">
        <v>1</v>
      </c>
      <c r="N3627" s="21" t="str">
        <f t="shared" si="257"/>
        <v>Invertis Global Icome Funds, S.A.</v>
      </c>
      <c r="O3627" s="21"/>
      <c r="P3627" s="77">
        <v>1329747.46762</v>
      </c>
      <c r="Q3627" s="76">
        <v>25</v>
      </c>
      <c r="R3627" s="75">
        <v>2089.1999999999998</v>
      </c>
    </row>
    <row r="3628" spans="3:18" s="57" customFormat="1" x14ac:dyDescent="0.25">
      <c r="C3628" s="21" t="s">
        <v>673</v>
      </c>
      <c r="D3628" s="21"/>
      <c r="E3628" s="77">
        <v>2554375</v>
      </c>
      <c r="F3628" s="76">
        <v>0</v>
      </c>
      <c r="G3628" s="75">
        <v>0</v>
      </c>
      <c r="I3628" s="12"/>
      <c r="K3628" s="33">
        <v>1</v>
      </c>
      <c r="N3628" s="21" t="str">
        <f t="shared" si="257"/>
        <v>Latam Real Estate Growth Fund, Inc. (A)</v>
      </c>
      <c r="O3628" s="21"/>
      <c r="P3628" s="77">
        <v>2554375</v>
      </c>
      <c r="Q3628" s="76">
        <v>0</v>
      </c>
      <c r="R3628" s="75">
        <v>0</v>
      </c>
    </row>
    <row r="3629" spans="3:18" s="57" customFormat="1" x14ac:dyDescent="0.25">
      <c r="C3629" s="21" t="s">
        <v>674</v>
      </c>
      <c r="D3629" s="21"/>
      <c r="E3629" s="77">
        <v>176000</v>
      </c>
      <c r="F3629" s="76">
        <v>0</v>
      </c>
      <c r="G3629" s="75">
        <v>0</v>
      </c>
      <c r="I3629" s="12"/>
      <c r="K3629" s="33">
        <v>1</v>
      </c>
      <c r="N3629" s="21" t="str">
        <f t="shared" si="257"/>
        <v>Latam Real Estate Growth Fund, Inc. (B)</v>
      </c>
      <c r="O3629" s="21"/>
      <c r="P3629" s="77">
        <v>176000</v>
      </c>
      <c r="Q3629" s="76">
        <v>0</v>
      </c>
      <c r="R3629" s="75">
        <v>0</v>
      </c>
    </row>
    <row r="3630" spans="3:18" s="57" customFormat="1" x14ac:dyDescent="0.25">
      <c r="C3630" s="21" t="s">
        <v>4029</v>
      </c>
      <c r="D3630" s="21"/>
      <c r="E3630" s="77">
        <v>0</v>
      </c>
      <c r="F3630" s="76">
        <v>0</v>
      </c>
      <c r="G3630" s="75">
        <v>0</v>
      </c>
      <c r="I3630" s="12"/>
      <c r="K3630" s="33">
        <v>1</v>
      </c>
      <c r="N3630" s="21" t="str">
        <f t="shared" si="257"/>
        <v>Latam Real Estate Growth Fund, Inc. (C)</v>
      </c>
      <c r="O3630" s="21"/>
      <c r="P3630" s="77">
        <v>0</v>
      </c>
      <c r="Q3630" s="76">
        <v>0</v>
      </c>
      <c r="R3630" s="75">
        <v>0</v>
      </c>
    </row>
    <row r="3631" spans="3:18" s="57" customFormat="1" x14ac:dyDescent="0.25">
      <c r="C3631" s="21" t="s">
        <v>675</v>
      </c>
      <c r="D3631" s="21"/>
      <c r="E3631" s="77">
        <v>8918776.5294940006</v>
      </c>
      <c r="F3631" s="76">
        <v>8</v>
      </c>
      <c r="G3631" s="75">
        <v>1301.4000000000001</v>
      </c>
      <c r="I3631" s="12"/>
      <c r="K3631" s="33">
        <v>1</v>
      </c>
      <c r="N3631" s="21" t="str">
        <f t="shared" si="257"/>
        <v>Metro Strategic Income Fund, INC.</v>
      </c>
      <c r="O3631" s="21"/>
      <c r="P3631" s="77">
        <v>8918776.5294940006</v>
      </c>
      <c r="Q3631" s="76">
        <v>8</v>
      </c>
      <c r="R3631" s="75">
        <v>1301.4000000000001</v>
      </c>
    </row>
    <row r="3632" spans="3:18" s="57" customFormat="1" x14ac:dyDescent="0.25">
      <c r="C3632" s="21" t="s">
        <v>676</v>
      </c>
      <c r="D3632" s="21"/>
      <c r="E3632" s="77">
        <v>162634204.94400001</v>
      </c>
      <c r="F3632" s="76">
        <v>121</v>
      </c>
      <c r="G3632" s="75">
        <v>33843.9</v>
      </c>
      <c r="I3632" s="12"/>
      <c r="K3632" s="33">
        <v>1</v>
      </c>
      <c r="N3632" s="21" t="str">
        <f t="shared" si="257"/>
        <v>MMG Fixed Income Fund</v>
      </c>
      <c r="O3632" s="21"/>
      <c r="P3632" s="77">
        <v>162634204.94400001</v>
      </c>
      <c r="Q3632" s="76">
        <v>121</v>
      </c>
      <c r="R3632" s="75">
        <v>33843.9</v>
      </c>
    </row>
    <row r="3633" spans="3:18" s="57" customFormat="1" x14ac:dyDescent="0.25">
      <c r="C3633" s="21" t="s">
        <v>677</v>
      </c>
      <c r="D3633" s="21"/>
      <c r="E3633" s="77">
        <v>4781258.7687999997</v>
      </c>
      <c r="F3633" s="76">
        <v>20</v>
      </c>
      <c r="G3633" s="75">
        <v>3885.1</v>
      </c>
      <c r="I3633" s="12"/>
      <c r="K3633" s="33">
        <v>1</v>
      </c>
      <c r="N3633" s="21" t="str">
        <f t="shared" si="257"/>
        <v>MMG Global Allocation Fund, Inc.</v>
      </c>
      <c r="O3633" s="21"/>
      <c r="P3633" s="77">
        <v>4781258.7687999997</v>
      </c>
      <c r="Q3633" s="76">
        <v>20</v>
      </c>
      <c r="R3633" s="75">
        <v>3885.1</v>
      </c>
    </row>
    <row r="3634" spans="3:18" s="57" customFormat="1" x14ac:dyDescent="0.25">
      <c r="C3634" s="21" t="s">
        <v>678</v>
      </c>
      <c r="D3634" s="21"/>
      <c r="E3634" s="77">
        <v>5092282.3999999994</v>
      </c>
      <c r="F3634" s="76">
        <v>3</v>
      </c>
      <c r="G3634" s="75">
        <v>152.1</v>
      </c>
      <c r="I3634" s="12"/>
      <c r="K3634" s="33">
        <v>1</v>
      </c>
      <c r="N3634" s="21" t="str">
        <f t="shared" si="257"/>
        <v>MMG Panama Allocation Fund, Inc.</v>
      </c>
      <c r="O3634" s="21"/>
      <c r="P3634" s="77">
        <v>5092282.3999999994</v>
      </c>
      <c r="Q3634" s="76">
        <v>3</v>
      </c>
      <c r="R3634" s="75">
        <v>152.1</v>
      </c>
    </row>
    <row r="3635" spans="3:18" s="57" customFormat="1" x14ac:dyDescent="0.25">
      <c r="C3635" s="21" t="s">
        <v>679</v>
      </c>
      <c r="D3635" s="21"/>
      <c r="E3635" s="77">
        <v>51384045.532400005</v>
      </c>
      <c r="F3635" s="76">
        <v>43</v>
      </c>
      <c r="G3635" s="75">
        <v>14073</v>
      </c>
      <c r="I3635" s="12"/>
      <c r="K3635" s="33">
        <v>1</v>
      </c>
      <c r="N3635" s="21" t="str">
        <f t="shared" si="257"/>
        <v>Multi Prosperity Fixed Income Fund</v>
      </c>
      <c r="O3635" s="21"/>
      <c r="P3635" s="77">
        <v>51384045.532400005</v>
      </c>
      <c r="Q3635" s="76">
        <v>43</v>
      </c>
      <c r="R3635" s="75">
        <v>14073</v>
      </c>
    </row>
    <row r="3636" spans="3:18" s="57" customFormat="1" x14ac:dyDescent="0.25">
      <c r="C3636" s="21" t="s">
        <v>680</v>
      </c>
      <c r="D3636" s="21"/>
      <c r="E3636" s="77">
        <v>10096986.24</v>
      </c>
      <c r="F3636" s="76">
        <v>27</v>
      </c>
      <c r="G3636" s="75">
        <v>2083.1999999999998</v>
      </c>
      <c r="I3636" s="12"/>
      <c r="K3636" s="33">
        <v>1</v>
      </c>
      <c r="N3636" s="21" t="str">
        <f t="shared" si="257"/>
        <v>Panama Latam Fixed Income Fund, Inc.</v>
      </c>
      <c r="O3636" s="21"/>
      <c r="P3636" s="77">
        <v>10096986.24</v>
      </c>
      <c r="Q3636" s="76">
        <v>27</v>
      </c>
      <c r="R3636" s="75">
        <v>2083.1999999999998</v>
      </c>
    </row>
    <row r="3637" spans="3:18" s="57" customFormat="1" x14ac:dyDescent="0.25">
      <c r="C3637" s="21" t="s">
        <v>681</v>
      </c>
      <c r="D3637" s="21"/>
      <c r="E3637" s="77">
        <v>294181345.81999999</v>
      </c>
      <c r="F3637" s="76">
        <v>135</v>
      </c>
      <c r="G3637" s="75">
        <v>39630.6</v>
      </c>
      <c r="I3637" s="12"/>
      <c r="K3637" s="33">
        <v>1</v>
      </c>
      <c r="N3637" s="21" t="str">
        <f t="shared" si="257"/>
        <v>Prival Bond Fund , S.A.</v>
      </c>
      <c r="O3637" s="21"/>
      <c r="P3637" s="77">
        <v>294181345.81999999</v>
      </c>
      <c r="Q3637" s="76">
        <v>135</v>
      </c>
      <c r="R3637" s="75">
        <v>39630.6</v>
      </c>
    </row>
    <row r="3638" spans="3:18" s="57" customFormat="1" x14ac:dyDescent="0.25">
      <c r="C3638" s="21" t="s">
        <v>4030</v>
      </c>
      <c r="D3638" s="21"/>
      <c r="E3638" s="77">
        <v>6124679.1398</v>
      </c>
      <c r="F3638" s="76">
        <v>10</v>
      </c>
      <c r="G3638" s="75">
        <v>1041.7</v>
      </c>
      <c r="I3638" s="12"/>
      <c r="K3638" s="33">
        <v>1</v>
      </c>
      <c r="N3638" s="21" t="str">
        <f t="shared" si="257"/>
        <v>Prival Mila Fund, S.A. (F1)</v>
      </c>
      <c r="O3638" s="21"/>
      <c r="P3638" s="77">
        <v>6124679.1398</v>
      </c>
      <c r="Q3638" s="76">
        <v>10</v>
      </c>
      <c r="R3638" s="75">
        <v>1041.7</v>
      </c>
    </row>
    <row r="3639" spans="3:18" s="57" customFormat="1" x14ac:dyDescent="0.25">
      <c r="C3639" s="21" t="s">
        <v>4031</v>
      </c>
      <c r="D3639" s="21"/>
      <c r="E3639" s="77">
        <v>0</v>
      </c>
      <c r="F3639" s="76">
        <v>0</v>
      </c>
      <c r="G3639" s="75">
        <v>0</v>
      </c>
      <c r="I3639" s="12"/>
      <c r="K3639" s="33">
        <v>1</v>
      </c>
      <c r="N3639" s="21" t="str">
        <f t="shared" si="257"/>
        <v>Prival Mila Fund, S.A. (F2)</v>
      </c>
      <c r="O3639" s="21"/>
      <c r="P3639" s="77">
        <v>0</v>
      </c>
      <c r="Q3639" s="76">
        <v>0</v>
      </c>
      <c r="R3639" s="75">
        <v>0</v>
      </c>
    </row>
    <row r="3640" spans="3:18" s="57" customFormat="1" x14ac:dyDescent="0.25">
      <c r="C3640" s="21" t="s">
        <v>4032</v>
      </c>
      <c r="D3640" s="21"/>
      <c r="E3640" s="77">
        <v>5884361.4349999996</v>
      </c>
      <c r="F3640" s="76">
        <v>3</v>
      </c>
      <c r="G3640" s="75">
        <v>664</v>
      </c>
      <c r="I3640" s="12"/>
      <c r="K3640" s="33">
        <v>1</v>
      </c>
      <c r="N3640" s="21" t="str">
        <f t="shared" si="257"/>
        <v>Prival Multi-Strategy Income &amp; Growth Fund, S.A. (A)</v>
      </c>
      <c r="O3640" s="21"/>
      <c r="P3640" s="77">
        <v>5884361.4349999996</v>
      </c>
      <c r="Q3640" s="76">
        <v>3</v>
      </c>
      <c r="R3640" s="75">
        <v>664</v>
      </c>
    </row>
    <row r="3641" spans="3:18" s="57" customFormat="1" x14ac:dyDescent="0.25">
      <c r="C3641" s="21" t="s">
        <v>4033</v>
      </c>
      <c r="D3641" s="21"/>
      <c r="E3641" s="77">
        <v>36639.474999999999</v>
      </c>
      <c r="F3641" s="76">
        <v>0</v>
      </c>
      <c r="G3641" s="75">
        <v>0</v>
      </c>
      <c r="I3641" s="12"/>
      <c r="K3641" s="33">
        <v>1</v>
      </c>
      <c r="N3641" s="21" t="str">
        <f t="shared" si="257"/>
        <v>Prival Multi-Strategy Income &amp; Growth Fund, S.A. (B)</v>
      </c>
      <c r="O3641" s="21"/>
      <c r="P3641" s="77">
        <v>36639.474999999999</v>
      </c>
      <c r="Q3641" s="76">
        <v>0</v>
      </c>
      <c r="R3641" s="75">
        <v>0</v>
      </c>
    </row>
    <row r="3642" spans="3:18" s="57" customFormat="1" x14ac:dyDescent="0.25">
      <c r="C3642" s="21" t="s">
        <v>682</v>
      </c>
      <c r="D3642" s="21"/>
      <c r="E3642" s="77">
        <v>39202873.0964</v>
      </c>
      <c r="F3642" s="76">
        <v>16</v>
      </c>
      <c r="G3642" s="75">
        <v>12584.4</v>
      </c>
      <c r="I3642" s="12"/>
      <c r="K3642" s="33">
        <v>1</v>
      </c>
      <c r="N3642" s="21" t="str">
        <f t="shared" si="257"/>
        <v>Prival Real Estate Fund, S.A.</v>
      </c>
      <c r="O3642" s="21"/>
      <c r="P3642" s="77">
        <v>39202873.0964</v>
      </c>
      <c r="Q3642" s="76">
        <v>16</v>
      </c>
      <c r="R3642" s="75">
        <v>12584.4</v>
      </c>
    </row>
    <row r="3643" spans="3:18" s="57" customFormat="1" x14ac:dyDescent="0.25">
      <c r="C3643" s="21" t="s">
        <v>683</v>
      </c>
      <c r="D3643" s="21"/>
      <c r="E3643" s="77">
        <v>687879.31700000004</v>
      </c>
      <c r="F3643" s="76">
        <v>0</v>
      </c>
      <c r="G3643" s="75">
        <v>0</v>
      </c>
      <c r="I3643" s="12"/>
      <c r="K3643" s="33">
        <v>1</v>
      </c>
      <c r="N3643" s="21" t="str">
        <f t="shared" si="257"/>
        <v>Premier Index Fund, S.A.</v>
      </c>
      <c r="O3643" s="21"/>
      <c r="P3643" s="77">
        <v>687879.31700000004</v>
      </c>
      <c r="Q3643" s="76">
        <v>0</v>
      </c>
      <c r="R3643" s="75">
        <v>0</v>
      </c>
    </row>
    <row r="3644" spans="3:18" s="57" customFormat="1" x14ac:dyDescent="0.25">
      <c r="C3644" s="21" t="s">
        <v>684</v>
      </c>
      <c r="D3644" s="21"/>
      <c r="E3644" s="77">
        <v>28742854.681000002</v>
      </c>
      <c r="F3644" s="76">
        <v>36</v>
      </c>
      <c r="G3644" s="75">
        <v>1703</v>
      </c>
      <c r="I3644" s="12"/>
      <c r="K3644" s="33">
        <v>1</v>
      </c>
      <c r="N3644" s="21" t="str">
        <f t="shared" si="257"/>
        <v>Premier Latin American Bond Fund</v>
      </c>
      <c r="O3644" s="21"/>
      <c r="P3644" s="77">
        <v>28742854.681000002</v>
      </c>
      <c r="Q3644" s="76">
        <v>36</v>
      </c>
      <c r="R3644" s="75">
        <v>1703</v>
      </c>
    </row>
    <row r="3645" spans="3:18" s="57" customFormat="1" x14ac:dyDescent="0.25">
      <c r="C3645" s="21" t="s">
        <v>4034</v>
      </c>
      <c r="D3645" s="21"/>
      <c r="E3645" s="77">
        <v>1264436.4785</v>
      </c>
      <c r="F3645" s="76">
        <v>19</v>
      </c>
      <c r="G3645" s="75">
        <v>243.4</v>
      </c>
      <c r="I3645" s="12"/>
      <c r="K3645" s="33">
        <v>1</v>
      </c>
      <c r="N3645" s="21" t="str">
        <f t="shared" si="257"/>
        <v>Premier Medium Term Bond Fund, S.A.</v>
      </c>
      <c r="O3645" s="21"/>
      <c r="P3645" s="77">
        <v>1264436.4785</v>
      </c>
      <c r="Q3645" s="76">
        <v>19</v>
      </c>
      <c r="R3645" s="75">
        <v>243.4</v>
      </c>
    </row>
    <row r="3646" spans="3:18" s="57" customFormat="1" x14ac:dyDescent="0.25">
      <c r="C3646" s="21" t="s">
        <v>685</v>
      </c>
      <c r="D3646" s="21"/>
      <c r="E3646" s="77">
        <v>225741555</v>
      </c>
      <c r="F3646" s="76">
        <v>0</v>
      </c>
      <c r="G3646" s="75">
        <v>0</v>
      </c>
      <c r="I3646" s="12"/>
      <c r="K3646" s="33">
        <v>1</v>
      </c>
      <c r="N3646" s="21" t="str">
        <f t="shared" si="257"/>
        <v xml:space="preserve">Prima Sociedad de Inversion Inmobilaria </v>
      </c>
      <c r="O3646" s="21"/>
      <c r="P3646" s="77">
        <v>225741555</v>
      </c>
      <c r="Q3646" s="76">
        <v>0</v>
      </c>
      <c r="R3646" s="75">
        <v>0</v>
      </c>
    </row>
    <row r="3647" spans="3:18" s="57" customFormat="1" x14ac:dyDescent="0.25">
      <c r="C3647" s="21" t="s">
        <v>4035</v>
      </c>
      <c r="D3647" s="21"/>
      <c r="E3647" s="77">
        <v>20000</v>
      </c>
      <c r="F3647" s="76">
        <v>1</v>
      </c>
      <c r="G3647" s="75">
        <v>20</v>
      </c>
      <c r="I3647" s="12"/>
      <c r="K3647" s="33">
        <v>1</v>
      </c>
      <c r="N3647" s="21" t="str">
        <f t="shared" si="257"/>
        <v>Premium Properties International, S.A.</v>
      </c>
      <c r="O3647" s="21"/>
      <c r="P3647" s="77">
        <v>20000</v>
      </c>
      <c r="Q3647" s="76">
        <v>1</v>
      </c>
      <c r="R3647" s="75">
        <v>20</v>
      </c>
    </row>
    <row r="3648" spans="3:18" s="57" customFormat="1" x14ac:dyDescent="0.25">
      <c r="C3648" s="21" t="s">
        <v>686</v>
      </c>
      <c r="D3648" s="21"/>
      <c r="E3648" s="77">
        <v>710000</v>
      </c>
      <c r="F3648" s="76">
        <v>2</v>
      </c>
      <c r="G3648" s="75">
        <v>20000</v>
      </c>
      <c r="I3648" s="12"/>
      <c r="K3648" s="33">
        <v>1</v>
      </c>
      <c r="N3648" s="21" t="str">
        <f t="shared" si="257"/>
        <v>Panama Real Estate Development Fund, Inc. (ALCO)</v>
      </c>
      <c r="O3648" s="21"/>
      <c r="P3648" s="77">
        <v>710000</v>
      </c>
      <c r="Q3648" s="76">
        <v>2</v>
      </c>
      <c r="R3648" s="75">
        <v>20000</v>
      </c>
    </row>
    <row r="3649" spans="3:18" s="57" customFormat="1" ht="12" customHeight="1" x14ac:dyDescent="0.25">
      <c r="C3649" s="21" t="s">
        <v>687</v>
      </c>
      <c r="D3649" s="21"/>
      <c r="E3649" s="77">
        <v>1415000</v>
      </c>
      <c r="F3649" s="76">
        <v>1</v>
      </c>
      <c r="G3649" s="75">
        <v>100000</v>
      </c>
      <c r="I3649" s="12"/>
      <c r="K3649" s="33">
        <v>1</v>
      </c>
      <c r="N3649" s="21" t="str">
        <f t="shared" si="257"/>
        <v>Panama Real Estate Development Fund, Inc. (CV)</v>
      </c>
      <c r="O3649" s="21"/>
      <c r="P3649" s="77">
        <v>1415000</v>
      </c>
      <c r="Q3649" s="76">
        <v>1</v>
      </c>
      <c r="R3649" s="75">
        <v>100000</v>
      </c>
    </row>
    <row r="3650" spans="3:18" s="57" customFormat="1" x14ac:dyDescent="0.25">
      <c r="C3650" s="21" t="s">
        <v>688</v>
      </c>
      <c r="D3650" s="21"/>
      <c r="E3650" s="77">
        <v>1482950.7</v>
      </c>
      <c r="F3650" s="76">
        <v>2</v>
      </c>
      <c r="G3650" s="75">
        <v>80352.399999999994</v>
      </c>
      <c r="I3650" s="12"/>
      <c r="K3650" s="33">
        <v>1</v>
      </c>
      <c r="N3650" s="21" t="str">
        <f t="shared" si="257"/>
        <v>Panama Real Estate Development Fund, Inc. (INCOME)</v>
      </c>
      <c r="O3650" s="21"/>
      <c r="P3650" s="77">
        <v>1482950.7</v>
      </c>
      <c r="Q3650" s="76">
        <v>2</v>
      </c>
      <c r="R3650" s="75">
        <v>80352.399999999994</v>
      </c>
    </row>
    <row r="3651" spans="3:18" s="57" customFormat="1" x14ac:dyDescent="0.25">
      <c r="C3651" s="21" t="s">
        <v>689</v>
      </c>
      <c r="D3651" s="21"/>
      <c r="E3651" s="77">
        <v>694390.84</v>
      </c>
      <c r="F3651" s="76">
        <v>0</v>
      </c>
      <c r="G3651" s="75">
        <v>0</v>
      </c>
      <c r="I3651" s="12"/>
      <c r="K3651" s="33">
        <v>1</v>
      </c>
      <c r="N3651" s="21" t="str">
        <f t="shared" si="257"/>
        <v>Panama Real Estate Development Fund, Inc. (INV1)</v>
      </c>
      <c r="O3651" s="21"/>
      <c r="P3651" s="77">
        <v>694390.84</v>
      </c>
      <c r="Q3651" s="76">
        <v>0</v>
      </c>
      <c r="R3651" s="75">
        <v>0</v>
      </c>
    </row>
    <row r="3652" spans="3:18" s="57" customFormat="1" x14ac:dyDescent="0.25">
      <c r="C3652" s="21" t="s">
        <v>690</v>
      </c>
      <c r="D3652" s="21"/>
      <c r="E3652" s="77">
        <v>4072100</v>
      </c>
      <c r="F3652" s="76">
        <v>1</v>
      </c>
      <c r="G3652" s="75">
        <v>62350</v>
      </c>
      <c r="I3652" s="12"/>
      <c r="K3652" s="33">
        <v>1</v>
      </c>
      <c r="N3652" s="21" t="str">
        <f t="shared" si="257"/>
        <v>Panama Real Estate Development Fund, Inc. (INV2)</v>
      </c>
      <c r="O3652" s="21"/>
      <c r="P3652" s="77">
        <v>4072100</v>
      </c>
      <c r="Q3652" s="76">
        <v>1</v>
      </c>
      <c r="R3652" s="75">
        <v>62350</v>
      </c>
    </row>
    <row r="3653" spans="3:18" s="57" customFormat="1" x14ac:dyDescent="0.25">
      <c r="C3653" s="21" t="s">
        <v>691</v>
      </c>
      <c r="D3653" s="21"/>
      <c r="E3653" s="77">
        <v>1090000</v>
      </c>
      <c r="F3653" s="76">
        <v>1</v>
      </c>
      <c r="G3653" s="75">
        <v>10000</v>
      </c>
      <c r="I3653" s="12"/>
      <c r="K3653" s="33">
        <v>1</v>
      </c>
      <c r="N3653" s="21" t="str">
        <f t="shared" si="257"/>
        <v>Panama Real Estate Development Fund, Inc. (INVURB)</v>
      </c>
      <c r="O3653" s="21"/>
      <c r="P3653" s="77">
        <v>1090000</v>
      </c>
      <c r="Q3653" s="76">
        <v>1</v>
      </c>
      <c r="R3653" s="75">
        <v>10000</v>
      </c>
    </row>
    <row r="3654" spans="3:18" s="57" customFormat="1" x14ac:dyDescent="0.25">
      <c r="C3654" s="21" t="s">
        <v>692</v>
      </c>
      <c r="D3654" s="21"/>
      <c r="E3654" s="77">
        <v>23975080.699999999</v>
      </c>
      <c r="F3654" s="76">
        <v>1</v>
      </c>
      <c r="G3654" s="75">
        <v>1000163.29</v>
      </c>
      <c r="I3654" s="12"/>
      <c r="K3654" s="33">
        <v>1</v>
      </c>
      <c r="N3654" s="21" t="str">
        <f t="shared" si="257"/>
        <v>Panama Real Estate Development Fund, Inc. (RENTAM)</v>
      </c>
      <c r="O3654" s="21"/>
      <c r="P3654" s="77">
        <v>23975080.699999999</v>
      </c>
      <c r="Q3654" s="76">
        <v>1</v>
      </c>
      <c r="R3654" s="75">
        <v>1000163.29</v>
      </c>
    </row>
    <row r="3655" spans="3:18" x14ac:dyDescent="0.25">
      <c r="C3655" s="21" t="s">
        <v>693</v>
      </c>
      <c r="E3655" s="77">
        <v>20000</v>
      </c>
      <c r="F3655" s="76">
        <v>0</v>
      </c>
      <c r="G3655" s="75">
        <v>0</v>
      </c>
      <c r="K3655" s="33">
        <v>1</v>
      </c>
      <c r="N3655" s="21" t="str">
        <f t="shared" si="257"/>
        <v>Panama Real Estate Development Fund, Inc. (RW)</v>
      </c>
      <c r="O3655" s="21"/>
      <c r="P3655" s="77">
        <v>20000</v>
      </c>
      <c r="Q3655" s="76">
        <v>0</v>
      </c>
      <c r="R3655" s="75">
        <v>0</v>
      </c>
    </row>
    <row r="3656" spans="3:18" x14ac:dyDescent="0.25">
      <c r="C3656" s="21" t="s">
        <v>694</v>
      </c>
      <c r="D3656" s="21"/>
      <c r="E3656" s="77">
        <v>4830000</v>
      </c>
      <c r="F3656" s="76">
        <v>0</v>
      </c>
      <c r="G3656" s="75">
        <v>0</v>
      </c>
      <c r="K3656" s="33">
        <v>1</v>
      </c>
      <c r="N3656" s="21" t="str">
        <f t="shared" ref="N3656:N3664" si="258">C3656</f>
        <v>Panama Real Estate Development Fund, Inc. (URBA)</v>
      </c>
      <c r="O3656" s="21"/>
      <c r="P3656" s="77">
        <v>4830000</v>
      </c>
      <c r="Q3656" s="76">
        <v>0</v>
      </c>
      <c r="R3656" s="75">
        <v>0</v>
      </c>
    </row>
    <row r="3657" spans="3:18" x14ac:dyDescent="0.25">
      <c r="C3657" s="21" t="s">
        <v>695</v>
      </c>
      <c r="D3657" s="21"/>
      <c r="E3657" s="77">
        <v>450000</v>
      </c>
      <c r="F3657" s="76">
        <v>0</v>
      </c>
      <c r="G3657" s="75">
        <v>0</v>
      </c>
      <c r="K3657" s="33">
        <v>1</v>
      </c>
      <c r="N3657" s="21" t="str">
        <f t="shared" si="258"/>
        <v>Panama Real Estate Development Fund, Inc. (URBE)</v>
      </c>
      <c r="O3657" s="21"/>
      <c r="P3657" s="77">
        <v>450000</v>
      </c>
      <c r="Q3657" s="76">
        <v>0</v>
      </c>
      <c r="R3657" s="75">
        <v>0</v>
      </c>
    </row>
    <row r="3658" spans="3:18" x14ac:dyDescent="0.25">
      <c r="C3658" s="21" t="s">
        <v>696</v>
      </c>
      <c r="D3658" s="21"/>
      <c r="E3658" s="77">
        <v>3300000</v>
      </c>
      <c r="F3658" s="76">
        <v>0</v>
      </c>
      <c r="G3658" s="75">
        <v>0</v>
      </c>
      <c r="K3658" s="33">
        <v>1</v>
      </c>
      <c r="N3658" s="21" t="str">
        <f t="shared" si="258"/>
        <v>Panama Real Estate Development Fund, Inc. (PUEBLO)</v>
      </c>
      <c r="O3658" s="21"/>
      <c r="P3658" s="77">
        <v>3300000</v>
      </c>
      <c r="Q3658" s="76">
        <v>0</v>
      </c>
      <c r="R3658" s="75">
        <v>0</v>
      </c>
    </row>
    <row r="3659" spans="3:18" x14ac:dyDescent="0.25">
      <c r="C3659" s="21" t="s">
        <v>697</v>
      </c>
      <c r="D3659" s="21"/>
      <c r="E3659" s="77">
        <v>10000</v>
      </c>
      <c r="F3659" s="76">
        <v>0</v>
      </c>
      <c r="G3659" s="75">
        <v>0</v>
      </c>
      <c r="K3659" s="33">
        <v>1</v>
      </c>
      <c r="N3659" s="21" t="str">
        <f t="shared" si="258"/>
        <v>Panama Real Estate Development Fund, Inc. (VDR)</v>
      </c>
      <c r="O3659" s="21"/>
      <c r="P3659" s="77">
        <v>10000</v>
      </c>
      <c r="Q3659" s="76">
        <v>0</v>
      </c>
      <c r="R3659" s="75">
        <v>0</v>
      </c>
    </row>
    <row r="3660" spans="3:18" x14ac:dyDescent="0.25">
      <c r="C3660" s="21" t="s">
        <v>4036</v>
      </c>
      <c r="D3660" s="21"/>
      <c r="E3660" s="77">
        <v>10000</v>
      </c>
      <c r="F3660" s="76">
        <v>1</v>
      </c>
      <c r="G3660" s="75">
        <v>10000</v>
      </c>
      <c r="K3660" s="33">
        <v>1</v>
      </c>
      <c r="N3660" s="21" t="str">
        <f t="shared" si="258"/>
        <v>Panama Real Estate Development Fund, Inc. (CG)</v>
      </c>
      <c r="O3660" s="21"/>
      <c r="P3660" s="77">
        <v>10000</v>
      </c>
      <c r="Q3660" s="76">
        <v>1</v>
      </c>
      <c r="R3660" s="75">
        <v>10000</v>
      </c>
    </row>
    <row r="3661" spans="3:18" x14ac:dyDescent="0.25">
      <c r="C3661" s="21" t="s">
        <v>4037</v>
      </c>
      <c r="D3661" s="21"/>
      <c r="E3661" s="77">
        <v>10000</v>
      </c>
      <c r="F3661" s="76">
        <v>1</v>
      </c>
      <c r="G3661" s="75">
        <v>10000</v>
      </c>
      <c r="K3661" s="33">
        <v>1</v>
      </c>
      <c r="N3661" s="21" t="str">
        <f t="shared" si="258"/>
        <v>Panama Real Estate Development Fund, Inc. (ORION)</v>
      </c>
      <c r="O3661" s="21"/>
      <c r="P3661" s="77">
        <v>10000</v>
      </c>
      <c r="Q3661" s="76">
        <v>1</v>
      </c>
      <c r="R3661" s="75">
        <v>10000</v>
      </c>
    </row>
    <row r="3662" spans="3:18" x14ac:dyDescent="0.25">
      <c r="C3662" s="21" t="s">
        <v>4038</v>
      </c>
      <c r="D3662" s="21"/>
      <c r="E3662" s="77">
        <v>10000</v>
      </c>
      <c r="F3662" s="76">
        <v>1</v>
      </c>
      <c r="G3662" s="75">
        <v>10000</v>
      </c>
      <c r="K3662" s="33">
        <v>1</v>
      </c>
      <c r="N3662" s="21" t="str">
        <f t="shared" si="258"/>
        <v>Panama Real Estate Development Fund, Inc. (RWT2)</v>
      </c>
      <c r="O3662" s="21"/>
      <c r="P3662" s="77">
        <v>10000</v>
      </c>
      <c r="Q3662" s="76">
        <v>1</v>
      </c>
      <c r="R3662" s="75">
        <v>10000</v>
      </c>
    </row>
    <row r="3663" spans="3:18" x14ac:dyDescent="0.25">
      <c r="C3663" s="21" t="s">
        <v>698</v>
      </c>
      <c r="D3663" s="21"/>
      <c r="E3663" s="77">
        <v>4708577</v>
      </c>
      <c r="F3663" s="76">
        <v>1</v>
      </c>
      <c r="G3663" s="75">
        <v>2950</v>
      </c>
      <c r="K3663" s="33">
        <v>1</v>
      </c>
      <c r="N3663" s="21" t="str">
        <f t="shared" si="258"/>
        <v>Regulus Inmobiliaria, S.A.</v>
      </c>
      <c r="O3663" s="21"/>
      <c r="P3663" s="77">
        <v>4708577</v>
      </c>
      <c r="Q3663" s="76">
        <v>1</v>
      </c>
      <c r="R3663" s="75">
        <v>2950</v>
      </c>
    </row>
    <row r="3664" spans="3:18" x14ac:dyDescent="0.25">
      <c r="C3664" s="21" t="s">
        <v>699</v>
      </c>
      <c r="D3664" s="21"/>
      <c r="E3664" s="77">
        <v>67502427.849999994</v>
      </c>
      <c r="F3664" s="76">
        <v>13</v>
      </c>
      <c r="G3664" s="75">
        <v>8522784.2999999989</v>
      </c>
      <c r="K3664" s="33">
        <v>1</v>
      </c>
      <c r="N3664" s="21" t="str">
        <f t="shared" si="258"/>
        <v>Tagua Fund, Inc.</v>
      </c>
      <c r="O3664" s="21"/>
      <c r="P3664" s="77">
        <v>67502427.849999994</v>
      </c>
      <c r="Q3664" s="76">
        <v>13</v>
      </c>
      <c r="R3664" s="75">
        <v>8522784.2999999989</v>
      </c>
    </row>
    <row r="3665" spans="1:18" x14ac:dyDescent="0.25">
      <c r="C3665" s="21" t="s">
        <v>700</v>
      </c>
      <c r="D3665" s="21"/>
      <c r="E3665" s="77">
        <v>32337016.999999996</v>
      </c>
      <c r="F3665" s="76">
        <v>11</v>
      </c>
      <c r="G3665" s="75">
        <v>112182.8</v>
      </c>
      <c r="K3665" s="33">
        <v>1</v>
      </c>
      <c r="N3665" s="21" t="str">
        <f t="shared" ref="N3665:N3666" si="259">C3665</f>
        <v>Ultra Star, Inc.</v>
      </c>
      <c r="O3665" s="21"/>
      <c r="P3665" s="77">
        <v>32337016.999999996</v>
      </c>
      <c r="Q3665" s="76">
        <v>11</v>
      </c>
      <c r="R3665" s="75">
        <v>112182.8</v>
      </c>
    </row>
    <row r="3666" spans="1:18" x14ac:dyDescent="0.25">
      <c r="C3666" s="21" t="s">
        <v>4039</v>
      </c>
      <c r="D3666" s="21"/>
      <c r="E3666" s="77">
        <v>3900000</v>
      </c>
      <c r="F3666" s="76">
        <v>0</v>
      </c>
      <c r="G3666" s="75">
        <v>0</v>
      </c>
      <c r="K3666" s="33">
        <v>1</v>
      </c>
      <c r="N3666" s="21" t="str">
        <f t="shared" si="259"/>
        <v>Vantage Properties Trust (A)</v>
      </c>
      <c r="O3666" s="21"/>
      <c r="P3666" s="77">
        <v>3900000</v>
      </c>
      <c r="Q3666" s="76">
        <v>0</v>
      </c>
      <c r="R3666" s="75">
        <v>0</v>
      </c>
    </row>
    <row r="3667" spans="1:18" x14ac:dyDescent="0.25">
      <c r="C3667" s="21" t="s">
        <v>4040</v>
      </c>
      <c r="D3667" s="21"/>
      <c r="E3667" s="77">
        <v>4770000</v>
      </c>
      <c r="F3667" s="76">
        <v>4</v>
      </c>
      <c r="G3667" s="75">
        <v>4770000</v>
      </c>
      <c r="K3667" s="33">
        <v>1</v>
      </c>
      <c r="N3667" s="21" t="str">
        <f t="shared" ref="N3667:N3730" si="260">C3667</f>
        <v>Vantage Properties Trust (B)</v>
      </c>
      <c r="O3667" s="58"/>
      <c r="P3667" s="77">
        <v>4770000</v>
      </c>
      <c r="Q3667" s="76">
        <v>4</v>
      </c>
      <c r="R3667" s="75">
        <v>4770000</v>
      </c>
    </row>
    <row r="3668" spans="1:18" x14ac:dyDescent="0.25">
      <c r="C3668" s="21" t="s">
        <v>4041</v>
      </c>
      <c r="D3668" s="21"/>
      <c r="E3668" s="77">
        <v>8165080</v>
      </c>
      <c r="F3668" s="76">
        <v>4</v>
      </c>
      <c r="G3668" s="75">
        <v>6998640</v>
      </c>
      <c r="K3668" s="33">
        <v>1</v>
      </c>
      <c r="N3668" s="21" t="str">
        <f t="shared" si="260"/>
        <v>Vantage Properties Trust (C)</v>
      </c>
      <c r="O3668" s="58"/>
      <c r="P3668" s="77">
        <v>8165080</v>
      </c>
      <c r="Q3668" s="76">
        <v>4</v>
      </c>
      <c r="R3668" s="75">
        <v>6998640</v>
      </c>
    </row>
    <row r="3669" spans="1:18" x14ac:dyDescent="0.25">
      <c r="C3669" s="21" t="s">
        <v>4042</v>
      </c>
      <c r="D3669" s="21"/>
      <c r="E3669" s="77">
        <v>1956000</v>
      </c>
      <c r="F3669" s="76">
        <v>2</v>
      </c>
      <c r="G3669" s="75">
        <v>1956000</v>
      </c>
      <c r="K3669" s="33">
        <v>1</v>
      </c>
      <c r="N3669" s="21" t="str">
        <f t="shared" si="260"/>
        <v>Vantage Properties Trust (D)</v>
      </c>
      <c r="O3669" s="58"/>
      <c r="P3669" s="77">
        <v>1956000</v>
      </c>
      <c r="Q3669" s="76">
        <v>2</v>
      </c>
      <c r="R3669" s="75">
        <v>1956000</v>
      </c>
    </row>
    <row r="3670" spans="1:18" x14ac:dyDescent="0.25">
      <c r="C3670" s="21" t="s">
        <v>701</v>
      </c>
      <c r="D3670" s="21"/>
      <c r="E3670" s="77">
        <v>0</v>
      </c>
      <c r="F3670" s="76">
        <v>0</v>
      </c>
      <c r="G3670" s="75">
        <v>0</v>
      </c>
      <c r="K3670" s="33">
        <v>1</v>
      </c>
      <c r="N3670" s="21" t="str">
        <f t="shared" si="260"/>
        <v>North American Income Fund PLC</v>
      </c>
      <c r="O3670" s="58"/>
      <c r="P3670" s="77">
        <v>0</v>
      </c>
      <c r="Q3670" s="76">
        <v>0</v>
      </c>
      <c r="R3670" s="75">
        <v>0</v>
      </c>
    </row>
    <row r="3671" spans="1:18" x14ac:dyDescent="0.25">
      <c r="C3671" s="21" t="s">
        <v>702</v>
      </c>
      <c r="D3671" s="21"/>
      <c r="E3671" s="77">
        <v>0</v>
      </c>
      <c r="F3671" s="76">
        <v>0</v>
      </c>
      <c r="G3671" s="75">
        <v>0</v>
      </c>
      <c r="K3671" s="33">
        <v>1</v>
      </c>
      <c r="N3671" s="21" t="str">
        <f t="shared" si="260"/>
        <v>CABEI CENTRAL AMERICAN FUND PLC.</v>
      </c>
      <c r="O3671" s="58"/>
      <c r="P3671" s="77">
        <v>0</v>
      </c>
      <c r="Q3671" s="76">
        <v>0</v>
      </c>
      <c r="R3671" s="75">
        <v>0</v>
      </c>
    </row>
    <row r="3672" spans="1:18" x14ac:dyDescent="0.25">
      <c r="C3672" s="21" t="s">
        <v>703</v>
      </c>
      <c r="D3672" s="21"/>
      <c r="E3672" s="77">
        <v>0</v>
      </c>
      <c r="F3672" s="76">
        <v>0</v>
      </c>
      <c r="G3672" s="75">
        <v>0</v>
      </c>
      <c r="K3672" s="33">
        <v>1</v>
      </c>
      <c r="N3672" s="21" t="str">
        <f t="shared" si="260"/>
        <v>BCR Fondo de Inversión Inmobiliario del Comercio y la Industria (FCI) No Diversificado</v>
      </c>
      <c r="O3672" s="58"/>
      <c r="P3672" s="77">
        <v>0</v>
      </c>
      <c r="Q3672" s="76">
        <v>0</v>
      </c>
      <c r="R3672" s="75">
        <v>0</v>
      </c>
    </row>
    <row r="3673" spans="1:18" x14ac:dyDescent="0.25">
      <c r="C3673" s="21" t="s">
        <v>704</v>
      </c>
      <c r="D3673" s="21"/>
      <c r="E3673" s="77">
        <v>0</v>
      </c>
      <c r="F3673" s="76">
        <v>0</v>
      </c>
      <c r="G3673" s="75">
        <v>0</v>
      </c>
      <c r="K3673" s="33">
        <v>1</v>
      </c>
      <c r="N3673" s="21" t="str">
        <f t="shared" si="260"/>
        <v>BCR Fondo de Inversión Inmobiliario No Diversificado</v>
      </c>
      <c r="O3673" s="58"/>
      <c r="P3673" s="77">
        <v>0</v>
      </c>
      <c r="Q3673" s="76">
        <v>0</v>
      </c>
      <c r="R3673" s="75">
        <v>0</v>
      </c>
    </row>
    <row r="3674" spans="1:18" x14ac:dyDescent="0.25">
      <c r="C3674" s="21" t="s">
        <v>4043</v>
      </c>
      <c r="D3674" s="21"/>
      <c r="E3674" s="77">
        <v>56800</v>
      </c>
      <c r="F3674" s="76">
        <v>3</v>
      </c>
      <c r="G3674" s="75">
        <v>36800</v>
      </c>
      <c r="K3674" s="33">
        <v>1</v>
      </c>
      <c r="N3674" s="21" t="str">
        <f t="shared" si="260"/>
        <v>Retail Space Holdings, Corp.</v>
      </c>
      <c r="O3674" s="58"/>
      <c r="P3674" s="77">
        <v>56800</v>
      </c>
      <c r="Q3674" s="76">
        <v>3</v>
      </c>
      <c r="R3674" s="75">
        <v>36800</v>
      </c>
    </row>
    <row r="3675" spans="1:18" x14ac:dyDescent="0.25">
      <c r="C3675" s="21" t="s">
        <v>4044</v>
      </c>
      <c r="D3675" s="21"/>
      <c r="E3675" s="77">
        <v>0</v>
      </c>
      <c r="F3675" s="76">
        <v>0</v>
      </c>
      <c r="G3675" s="75">
        <v>0</v>
      </c>
      <c r="K3675" s="33">
        <v>1</v>
      </c>
      <c r="N3675" s="21" t="str">
        <f t="shared" si="260"/>
        <v>PHOENIX REAL ESTATE FUND, INC.</v>
      </c>
      <c r="O3675" s="58"/>
      <c r="P3675" s="77">
        <v>0</v>
      </c>
      <c r="Q3675" s="76">
        <v>0</v>
      </c>
      <c r="R3675" s="75">
        <v>0</v>
      </c>
    </row>
    <row r="3676" spans="1:18" x14ac:dyDescent="0.25">
      <c r="C3676" s="21" t="s">
        <v>4045</v>
      </c>
      <c r="D3676" s="21"/>
      <c r="E3676" s="77">
        <v>0</v>
      </c>
      <c r="F3676" s="76">
        <v>0</v>
      </c>
      <c r="G3676" s="75">
        <v>0</v>
      </c>
      <c r="K3676" s="33">
        <v>1</v>
      </c>
      <c r="N3676" s="21" t="str">
        <f t="shared" si="260"/>
        <v>Sustainable Urban Revitalization Fund, INC.</v>
      </c>
      <c r="O3676" s="58"/>
      <c r="P3676" s="77">
        <v>0</v>
      </c>
      <c r="Q3676" s="76">
        <v>0</v>
      </c>
      <c r="R3676" s="75">
        <v>0</v>
      </c>
    </row>
    <row r="3677" spans="1:18" x14ac:dyDescent="0.25">
      <c r="C3677" s="21" t="s">
        <v>4046</v>
      </c>
      <c r="D3677" s="21"/>
      <c r="E3677" s="77">
        <v>0</v>
      </c>
      <c r="F3677" s="76">
        <v>0</v>
      </c>
      <c r="G3677" s="75">
        <v>0</v>
      </c>
      <c r="K3677" s="33">
        <v>1</v>
      </c>
      <c r="N3677" s="21" t="str">
        <f t="shared" si="260"/>
        <v xml:space="preserve">Los Castillos Real Estate, Inc. </v>
      </c>
      <c r="O3677" s="58"/>
      <c r="P3677" s="77">
        <v>0</v>
      </c>
      <c r="Q3677" s="76">
        <v>0</v>
      </c>
      <c r="R3677" s="75">
        <v>0</v>
      </c>
    </row>
    <row r="3678" spans="1:18" s="64" customFormat="1" x14ac:dyDescent="0.25">
      <c r="A3678" s="52"/>
      <c r="C3678" s="71"/>
      <c r="D3678" s="71"/>
      <c r="E3678" s="63"/>
      <c r="F3678" s="63"/>
      <c r="G3678" s="63"/>
      <c r="I3678" s="68"/>
      <c r="K3678" s="66"/>
      <c r="L3678" s="52"/>
      <c r="N3678" s="71"/>
      <c r="P3678" s="72"/>
      <c r="Q3678" s="73"/>
      <c r="R3678" s="73"/>
    </row>
    <row r="3679" spans="1:18" x14ac:dyDescent="0.25">
      <c r="B3679" s="54" t="s">
        <v>339</v>
      </c>
      <c r="C3679" s="21" t="s">
        <v>705</v>
      </c>
      <c r="D3679" s="21"/>
      <c r="E3679" s="77">
        <v>2900000000000</v>
      </c>
      <c r="F3679" s="77">
        <v>0</v>
      </c>
      <c r="G3679" s="77">
        <v>39774089575</v>
      </c>
      <c r="I3679" s="27" t="s">
        <v>339</v>
      </c>
      <c r="K3679" s="33">
        <v>6805.28</v>
      </c>
      <c r="M3679" s="54" t="s">
        <v>339</v>
      </c>
      <c r="N3679" s="21" t="str">
        <f t="shared" si="260"/>
        <v>BANCO CONTINENTAL S.A.E.C.A.</v>
      </c>
      <c r="O3679" s="58"/>
      <c r="P3679" s="77">
        <f t="shared" ref="P3679" si="261">E3679/K3679</f>
        <v>426139703.28921074</v>
      </c>
      <c r="Q3679" s="77">
        <f t="shared" ref="Q3679" si="262">F3679</f>
        <v>0</v>
      </c>
      <c r="R3679" s="77">
        <f>G3679/K3679</f>
        <v>5844592.6655479278</v>
      </c>
    </row>
    <row r="3680" spans="1:18" x14ac:dyDescent="0.25">
      <c r="C3680" s="21" t="s">
        <v>708</v>
      </c>
      <c r="D3680" s="21"/>
      <c r="E3680" s="77">
        <v>1936877795000</v>
      </c>
      <c r="F3680" s="77">
        <v>0</v>
      </c>
      <c r="G3680" s="77"/>
      <c r="K3680" s="33">
        <v>6805.28</v>
      </c>
      <c r="N3680" s="21" t="str">
        <f t="shared" si="260"/>
        <v>NICOLÁS GONZÁLEZ ODDONE S.A.E.C.A. (NGO S.A.E.C.A.)</v>
      </c>
      <c r="O3680" s="58"/>
      <c r="P3680" s="77">
        <f t="shared" ref="P3680:P3743" si="263">E3680/K3680</f>
        <v>284613975.47198647</v>
      </c>
      <c r="Q3680" s="77">
        <f t="shared" ref="Q3680:Q3743" si="264">F3680</f>
        <v>0</v>
      </c>
      <c r="R3680" s="77">
        <f t="shared" ref="R3680:R3743" si="265">G3680/K3680</f>
        <v>0</v>
      </c>
    </row>
    <row r="3681" spans="3:18" x14ac:dyDescent="0.25">
      <c r="C3681" s="21" t="s">
        <v>706</v>
      </c>
      <c r="D3681" s="21"/>
      <c r="E3681" s="77">
        <v>1167272400000</v>
      </c>
      <c r="F3681" s="77">
        <v>0</v>
      </c>
      <c r="G3681" s="77">
        <v>6202751440</v>
      </c>
      <c r="K3681" s="33">
        <v>6805.28</v>
      </c>
      <c r="N3681" s="21" t="str">
        <f t="shared" si="260"/>
        <v>BANCO REGIONAL S.A.E.C.A.</v>
      </c>
      <c r="O3681" s="58"/>
      <c r="P3681" s="77">
        <f t="shared" si="263"/>
        <v>171524522.13575342</v>
      </c>
      <c r="Q3681" s="77">
        <f t="shared" si="264"/>
        <v>0</v>
      </c>
      <c r="R3681" s="77">
        <f t="shared" si="265"/>
        <v>911461.60628218087</v>
      </c>
    </row>
    <row r="3682" spans="3:18" x14ac:dyDescent="0.25">
      <c r="C3682" s="21" t="s">
        <v>4050</v>
      </c>
      <c r="D3682" s="21"/>
      <c r="E3682" s="77">
        <v>537983360000</v>
      </c>
      <c r="F3682" s="77">
        <v>0</v>
      </c>
      <c r="G3682" s="77">
        <v>20751389256</v>
      </c>
      <c r="K3682" s="33">
        <v>6805.28</v>
      </c>
      <c r="N3682" s="21" t="str">
        <f t="shared" si="260"/>
        <v xml:space="preserve">BANCO RIO S.A.E.C.A. </v>
      </c>
      <c r="O3682" s="58"/>
      <c r="P3682" s="77">
        <f t="shared" si="263"/>
        <v>79053817.03618367</v>
      </c>
      <c r="Q3682" s="77">
        <f t="shared" si="264"/>
        <v>0</v>
      </c>
      <c r="R3682" s="77">
        <f t="shared" si="265"/>
        <v>3049307.1932381918</v>
      </c>
    </row>
    <row r="3683" spans="3:18" x14ac:dyDescent="0.25">
      <c r="C3683" s="21" t="s">
        <v>707</v>
      </c>
      <c r="D3683" s="21"/>
      <c r="E3683" s="77">
        <v>502050810989.03998</v>
      </c>
      <c r="F3683" s="77">
        <f>90/1000</f>
        <v>0.09</v>
      </c>
      <c r="G3683" s="77">
        <v>91811266645</v>
      </c>
      <c r="K3683" s="33">
        <v>6805.28</v>
      </c>
      <c r="N3683" s="21" t="str">
        <f t="shared" si="260"/>
        <v>SUDAMERIS BANK S.A.E.C.A.</v>
      </c>
      <c r="O3683" s="58"/>
      <c r="P3683" s="77">
        <f t="shared" si="263"/>
        <v>73773718.49344039</v>
      </c>
      <c r="Q3683" s="77">
        <f t="shared" si="264"/>
        <v>0.09</v>
      </c>
      <c r="R3683" s="77">
        <f t="shared" si="265"/>
        <v>13491181.354036866</v>
      </c>
    </row>
    <row r="3684" spans="3:18" x14ac:dyDescent="0.25">
      <c r="C3684" s="21" t="s">
        <v>709</v>
      </c>
      <c r="D3684" s="21"/>
      <c r="E3684" s="77">
        <v>453712983653</v>
      </c>
      <c r="F3684" s="77">
        <v>0</v>
      </c>
      <c r="G3684" s="77">
        <v>11902548659</v>
      </c>
      <c r="K3684" s="33">
        <v>6805.28</v>
      </c>
      <c r="N3684" s="21" t="str">
        <f t="shared" si="260"/>
        <v>VISION BANCO S.A.E.C.A.</v>
      </c>
      <c r="O3684" s="58"/>
      <c r="P3684" s="77">
        <f t="shared" si="263"/>
        <v>66670729.735293776</v>
      </c>
      <c r="Q3684" s="77">
        <f t="shared" si="264"/>
        <v>0</v>
      </c>
      <c r="R3684" s="77">
        <f t="shared" si="265"/>
        <v>1749016.7427350529</v>
      </c>
    </row>
    <row r="3685" spans="3:18" x14ac:dyDescent="0.25">
      <c r="C3685" s="21" t="s">
        <v>710</v>
      </c>
      <c r="D3685" s="21"/>
      <c r="E3685" s="77">
        <v>330000000000</v>
      </c>
      <c r="F3685" s="77">
        <v>0</v>
      </c>
      <c r="G3685" s="77"/>
      <c r="K3685" s="33">
        <v>6805.28</v>
      </c>
      <c r="N3685" s="21" t="str">
        <f t="shared" si="260"/>
        <v>BANCO FAMILIAR S.A.E.C.A.</v>
      </c>
      <c r="O3685" s="58"/>
      <c r="P3685" s="77">
        <f t="shared" si="263"/>
        <v>48491759.339806743</v>
      </c>
      <c r="Q3685" s="77">
        <f t="shared" si="264"/>
        <v>0</v>
      </c>
      <c r="R3685" s="77">
        <f t="shared" si="265"/>
        <v>0</v>
      </c>
    </row>
    <row r="3686" spans="3:18" x14ac:dyDescent="0.25">
      <c r="C3686" s="21" t="s">
        <v>351</v>
      </c>
      <c r="D3686" s="21"/>
      <c r="E3686" s="77">
        <v>243824478444</v>
      </c>
      <c r="F3686" s="77">
        <f>311/1000</f>
        <v>0.311</v>
      </c>
      <c r="G3686" s="77">
        <v>29031314677</v>
      </c>
      <c r="K3686" s="33">
        <v>6805.28</v>
      </c>
      <c r="N3686" s="21" t="str">
        <f t="shared" si="260"/>
        <v>CREDICENTRO S.A.E.C.A.</v>
      </c>
      <c r="O3686" s="58"/>
      <c r="P3686" s="77">
        <f t="shared" si="263"/>
        <v>35828720.9995768</v>
      </c>
      <c r="Q3686" s="77">
        <f t="shared" si="264"/>
        <v>0.311</v>
      </c>
      <c r="R3686" s="77">
        <f t="shared" si="265"/>
        <v>4265998.5595008582</v>
      </c>
    </row>
    <row r="3687" spans="3:18" x14ac:dyDescent="0.25">
      <c r="C3687" s="21" t="s">
        <v>729</v>
      </c>
      <c r="D3687" s="21"/>
      <c r="E3687" s="77">
        <v>127876035000</v>
      </c>
      <c r="F3687" s="77">
        <v>0</v>
      </c>
      <c r="G3687" s="77">
        <v>22848527339</v>
      </c>
      <c r="K3687" s="33">
        <v>6805.28</v>
      </c>
      <c r="N3687" s="21" t="str">
        <f t="shared" si="260"/>
        <v>GRUPO INTERNACIONAL DE FINANZAS S.A.E.C.A.</v>
      </c>
      <c r="O3687" s="58"/>
      <c r="P3687" s="77">
        <f t="shared" si="263"/>
        <v>18790708.831965767</v>
      </c>
      <c r="Q3687" s="77">
        <f t="shared" si="264"/>
        <v>0</v>
      </c>
      <c r="R3687" s="77">
        <f t="shared" si="265"/>
        <v>3357470.5727023724</v>
      </c>
    </row>
    <row r="3688" spans="3:18" x14ac:dyDescent="0.25">
      <c r="C3688" s="21" t="s">
        <v>340</v>
      </c>
      <c r="D3688" s="21"/>
      <c r="E3688" s="77">
        <v>120000000000</v>
      </c>
      <c r="F3688" s="77">
        <v>0</v>
      </c>
      <c r="G3688" s="77">
        <v>5512000000</v>
      </c>
      <c r="K3688" s="33">
        <v>6805.28</v>
      </c>
      <c r="N3688" s="21" t="str">
        <f t="shared" si="260"/>
        <v>NEGOFIN S.A.E.C.A.</v>
      </c>
      <c r="O3688" s="58"/>
      <c r="P3688" s="77">
        <f t="shared" si="263"/>
        <v>17633367.032656997</v>
      </c>
      <c r="Q3688" s="77">
        <f t="shared" si="264"/>
        <v>0</v>
      </c>
      <c r="R3688" s="77">
        <f t="shared" si="265"/>
        <v>809959.32570004475</v>
      </c>
    </row>
    <row r="3689" spans="3:18" x14ac:dyDescent="0.25">
      <c r="C3689" s="21" t="s">
        <v>355</v>
      </c>
      <c r="D3689" s="21"/>
      <c r="E3689" s="77">
        <v>120000000000</v>
      </c>
      <c r="F3689" s="77">
        <v>0</v>
      </c>
      <c r="G3689" s="77"/>
      <c r="K3689" s="33">
        <v>6805.28</v>
      </c>
      <c r="N3689" s="21" t="str">
        <f t="shared" si="260"/>
        <v>RECORD ELECTRIC S.A.E.C.A.</v>
      </c>
      <c r="O3689" s="58"/>
      <c r="P3689" s="77">
        <f t="shared" si="263"/>
        <v>17633367.032656997</v>
      </c>
      <c r="Q3689" s="77">
        <f t="shared" si="264"/>
        <v>0</v>
      </c>
      <c r="R3689" s="77">
        <f t="shared" si="265"/>
        <v>0</v>
      </c>
    </row>
    <row r="3690" spans="3:18" x14ac:dyDescent="0.25">
      <c r="C3690" s="21" t="s">
        <v>712</v>
      </c>
      <c r="D3690" s="21"/>
      <c r="E3690" s="77">
        <v>112000000000</v>
      </c>
      <c r="F3690" s="77">
        <v>0</v>
      </c>
      <c r="G3690" s="77"/>
      <c r="K3690" s="33">
        <v>6805.28</v>
      </c>
      <c r="N3690" s="21" t="str">
        <f t="shared" si="260"/>
        <v>DE LA SOBERA HERMANOS S.A.E.C.A.</v>
      </c>
      <c r="O3690" s="58"/>
      <c r="P3690" s="77">
        <f t="shared" si="263"/>
        <v>16457809.230479863</v>
      </c>
      <c r="Q3690" s="77">
        <f t="shared" si="264"/>
        <v>0</v>
      </c>
      <c r="R3690" s="77">
        <f t="shared" si="265"/>
        <v>0</v>
      </c>
    </row>
    <row r="3691" spans="3:18" x14ac:dyDescent="0.25">
      <c r="C3691" s="21" t="s">
        <v>343</v>
      </c>
      <c r="D3691" s="21"/>
      <c r="E3691" s="77">
        <v>92847000000</v>
      </c>
      <c r="F3691" s="77">
        <f>39/1000</f>
        <v>3.9E-2</v>
      </c>
      <c r="G3691" s="77">
        <v>6049352560</v>
      </c>
      <c r="K3691" s="33">
        <v>6805.28</v>
      </c>
      <c r="N3691" s="21" t="str">
        <f t="shared" si="260"/>
        <v>IZAGUIRRE BARRAIL INVERSORA S.A.E.C.A.</v>
      </c>
      <c r="O3691" s="58"/>
      <c r="P3691" s="77">
        <f t="shared" si="263"/>
        <v>13643376.907342535</v>
      </c>
      <c r="Q3691" s="77">
        <f t="shared" si="264"/>
        <v>3.9E-2</v>
      </c>
      <c r="R3691" s="77">
        <f t="shared" si="265"/>
        <v>888920.45000352676</v>
      </c>
    </row>
    <row r="3692" spans="3:18" x14ac:dyDescent="0.25">
      <c r="C3692" s="21" t="s">
        <v>341</v>
      </c>
      <c r="D3692" s="21"/>
      <c r="E3692" s="77">
        <v>90510000000</v>
      </c>
      <c r="F3692" s="77">
        <v>0</v>
      </c>
      <c r="G3692" s="77"/>
      <c r="K3692" s="33">
        <v>6805.28</v>
      </c>
      <c r="N3692" s="21" t="str">
        <f t="shared" si="260"/>
        <v>FINANCIERA EL COMERCIO S.A.E.C.A.</v>
      </c>
      <c r="O3692" s="58"/>
      <c r="P3692" s="77">
        <f t="shared" si="263"/>
        <v>13299967.084381539</v>
      </c>
      <c r="Q3692" s="77">
        <f t="shared" si="264"/>
        <v>0</v>
      </c>
      <c r="R3692" s="77">
        <f t="shared" si="265"/>
        <v>0</v>
      </c>
    </row>
    <row r="3693" spans="3:18" x14ac:dyDescent="0.25">
      <c r="C3693" s="21" t="s">
        <v>346</v>
      </c>
      <c r="D3693" s="21"/>
      <c r="E3693" s="77">
        <v>78740134116</v>
      </c>
      <c r="F3693" s="77">
        <v>0</v>
      </c>
      <c r="G3693" s="77"/>
      <c r="K3693" s="33">
        <v>6805.28</v>
      </c>
      <c r="N3693" s="21" t="str">
        <f t="shared" si="260"/>
        <v>LCR S.A.E.C.A.</v>
      </c>
      <c r="O3693" s="58"/>
      <c r="P3693" s="77">
        <f t="shared" si="263"/>
        <v>11570447.375567207</v>
      </c>
      <c r="Q3693" s="77">
        <f t="shared" si="264"/>
        <v>0</v>
      </c>
      <c r="R3693" s="77">
        <f t="shared" si="265"/>
        <v>0</v>
      </c>
    </row>
    <row r="3694" spans="3:18" x14ac:dyDescent="0.25">
      <c r="C3694" s="21" t="s">
        <v>342</v>
      </c>
      <c r="D3694" s="21"/>
      <c r="E3694" s="77">
        <v>74250000000</v>
      </c>
      <c r="F3694" s="77">
        <v>0</v>
      </c>
      <c r="G3694" s="77"/>
      <c r="K3694" s="33">
        <v>6805.28</v>
      </c>
      <c r="N3694" s="21" t="str">
        <f t="shared" si="260"/>
        <v>AUTOMOTORES Y MAQUINARIA S.A.E.C.A.</v>
      </c>
      <c r="O3694" s="58"/>
      <c r="P3694" s="77">
        <f t="shared" si="263"/>
        <v>10910645.851456517</v>
      </c>
      <c r="Q3694" s="77">
        <f t="shared" si="264"/>
        <v>0</v>
      </c>
      <c r="R3694" s="77">
        <f t="shared" si="265"/>
        <v>0</v>
      </c>
    </row>
    <row r="3695" spans="3:18" x14ac:dyDescent="0.25">
      <c r="C3695" s="21" t="s">
        <v>383</v>
      </c>
      <c r="D3695" s="21"/>
      <c r="E3695" s="77">
        <v>70649056286</v>
      </c>
      <c r="F3695" s="77">
        <f>122/1000</f>
        <v>0.122</v>
      </c>
      <c r="G3695" s="77">
        <v>24328235064</v>
      </c>
      <c r="K3695" s="33">
        <v>6805.28</v>
      </c>
      <c r="N3695" s="21" t="str">
        <f t="shared" si="260"/>
        <v>ELECTROBAN S.A.</v>
      </c>
      <c r="O3695" s="58"/>
      <c r="P3695" s="77">
        <f t="shared" si="263"/>
        <v>10381506.166682342</v>
      </c>
      <c r="Q3695" s="77">
        <f t="shared" si="264"/>
        <v>0.122</v>
      </c>
      <c r="R3695" s="77">
        <f t="shared" si="265"/>
        <v>3574905.8178355633</v>
      </c>
    </row>
    <row r="3696" spans="3:18" x14ac:dyDescent="0.25">
      <c r="C3696" s="21" t="s">
        <v>352</v>
      </c>
      <c r="D3696" s="21"/>
      <c r="E3696" s="77">
        <v>60226490000</v>
      </c>
      <c r="F3696" s="77">
        <v>0</v>
      </c>
      <c r="G3696" s="77"/>
      <c r="K3696" s="33">
        <v>6805.28</v>
      </c>
      <c r="N3696" s="21" t="str">
        <f t="shared" si="260"/>
        <v>BEPSA DEL PARAGUAY S.A.E.C.A.</v>
      </c>
      <c r="O3696" s="58"/>
      <c r="P3696" s="77">
        <f t="shared" si="263"/>
        <v>8849965.0271553863</v>
      </c>
      <c r="Q3696" s="77">
        <f t="shared" si="264"/>
        <v>0</v>
      </c>
      <c r="R3696" s="77">
        <f t="shared" si="265"/>
        <v>0</v>
      </c>
    </row>
    <row r="3697" spans="3:18" x14ac:dyDescent="0.25">
      <c r="C3697" s="21" t="s">
        <v>344</v>
      </c>
      <c r="D3697" s="21"/>
      <c r="E3697" s="77">
        <v>58300000000</v>
      </c>
      <c r="F3697" s="77">
        <v>0</v>
      </c>
      <c r="G3697" s="77"/>
      <c r="K3697" s="33">
        <v>6805.28</v>
      </c>
      <c r="N3697" s="21" t="str">
        <f t="shared" si="260"/>
        <v>SUPERSPUMA DEL PARAGUAY S.A.E.C.A.</v>
      </c>
      <c r="O3697" s="58"/>
      <c r="P3697" s="77">
        <f t="shared" si="263"/>
        <v>8566877.483365858</v>
      </c>
      <c r="Q3697" s="77">
        <f t="shared" si="264"/>
        <v>0</v>
      </c>
      <c r="R3697" s="77">
        <f t="shared" si="265"/>
        <v>0</v>
      </c>
    </row>
    <row r="3698" spans="3:18" x14ac:dyDescent="0.25">
      <c r="C3698" s="21" t="s">
        <v>345</v>
      </c>
      <c r="D3698" s="21"/>
      <c r="E3698" s="77">
        <v>45000000000</v>
      </c>
      <c r="F3698" s="77">
        <v>0</v>
      </c>
      <c r="G3698" s="77"/>
      <c r="K3698" s="33">
        <v>6805.28</v>
      </c>
      <c r="N3698" s="21" t="str">
        <f t="shared" si="260"/>
        <v>INDUSTRIAS PET S.A.E.C.A. (INPET S.A.E.C.A.)</v>
      </c>
      <c r="O3698" s="58"/>
      <c r="P3698" s="77">
        <f t="shared" si="263"/>
        <v>6612512.637246374</v>
      </c>
      <c r="Q3698" s="77">
        <f t="shared" si="264"/>
        <v>0</v>
      </c>
      <c r="R3698" s="77">
        <f t="shared" si="265"/>
        <v>0</v>
      </c>
    </row>
    <row r="3699" spans="3:18" x14ac:dyDescent="0.25">
      <c r="C3699" s="21" t="s">
        <v>348</v>
      </c>
      <c r="D3699" s="21"/>
      <c r="E3699" s="77">
        <v>44676861096</v>
      </c>
      <c r="F3699" s="77">
        <v>0</v>
      </c>
      <c r="G3699" s="77"/>
      <c r="K3699" s="33">
        <v>6805.28</v>
      </c>
      <c r="N3699" s="21" t="str">
        <f t="shared" si="260"/>
        <v>FINANCIERA PARAGUAYO JAPONESA S.A.E.C.A.</v>
      </c>
      <c r="O3699" s="58"/>
      <c r="P3699" s="77">
        <f t="shared" si="263"/>
        <v>6565029.0797733525</v>
      </c>
      <c r="Q3699" s="77">
        <f t="shared" si="264"/>
        <v>0</v>
      </c>
      <c r="R3699" s="77">
        <f t="shared" si="265"/>
        <v>0</v>
      </c>
    </row>
    <row r="3700" spans="3:18" x14ac:dyDescent="0.25">
      <c r="C3700" s="21" t="s">
        <v>347</v>
      </c>
      <c r="D3700" s="21"/>
      <c r="E3700" s="77">
        <v>38000000000</v>
      </c>
      <c r="F3700" s="77">
        <v>0</v>
      </c>
      <c r="G3700" s="77"/>
      <c r="K3700" s="33">
        <v>6805.28</v>
      </c>
      <c r="N3700" s="21" t="str">
        <f t="shared" si="260"/>
        <v>GAS CORONA S.A.E.C.A.</v>
      </c>
      <c r="O3700" s="58"/>
      <c r="P3700" s="77">
        <f t="shared" si="263"/>
        <v>5583899.5603413824</v>
      </c>
      <c r="Q3700" s="77">
        <f t="shared" si="264"/>
        <v>0</v>
      </c>
      <c r="R3700" s="77">
        <f t="shared" si="265"/>
        <v>0</v>
      </c>
    </row>
    <row r="3701" spans="3:18" x14ac:dyDescent="0.25">
      <c r="C3701" s="21" t="s">
        <v>349</v>
      </c>
      <c r="D3701" s="21"/>
      <c r="E3701" s="77">
        <v>35000000000</v>
      </c>
      <c r="F3701" s="77">
        <v>0</v>
      </c>
      <c r="G3701" s="77"/>
      <c r="K3701" s="33">
        <v>6805.28</v>
      </c>
      <c r="N3701" s="21" t="str">
        <f t="shared" si="260"/>
        <v>SOLAR AHORRO Y FINANZAS S.A.E.C.A.</v>
      </c>
      <c r="O3701" s="58"/>
      <c r="P3701" s="77">
        <f t="shared" si="263"/>
        <v>5143065.3845249573</v>
      </c>
      <c r="Q3701" s="77">
        <f t="shared" si="264"/>
        <v>0</v>
      </c>
      <c r="R3701" s="77">
        <f t="shared" si="265"/>
        <v>0</v>
      </c>
    </row>
    <row r="3702" spans="3:18" x14ac:dyDescent="0.25">
      <c r="C3702" s="21" t="s">
        <v>350</v>
      </c>
      <c r="D3702" s="21"/>
      <c r="E3702" s="77">
        <v>31546000000</v>
      </c>
      <c r="F3702" s="77">
        <v>0</v>
      </c>
      <c r="G3702" s="77"/>
      <c r="K3702" s="33">
        <v>6805.28</v>
      </c>
      <c r="N3702" s="21" t="str">
        <f t="shared" si="260"/>
        <v>TU FINANCIERA S.A.E.C.A.</v>
      </c>
      <c r="O3702" s="58"/>
      <c r="P3702" s="77">
        <f t="shared" si="263"/>
        <v>4635518.3034349801</v>
      </c>
      <c r="Q3702" s="77">
        <f t="shared" si="264"/>
        <v>0</v>
      </c>
      <c r="R3702" s="77">
        <f t="shared" si="265"/>
        <v>0</v>
      </c>
    </row>
    <row r="3703" spans="3:18" x14ac:dyDescent="0.25">
      <c r="C3703" s="21" t="s">
        <v>738</v>
      </c>
      <c r="D3703" s="21"/>
      <c r="E3703" s="77">
        <v>31066126112</v>
      </c>
      <c r="F3703" s="77">
        <v>0</v>
      </c>
      <c r="G3703" s="77"/>
      <c r="K3703" s="33">
        <v>6805.28</v>
      </c>
      <c r="N3703" s="21" t="str">
        <f t="shared" si="260"/>
        <v>CREDISOLUCIÓN S.A.E.C.A.</v>
      </c>
      <c r="O3703" s="58"/>
      <c r="P3703" s="77">
        <f t="shared" si="263"/>
        <v>4565003.3667975459</v>
      </c>
      <c r="Q3703" s="77">
        <f t="shared" si="264"/>
        <v>0</v>
      </c>
      <c r="R3703" s="77">
        <f t="shared" si="265"/>
        <v>0</v>
      </c>
    </row>
    <row r="3704" spans="3:18" x14ac:dyDescent="0.25">
      <c r="C3704" s="21" t="s">
        <v>354</v>
      </c>
      <c r="D3704" s="21"/>
      <c r="E3704" s="77">
        <v>30000000000</v>
      </c>
      <c r="F3704" s="77">
        <v>0</v>
      </c>
      <c r="G3704" s="77"/>
      <c r="K3704" s="33">
        <v>6805.28</v>
      </c>
      <c r="N3704" s="21" t="str">
        <f t="shared" si="260"/>
        <v>CEFISA S.A.E.C.A.</v>
      </c>
      <c r="O3704" s="58"/>
      <c r="P3704" s="77">
        <f t="shared" si="263"/>
        <v>4408341.7581642494</v>
      </c>
      <c r="Q3704" s="77">
        <f t="shared" si="264"/>
        <v>0</v>
      </c>
      <c r="R3704" s="77">
        <f t="shared" si="265"/>
        <v>0</v>
      </c>
    </row>
    <row r="3705" spans="3:18" x14ac:dyDescent="0.25">
      <c r="C3705" s="21" t="s">
        <v>353</v>
      </c>
      <c r="D3705" s="21"/>
      <c r="E3705" s="77">
        <v>30000000000</v>
      </c>
      <c r="F3705" s="77">
        <v>0</v>
      </c>
      <c r="G3705" s="77"/>
      <c r="K3705" s="33">
        <v>6805.28</v>
      </c>
      <c r="N3705" s="21" t="str">
        <f t="shared" si="260"/>
        <v>ROSANTI S.A.E.C.A.</v>
      </c>
      <c r="O3705" s="58"/>
      <c r="P3705" s="77">
        <f t="shared" si="263"/>
        <v>4408341.7581642494</v>
      </c>
      <c r="Q3705" s="77">
        <f t="shared" si="264"/>
        <v>0</v>
      </c>
      <c r="R3705" s="77">
        <f t="shared" si="265"/>
        <v>0</v>
      </c>
    </row>
    <row r="3706" spans="3:18" x14ac:dyDescent="0.25">
      <c r="C3706" s="21" t="s">
        <v>356</v>
      </c>
      <c r="D3706" s="21"/>
      <c r="E3706" s="77">
        <v>28390000000</v>
      </c>
      <c r="F3706" s="77">
        <v>0</v>
      </c>
      <c r="G3706" s="77"/>
      <c r="K3706" s="33">
        <v>6805.28</v>
      </c>
      <c r="N3706" s="21" t="str">
        <f t="shared" si="260"/>
        <v>DATA SYSTEMS S.A.E.C.A.</v>
      </c>
      <c r="O3706" s="58"/>
      <c r="P3706" s="77">
        <f t="shared" si="263"/>
        <v>4171760.7504761009</v>
      </c>
      <c r="Q3706" s="77">
        <f t="shared" si="264"/>
        <v>0</v>
      </c>
      <c r="R3706" s="77">
        <f t="shared" si="265"/>
        <v>0</v>
      </c>
    </row>
    <row r="3707" spans="3:18" x14ac:dyDescent="0.25">
      <c r="C3707" s="21" t="s">
        <v>357</v>
      </c>
      <c r="D3707" s="21"/>
      <c r="E3707" s="77">
        <v>22000000000</v>
      </c>
      <c r="F3707" s="77">
        <v>0</v>
      </c>
      <c r="G3707" s="77"/>
      <c r="K3707" s="33">
        <v>6805.28</v>
      </c>
      <c r="N3707" s="21" t="str">
        <f t="shared" si="260"/>
        <v>TAPE RUVICHA S.A.E.C.A.</v>
      </c>
      <c r="O3707" s="58"/>
      <c r="P3707" s="77">
        <f t="shared" si="263"/>
        <v>3232783.9559871159</v>
      </c>
      <c r="Q3707" s="77">
        <f t="shared" si="264"/>
        <v>0</v>
      </c>
      <c r="R3707" s="77">
        <f t="shared" si="265"/>
        <v>0</v>
      </c>
    </row>
    <row r="3708" spans="3:18" x14ac:dyDescent="0.25">
      <c r="C3708" s="21" t="s">
        <v>358</v>
      </c>
      <c r="D3708" s="21"/>
      <c r="E3708" s="77">
        <v>18400000000</v>
      </c>
      <c r="F3708" s="77">
        <v>0</v>
      </c>
      <c r="G3708" s="77"/>
      <c r="K3708" s="33">
        <v>6805.28</v>
      </c>
      <c r="N3708" s="21" t="str">
        <f t="shared" si="260"/>
        <v>CONDOR DE SERVICIOS S.A.E.C.A.</v>
      </c>
      <c r="O3708" s="58"/>
      <c r="P3708" s="77">
        <f t="shared" si="263"/>
        <v>2703782.9450074062</v>
      </c>
      <c r="Q3708" s="77">
        <f t="shared" si="264"/>
        <v>0</v>
      </c>
      <c r="R3708" s="77">
        <f t="shared" si="265"/>
        <v>0</v>
      </c>
    </row>
    <row r="3709" spans="3:18" x14ac:dyDescent="0.25">
      <c r="C3709" s="21" t="s">
        <v>361</v>
      </c>
      <c r="D3709" s="21"/>
      <c r="E3709" s="77">
        <v>11816000000</v>
      </c>
      <c r="F3709" s="77">
        <v>0</v>
      </c>
      <c r="G3709" s="77"/>
      <c r="K3709" s="33">
        <v>6805.28</v>
      </c>
      <c r="N3709" s="21" t="str">
        <f t="shared" si="260"/>
        <v>COMFAR  S.A.E.C.A.</v>
      </c>
      <c r="O3709" s="58"/>
      <c r="P3709" s="77">
        <f t="shared" si="263"/>
        <v>1736298.8738156257</v>
      </c>
      <c r="Q3709" s="77">
        <f t="shared" si="264"/>
        <v>0</v>
      </c>
      <c r="R3709" s="77">
        <f t="shared" si="265"/>
        <v>0</v>
      </c>
    </row>
    <row r="3710" spans="3:18" x14ac:dyDescent="0.25">
      <c r="C3710" s="21" t="s">
        <v>364</v>
      </c>
      <c r="D3710" s="21"/>
      <c r="E3710" s="77">
        <v>4400000000</v>
      </c>
      <c r="F3710" s="77">
        <v>0</v>
      </c>
      <c r="G3710" s="77"/>
      <c r="K3710" s="33">
        <v>6805.28</v>
      </c>
      <c r="N3710" s="21" t="str">
        <f t="shared" si="260"/>
        <v>NORTE CAMBIOS S.A.E.C.A.</v>
      </c>
      <c r="O3710" s="58"/>
      <c r="P3710" s="77">
        <f t="shared" si="263"/>
        <v>646556.79119742324</v>
      </c>
      <c r="Q3710" s="77">
        <f t="shared" si="264"/>
        <v>0</v>
      </c>
      <c r="R3710" s="77">
        <f t="shared" si="265"/>
        <v>0</v>
      </c>
    </row>
    <row r="3711" spans="3:18" x14ac:dyDescent="0.25">
      <c r="C3711" s="21" t="s">
        <v>367</v>
      </c>
      <c r="D3711" s="21"/>
      <c r="E3711" s="77">
        <v>750000000</v>
      </c>
      <c r="F3711" s="77">
        <v>0</v>
      </c>
      <c r="G3711" s="77"/>
      <c r="K3711" s="33">
        <v>6805.28</v>
      </c>
      <c r="N3711" s="21" t="str">
        <f t="shared" si="260"/>
        <v>INVERFÍN INVERSORA COMERCIAL S.A.E.C.A.</v>
      </c>
      <c r="O3711" s="58"/>
      <c r="P3711" s="77">
        <f t="shared" si="263"/>
        <v>110208.54395410622</v>
      </c>
      <c r="Q3711" s="77">
        <f t="shared" si="264"/>
        <v>0</v>
      </c>
      <c r="R3711" s="77">
        <f t="shared" si="265"/>
        <v>0</v>
      </c>
    </row>
    <row r="3712" spans="3:18" x14ac:dyDescent="0.25">
      <c r="C3712" s="21" t="s">
        <v>722</v>
      </c>
      <c r="D3712" s="21"/>
      <c r="E3712" s="77">
        <v>0</v>
      </c>
      <c r="F3712" s="77">
        <v>0</v>
      </c>
      <c r="G3712" s="77"/>
      <c r="K3712" s="33">
        <v>6805.28</v>
      </c>
      <c r="N3712" s="21" t="str">
        <f t="shared" si="260"/>
        <v>AGENCIA FINANCIERA DE DESARROLLO</v>
      </c>
      <c r="O3712" s="58"/>
      <c r="P3712" s="77">
        <f t="shared" si="263"/>
        <v>0</v>
      </c>
      <c r="Q3712" s="77">
        <f t="shared" si="264"/>
        <v>0</v>
      </c>
      <c r="R3712" s="77">
        <f t="shared" si="265"/>
        <v>0</v>
      </c>
    </row>
    <row r="3713" spans="3:18" x14ac:dyDescent="0.25">
      <c r="C3713" s="21" t="s">
        <v>369</v>
      </c>
      <c r="D3713" s="21"/>
      <c r="E3713" s="77">
        <v>0</v>
      </c>
      <c r="F3713" s="77">
        <v>0</v>
      </c>
      <c r="G3713" s="77"/>
      <c r="K3713" s="33">
        <v>6805.28</v>
      </c>
      <c r="N3713" s="21" t="str">
        <f t="shared" si="260"/>
        <v>ALAMBRA S.A.</v>
      </c>
      <c r="O3713" s="58"/>
      <c r="P3713" s="77">
        <f t="shared" si="263"/>
        <v>0</v>
      </c>
      <c r="Q3713" s="77">
        <f t="shared" si="264"/>
        <v>0</v>
      </c>
      <c r="R3713" s="77">
        <f t="shared" si="265"/>
        <v>0</v>
      </c>
    </row>
    <row r="3714" spans="3:18" x14ac:dyDescent="0.25">
      <c r="C3714" s="21" t="s">
        <v>370</v>
      </c>
      <c r="D3714" s="21"/>
      <c r="E3714" s="77">
        <v>0</v>
      </c>
      <c r="F3714" s="77">
        <v>0</v>
      </c>
      <c r="G3714" s="77"/>
      <c r="K3714" s="33">
        <v>6805.28</v>
      </c>
      <c r="N3714" s="21" t="str">
        <f t="shared" si="260"/>
        <v>ALEMÁN PARAGUAYO CANADIENSE S.A. (ALPACASA)</v>
      </c>
      <c r="O3714" s="58"/>
      <c r="P3714" s="77">
        <f t="shared" si="263"/>
        <v>0</v>
      </c>
      <c r="Q3714" s="77">
        <f t="shared" si="264"/>
        <v>0</v>
      </c>
      <c r="R3714" s="77">
        <f t="shared" si="265"/>
        <v>0</v>
      </c>
    </row>
    <row r="3715" spans="3:18" x14ac:dyDescent="0.25">
      <c r="C3715" s="21" t="s">
        <v>371</v>
      </c>
      <c r="D3715" s="21"/>
      <c r="E3715" s="77">
        <v>0</v>
      </c>
      <c r="F3715" s="77">
        <v>0</v>
      </c>
      <c r="G3715" s="77"/>
      <c r="K3715" s="33">
        <v>6805.28</v>
      </c>
      <c r="N3715" s="21" t="str">
        <f t="shared" si="260"/>
        <v>ATLANTIC S.A.E.</v>
      </c>
      <c r="O3715" s="58"/>
      <c r="P3715" s="77">
        <f t="shared" si="263"/>
        <v>0</v>
      </c>
      <c r="Q3715" s="77">
        <f t="shared" si="264"/>
        <v>0</v>
      </c>
      <c r="R3715" s="77">
        <f t="shared" si="265"/>
        <v>0</v>
      </c>
    </row>
    <row r="3716" spans="3:18" x14ac:dyDescent="0.25">
      <c r="C3716" s="21" t="s">
        <v>402</v>
      </c>
      <c r="D3716" s="21"/>
      <c r="E3716" s="77">
        <v>0</v>
      </c>
      <c r="F3716" s="77">
        <v>0</v>
      </c>
      <c r="G3716" s="77"/>
      <c r="K3716" s="33">
        <v>6805.28</v>
      </c>
      <c r="N3716" s="21" t="str">
        <f t="shared" si="260"/>
        <v>BANCO ATLAS S.A.</v>
      </c>
      <c r="O3716" s="58"/>
      <c r="P3716" s="77">
        <f t="shared" si="263"/>
        <v>0</v>
      </c>
      <c r="Q3716" s="77">
        <f t="shared" si="264"/>
        <v>0</v>
      </c>
      <c r="R3716" s="77">
        <f t="shared" si="265"/>
        <v>0</v>
      </c>
    </row>
    <row r="3717" spans="3:18" x14ac:dyDescent="0.25">
      <c r="C3717" s="21" t="s">
        <v>372</v>
      </c>
      <c r="D3717" s="21"/>
      <c r="E3717" s="77">
        <v>0</v>
      </c>
      <c r="F3717" s="77">
        <v>0</v>
      </c>
      <c r="G3717" s="77"/>
      <c r="K3717" s="33">
        <v>6805.28</v>
      </c>
      <c r="N3717" s="21" t="str">
        <f t="shared" si="260"/>
        <v>BANCO BASA S.A.</v>
      </c>
      <c r="O3717" s="58"/>
      <c r="P3717" s="77">
        <f t="shared" si="263"/>
        <v>0</v>
      </c>
      <c r="Q3717" s="77">
        <f t="shared" si="264"/>
        <v>0</v>
      </c>
      <c r="R3717" s="77">
        <f t="shared" si="265"/>
        <v>0</v>
      </c>
    </row>
    <row r="3718" spans="3:18" x14ac:dyDescent="0.25">
      <c r="C3718" s="21" t="s">
        <v>373</v>
      </c>
      <c r="D3718" s="21"/>
      <c r="E3718" s="77">
        <v>0</v>
      </c>
      <c r="F3718" s="77">
        <v>0</v>
      </c>
      <c r="G3718" s="77"/>
      <c r="K3718" s="33">
        <v>6805.28</v>
      </c>
      <c r="N3718" s="21" t="str">
        <f t="shared" si="260"/>
        <v>BANCO BILBAO VIZCAYA ARGENTARIA PARAGUAY S.A.</v>
      </c>
      <c r="O3718" s="58"/>
      <c r="P3718" s="77">
        <f t="shared" si="263"/>
        <v>0</v>
      </c>
      <c r="Q3718" s="77">
        <f t="shared" si="264"/>
        <v>0</v>
      </c>
      <c r="R3718" s="77">
        <f t="shared" si="265"/>
        <v>0</v>
      </c>
    </row>
    <row r="3719" spans="3:18" x14ac:dyDescent="0.25">
      <c r="C3719" s="21" t="s">
        <v>711</v>
      </c>
      <c r="D3719" s="21"/>
      <c r="E3719" s="77">
        <v>0</v>
      </c>
      <c r="F3719" s="77">
        <v>0</v>
      </c>
      <c r="G3719" s="77"/>
      <c r="K3719" s="33">
        <v>6805.28</v>
      </c>
      <c r="N3719" s="21" t="str">
        <f t="shared" si="260"/>
        <v>BANCO ITAPUA S.A.E.C.A.</v>
      </c>
      <c r="O3719" s="58"/>
      <c r="P3719" s="77">
        <f t="shared" si="263"/>
        <v>0</v>
      </c>
      <c r="Q3719" s="77">
        <f t="shared" si="264"/>
        <v>0</v>
      </c>
      <c r="R3719" s="77">
        <f t="shared" si="265"/>
        <v>0</v>
      </c>
    </row>
    <row r="3720" spans="3:18" x14ac:dyDescent="0.25">
      <c r="C3720" s="21" t="s">
        <v>403</v>
      </c>
      <c r="D3720" s="21"/>
      <c r="E3720" s="77">
        <v>0</v>
      </c>
      <c r="F3720" s="77">
        <v>0</v>
      </c>
      <c r="G3720" s="77"/>
      <c r="K3720" s="33">
        <v>6805.28</v>
      </c>
      <c r="N3720" s="21" t="str">
        <f t="shared" si="260"/>
        <v>BANCO ITAÚ PARAGUAY S.A.</v>
      </c>
      <c r="O3720" s="58"/>
      <c r="P3720" s="77">
        <f t="shared" si="263"/>
        <v>0</v>
      </c>
      <c r="Q3720" s="77">
        <f t="shared" si="264"/>
        <v>0</v>
      </c>
      <c r="R3720" s="77">
        <f t="shared" si="265"/>
        <v>0</v>
      </c>
    </row>
    <row r="3721" spans="3:18" x14ac:dyDescent="0.25">
      <c r="C3721" s="21" t="s">
        <v>404</v>
      </c>
      <c r="D3721" s="21"/>
      <c r="E3721" s="77">
        <v>0</v>
      </c>
      <c r="F3721" s="77">
        <v>0</v>
      </c>
      <c r="G3721" s="77"/>
      <c r="K3721" s="33">
        <v>6805.28</v>
      </c>
      <c r="N3721" s="21" t="str">
        <f t="shared" si="260"/>
        <v>BANCO NACIONAL DE FOMENTO (Público)</v>
      </c>
      <c r="O3721" s="58"/>
      <c r="P3721" s="77">
        <f t="shared" si="263"/>
        <v>0</v>
      </c>
      <c r="Q3721" s="77">
        <f t="shared" si="264"/>
        <v>0</v>
      </c>
      <c r="R3721" s="77">
        <f t="shared" si="265"/>
        <v>0</v>
      </c>
    </row>
    <row r="3722" spans="3:18" x14ac:dyDescent="0.25">
      <c r="C3722" s="21" t="s">
        <v>374</v>
      </c>
      <c r="D3722" s="21"/>
      <c r="E3722" s="77">
        <v>0</v>
      </c>
      <c r="F3722" s="77">
        <v>0</v>
      </c>
      <c r="G3722" s="77"/>
      <c r="K3722" s="33">
        <v>6805.28</v>
      </c>
      <c r="N3722" s="21" t="str">
        <f t="shared" si="260"/>
        <v>BANCOP S.A.</v>
      </c>
      <c r="O3722" s="58"/>
      <c r="P3722" s="77">
        <f t="shared" si="263"/>
        <v>0</v>
      </c>
      <c r="Q3722" s="77">
        <f t="shared" si="264"/>
        <v>0</v>
      </c>
      <c r="R3722" s="77">
        <f t="shared" si="265"/>
        <v>0</v>
      </c>
    </row>
    <row r="3723" spans="3:18" x14ac:dyDescent="0.25">
      <c r="C3723" s="21" t="s">
        <v>375</v>
      </c>
      <c r="D3723" s="21"/>
      <c r="E3723" s="77">
        <v>0</v>
      </c>
      <c r="F3723" s="77">
        <v>0</v>
      </c>
      <c r="G3723" s="77"/>
      <c r="K3723" s="33">
        <v>6805.28</v>
      </c>
      <c r="N3723" s="21" t="str">
        <f t="shared" si="260"/>
        <v>BIEDERMANN PUBLICIDAD S.A.</v>
      </c>
      <c r="O3723" s="58"/>
      <c r="P3723" s="77">
        <f t="shared" si="263"/>
        <v>0</v>
      </c>
      <c r="Q3723" s="77">
        <f t="shared" si="264"/>
        <v>0</v>
      </c>
      <c r="R3723" s="77">
        <f t="shared" si="265"/>
        <v>0</v>
      </c>
    </row>
    <row r="3724" spans="3:18" x14ac:dyDescent="0.25">
      <c r="C3724" s="21" t="s">
        <v>376</v>
      </c>
      <c r="D3724" s="21"/>
      <c r="E3724" s="77">
        <v>0</v>
      </c>
      <c r="F3724" s="77">
        <v>0</v>
      </c>
      <c r="G3724" s="77"/>
      <c r="K3724" s="33">
        <v>6805.28</v>
      </c>
      <c r="N3724" s="21" t="str">
        <f t="shared" si="260"/>
        <v>BLUE DESIGN S.A.</v>
      </c>
      <c r="O3724" s="58"/>
      <c r="P3724" s="77">
        <f t="shared" si="263"/>
        <v>0</v>
      </c>
      <c r="Q3724" s="77">
        <f t="shared" si="264"/>
        <v>0</v>
      </c>
      <c r="R3724" s="77">
        <f t="shared" si="265"/>
        <v>0</v>
      </c>
    </row>
    <row r="3725" spans="3:18" x14ac:dyDescent="0.25">
      <c r="C3725" s="21" t="s">
        <v>377</v>
      </c>
      <c r="D3725" s="21"/>
      <c r="E3725" s="77">
        <v>0</v>
      </c>
      <c r="F3725" s="77">
        <v>0</v>
      </c>
      <c r="G3725" s="77"/>
      <c r="K3725" s="33">
        <v>6805.28</v>
      </c>
      <c r="N3725" s="21" t="str">
        <f t="shared" si="260"/>
        <v>CASA RURAL S.A</v>
      </c>
      <c r="O3725" s="58"/>
      <c r="P3725" s="77">
        <f t="shared" si="263"/>
        <v>0</v>
      </c>
      <c r="Q3725" s="77">
        <f t="shared" si="264"/>
        <v>0</v>
      </c>
      <c r="R3725" s="77">
        <f t="shared" si="265"/>
        <v>0</v>
      </c>
    </row>
    <row r="3726" spans="3:18" x14ac:dyDescent="0.25">
      <c r="C3726" s="21" t="s">
        <v>365</v>
      </c>
      <c r="D3726" s="21"/>
      <c r="E3726" s="77">
        <v>0</v>
      </c>
      <c r="F3726" s="77">
        <v>0</v>
      </c>
      <c r="G3726" s="77"/>
      <c r="K3726" s="33">
        <v>6805.28</v>
      </c>
      <c r="N3726" s="21" t="str">
        <f t="shared" si="260"/>
        <v>CEREGRAL  S.A.E.C.A.</v>
      </c>
      <c r="O3726" s="58"/>
      <c r="P3726" s="77">
        <f t="shared" si="263"/>
        <v>0</v>
      </c>
      <c r="Q3726" s="77">
        <f t="shared" si="264"/>
        <v>0</v>
      </c>
      <c r="R3726" s="77">
        <f t="shared" si="265"/>
        <v>0</v>
      </c>
    </row>
    <row r="3727" spans="3:18" x14ac:dyDescent="0.25">
      <c r="C3727" s="21" t="s">
        <v>378</v>
      </c>
      <c r="D3727" s="21"/>
      <c r="E3727" s="77">
        <v>0</v>
      </c>
      <c r="F3727" s="77">
        <v>0</v>
      </c>
      <c r="G3727" s="77"/>
      <c r="K3727" s="33">
        <v>6805.28</v>
      </c>
      <c r="N3727" s="21" t="str">
        <f t="shared" si="260"/>
        <v>CHACOMER S.A.E.</v>
      </c>
      <c r="O3727" s="58"/>
      <c r="P3727" s="77">
        <f t="shared" si="263"/>
        <v>0</v>
      </c>
      <c r="Q3727" s="77">
        <f t="shared" si="264"/>
        <v>0</v>
      </c>
      <c r="R3727" s="77">
        <f t="shared" si="265"/>
        <v>0</v>
      </c>
    </row>
    <row r="3728" spans="3:18" x14ac:dyDescent="0.25">
      <c r="C3728" s="21" t="s">
        <v>379</v>
      </c>
      <c r="D3728" s="21"/>
      <c r="E3728" s="77">
        <v>0</v>
      </c>
      <c r="F3728" s="77">
        <v>0</v>
      </c>
      <c r="G3728" s="77"/>
      <c r="K3728" s="33">
        <v>6805.28</v>
      </c>
      <c r="N3728" s="21" t="str">
        <f t="shared" si="260"/>
        <v>CHEMTEC PARAGUAY S.A.E.</v>
      </c>
      <c r="O3728" s="58"/>
      <c r="P3728" s="77">
        <f t="shared" si="263"/>
        <v>0</v>
      </c>
      <c r="Q3728" s="77">
        <f t="shared" si="264"/>
        <v>0</v>
      </c>
      <c r="R3728" s="77">
        <f t="shared" si="265"/>
        <v>0</v>
      </c>
    </row>
    <row r="3729" spans="3:18" x14ac:dyDescent="0.25">
      <c r="C3729" s="21" t="s">
        <v>380</v>
      </c>
      <c r="D3729" s="21"/>
      <c r="E3729" s="77">
        <v>0</v>
      </c>
      <c r="F3729" s="77">
        <v>0</v>
      </c>
      <c r="G3729" s="77"/>
      <c r="K3729" s="33">
        <v>6805.28</v>
      </c>
      <c r="N3729" s="21" t="str">
        <f t="shared" si="260"/>
        <v>CODIPSA</v>
      </c>
      <c r="O3729" s="58"/>
      <c r="P3729" s="77">
        <f t="shared" si="263"/>
        <v>0</v>
      </c>
      <c r="Q3729" s="77">
        <f t="shared" si="264"/>
        <v>0</v>
      </c>
      <c r="R3729" s="77">
        <f t="shared" si="265"/>
        <v>0</v>
      </c>
    </row>
    <row r="3730" spans="3:18" x14ac:dyDescent="0.25">
      <c r="C3730" s="21" t="s">
        <v>359</v>
      </c>
      <c r="D3730" s="21"/>
      <c r="E3730" s="77">
        <v>0</v>
      </c>
      <c r="F3730" s="77">
        <v>0</v>
      </c>
      <c r="G3730" s="77"/>
      <c r="K3730" s="33">
        <v>6805.28</v>
      </c>
      <c r="N3730" s="21" t="str">
        <f t="shared" si="260"/>
        <v>COLONIZADORA SAN AGUSTIN S.A.E.C.A.</v>
      </c>
      <c r="O3730" s="58"/>
      <c r="P3730" s="77">
        <f t="shared" si="263"/>
        <v>0</v>
      </c>
      <c r="Q3730" s="77">
        <f t="shared" si="264"/>
        <v>0</v>
      </c>
      <c r="R3730" s="77">
        <f t="shared" si="265"/>
        <v>0</v>
      </c>
    </row>
    <row r="3731" spans="3:18" x14ac:dyDescent="0.25">
      <c r="C3731" s="21" t="s">
        <v>381</v>
      </c>
      <c r="D3731" s="21"/>
      <c r="E3731" s="77">
        <v>0</v>
      </c>
      <c r="F3731" s="77">
        <v>0</v>
      </c>
      <c r="G3731" s="77"/>
      <c r="K3731" s="33">
        <v>6805.28</v>
      </c>
      <c r="N3731" s="21" t="str">
        <f t="shared" ref="N3731:N3777" si="266">C3731</f>
        <v>COMPAÑÍA GENERAL DE  SERVICIOS S.A.</v>
      </c>
      <c r="O3731" s="58"/>
      <c r="P3731" s="77">
        <f t="shared" si="263"/>
        <v>0</v>
      </c>
      <c r="Q3731" s="77">
        <f t="shared" si="264"/>
        <v>0</v>
      </c>
      <c r="R3731" s="77">
        <f t="shared" si="265"/>
        <v>0</v>
      </c>
    </row>
    <row r="3732" spans="3:18" x14ac:dyDescent="0.25">
      <c r="C3732" s="21" t="s">
        <v>713</v>
      </c>
      <c r="D3732" s="21"/>
      <c r="E3732" s="77">
        <v>0</v>
      </c>
      <c r="F3732" s="77">
        <v>0</v>
      </c>
      <c r="G3732" s="77"/>
      <c r="K3732" s="33">
        <v>6805.28</v>
      </c>
      <c r="N3732" s="21" t="str">
        <f t="shared" si="266"/>
        <v>CORPORACION INTERAMERICANA DE INVERSIONES</v>
      </c>
      <c r="O3732" s="58"/>
      <c r="P3732" s="77">
        <f t="shared" si="263"/>
        <v>0</v>
      </c>
      <c r="Q3732" s="77">
        <f t="shared" si="264"/>
        <v>0</v>
      </c>
      <c r="R3732" s="77">
        <f t="shared" si="265"/>
        <v>0</v>
      </c>
    </row>
    <row r="3733" spans="3:18" x14ac:dyDescent="0.25">
      <c r="C3733" s="21" t="s">
        <v>382</v>
      </c>
      <c r="D3733" s="21"/>
      <c r="E3733" s="77">
        <v>0</v>
      </c>
      <c r="F3733" s="77">
        <v>0</v>
      </c>
      <c r="G3733" s="77"/>
      <c r="K3733" s="33">
        <v>6805.28</v>
      </c>
      <c r="N3733" s="21" t="str">
        <f t="shared" si="266"/>
        <v>DP INTERNACIONAL S.A.E.</v>
      </c>
      <c r="O3733" s="58"/>
      <c r="P3733" s="77">
        <f t="shared" si="263"/>
        <v>0</v>
      </c>
      <c r="Q3733" s="77">
        <f t="shared" si="264"/>
        <v>0</v>
      </c>
      <c r="R3733" s="77">
        <f t="shared" si="265"/>
        <v>0</v>
      </c>
    </row>
    <row r="3734" spans="3:18" x14ac:dyDescent="0.25">
      <c r="C3734" s="21" t="s">
        <v>384</v>
      </c>
      <c r="D3734" s="21"/>
      <c r="E3734" s="77">
        <v>0</v>
      </c>
      <c r="F3734" s="77">
        <v>0</v>
      </c>
      <c r="G3734" s="77"/>
      <c r="K3734" s="33">
        <v>6805.28</v>
      </c>
      <c r="N3734" s="21" t="str">
        <f t="shared" si="266"/>
        <v>EMSA INMOBILIARIA S.A.</v>
      </c>
      <c r="O3734" s="58"/>
      <c r="P3734" s="77">
        <f t="shared" si="263"/>
        <v>0</v>
      </c>
      <c r="Q3734" s="77">
        <f t="shared" si="264"/>
        <v>0</v>
      </c>
      <c r="R3734" s="77">
        <f t="shared" si="265"/>
        <v>0</v>
      </c>
    </row>
    <row r="3735" spans="3:18" x14ac:dyDescent="0.25">
      <c r="C3735" s="21" t="s">
        <v>723</v>
      </c>
      <c r="D3735" s="21"/>
      <c r="E3735" s="77">
        <v>0</v>
      </c>
      <c r="F3735" s="77">
        <v>0</v>
      </c>
      <c r="G3735" s="77"/>
      <c r="K3735" s="33">
        <v>6805.28</v>
      </c>
      <c r="N3735" s="21" t="str">
        <f t="shared" si="266"/>
        <v>FIDEICOMISO CIDESA B</v>
      </c>
      <c r="O3735" s="58"/>
      <c r="P3735" s="77">
        <f t="shared" si="263"/>
        <v>0</v>
      </c>
      <c r="Q3735" s="77">
        <f t="shared" si="264"/>
        <v>0</v>
      </c>
      <c r="R3735" s="77">
        <f t="shared" si="265"/>
        <v>0</v>
      </c>
    </row>
    <row r="3736" spans="3:18" x14ac:dyDescent="0.25">
      <c r="C3736" s="21" t="s">
        <v>724</v>
      </c>
      <c r="D3736" s="21"/>
      <c r="E3736" s="77">
        <v>0</v>
      </c>
      <c r="F3736" s="77">
        <v>0</v>
      </c>
      <c r="G3736" s="77"/>
      <c r="K3736" s="33">
        <v>6805.28</v>
      </c>
      <c r="N3736" s="21" t="str">
        <f t="shared" si="266"/>
        <v>FIDEICOMISO CSA 01</v>
      </c>
      <c r="O3736" s="58"/>
      <c r="P3736" s="77">
        <f t="shared" si="263"/>
        <v>0</v>
      </c>
      <c r="Q3736" s="77">
        <f t="shared" si="264"/>
        <v>0</v>
      </c>
      <c r="R3736" s="77">
        <f t="shared" si="265"/>
        <v>0</v>
      </c>
    </row>
    <row r="3737" spans="3:18" x14ac:dyDescent="0.25">
      <c r="C3737" s="21" t="s">
        <v>716</v>
      </c>
      <c r="E3737" s="77">
        <v>0</v>
      </c>
      <c r="F3737" s="77">
        <v>0</v>
      </c>
      <c r="G3737" s="77"/>
      <c r="K3737" s="33">
        <v>6805.28</v>
      </c>
      <c r="N3737" s="21" t="str">
        <f t="shared" si="266"/>
        <v>Fideicomiso de Títularización de Cartera de Crédito Emprendimientos Urunaga S.A.</v>
      </c>
      <c r="O3737" s="58"/>
      <c r="P3737" s="77">
        <f t="shared" si="263"/>
        <v>0</v>
      </c>
      <c r="Q3737" s="77">
        <f t="shared" si="264"/>
        <v>0</v>
      </c>
      <c r="R3737" s="77">
        <f t="shared" si="265"/>
        <v>0</v>
      </c>
    </row>
    <row r="3738" spans="3:18" x14ac:dyDescent="0.25">
      <c r="C3738" s="21" t="s">
        <v>717</v>
      </c>
      <c r="E3738" s="77">
        <v>0</v>
      </c>
      <c r="F3738" s="77">
        <v>0</v>
      </c>
      <c r="G3738" s="77"/>
      <c r="K3738" s="33">
        <v>6805.28</v>
      </c>
      <c r="N3738" s="21" t="str">
        <f t="shared" si="266"/>
        <v>Fideicomiso de Títularización de Cartera de Crédito Stilo Hogar 02 PEG G1</v>
      </c>
      <c r="O3738" s="58"/>
      <c r="P3738" s="77">
        <f t="shared" si="263"/>
        <v>0</v>
      </c>
      <c r="Q3738" s="77">
        <f t="shared" si="264"/>
        <v>0</v>
      </c>
      <c r="R3738" s="77">
        <f t="shared" si="265"/>
        <v>0</v>
      </c>
    </row>
    <row r="3739" spans="3:18" x14ac:dyDescent="0.25">
      <c r="C3739" s="21" t="s">
        <v>718</v>
      </c>
      <c r="E3739" s="77">
        <v>0</v>
      </c>
      <c r="F3739" s="77">
        <v>0</v>
      </c>
      <c r="G3739" s="77"/>
      <c r="K3739" s="33">
        <v>6805.28</v>
      </c>
      <c r="N3739" s="21" t="str">
        <f t="shared" si="266"/>
        <v>Fideicomiso de Titularización de Flujo Futuro de Caja e Inventario PCIZZI, ARMAZEN CENTRAL, NAVE SHOP 01.</v>
      </c>
      <c r="O3739" s="58"/>
      <c r="P3739" s="77">
        <f t="shared" si="263"/>
        <v>0</v>
      </c>
      <c r="Q3739" s="77">
        <f t="shared" si="264"/>
        <v>0</v>
      </c>
      <c r="R3739" s="77">
        <f t="shared" si="265"/>
        <v>0</v>
      </c>
    </row>
    <row r="3740" spans="3:18" x14ac:dyDescent="0.25">
      <c r="C3740" s="21" t="s">
        <v>719</v>
      </c>
      <c r="E3740" s="77">
        <v>0</v>
      </c>
      <c r="F3740" s="77">
        <v>0</v>
      </c>
      <c r="G3740" s="77"/>
      <c r="K3740" s="33">
        <v>6805.28</v>
      </c>
      <c r="N3740" s="21" t="str">
        <f t="shared" si="266"/>
        <v>Fideicomiso Irrevocable de Titularización de Flujos Futuros de Caja Servicios Rápidos del Paraguay S.A. - Hanseatica B.</v>
      </c>
      <c r="O3740" s="58"/>
      <c r="P3740" s="77">
        <f t="shared" si="263"/>
        <v>0</v>
      </c>
      <c r="Q3740" s="77">
        <f t="shared" si="264"/>
        <v>0</v>
      </c>
      <c r="R3740" s="77">
        <f t="shared" si="265"/>
        <v>0</v>
      </c>
    </row>
    <row r="3741" spans="3:18" x14ac:dyDescent="0.25">
      <c r="C3741" s="21" t="s">
        <v>720</v>
      </c>
      <c r="E3741" s="77">
        <v>0</v>
      </c>
      <c r="F3741" s="77">
        <v>0</v>
      </c>
      <c r="G3741" s="77"/>
      <c r="K3741" s="33">
        <v>6805.28</v>
      </c>
      <c r="N3741" s="21" t="str">
        <f t="shared" si="266"/>
        <v>Fideicomiso Irrevocable de Titularización de Flujos Futuros de Caja Servicios Rápidos del Paraguay S.A. - Hanseatica C.</v>
      </c>
      <c r="O3741" s="58"/>
      <c r="P3741" s="77">
        <f t="shared" si="263"/>
        <v>0</v>
      </c>
      <c r="Q3741" s="77">
        <f t="shared" si="264"/>
        <v>0</v>
      </c>
      <c r="R3741" s="77">
        <f t="shared" si="265"/>
        <v>0</v>
      </c>
    </row>
    <row r="3742" spans="3:18" x14ac:dyDescent="0.25">
      <c r="C3742" s="21" t="s">
        <v>725</v>
      </c>
      <c r="E3742" s="77">
        <v>0</v>
      </c>
      <c r="F3742" s="77">
        <v>0</v>
      </c>
      <c r="G3742" s="77"/>
      <c r="K3742" s="33">
        <v>6805.28</v>
      </c>
      <c r="N3742" s="21" t="str">
        <f t="shared" si="266"/>
        <v>FIDEICOMISO IRREVOCABLE DE TITULARIZACION DE FLUJOS FUTUROS DE CAJA Y ACTIVOS CITYMARKET A</v>
      </c>
      <c r="O3742" s="58"/>
      <c r="P3742" s="77">
        <f t="shared" si="263"/>
        <v>0</v>
      </c>
      <c r="Q3742" s="77">
        <f t="shared" si="264"/>
        <v>0</v>
      </c>
      <c r="R3742" s="77">
        <f t="shared" si="265"/>
        <v>0</v>
      </c>
    </row>
    <row r="3743" spans="3:18" x14ac:dyDescent="0.25">
      <c r="C3743" s="21" t="s">
        <v>721</v>
      </c>
      <c r="E3743" s="77">
        <v>0</v>
      </c>
      <c r="F3743" s="77">
        <v>0</v>
      </c>
      <c r="G3743" s="77"/>
      <c r="K3743" s="33">
        <v>6805.28</v>
      </c>
      <c r="N3743" s="21" t="str">
        <f t="shared" si="266"/>
        <v>Fideicomiso Irrevocable de Titularización de Flujos Futuros de Caja y Activos de PRV Stores PY S.A. y PRV Properties PY S.A. - Citymarket A</v>
      </c>
      <c r="O3743" s="58"/>
      <c r="P3743" s="77">
        <f t="shared" si="263"/>
        <v>0</v>
      </c>
      <c r="Q3743" s="77">
        <f t="shared" si="264"/>
        <v>0</v>
      </c>
      <c r="R3743" s="77">
        <f t="shared" si="265"/>
        <v>0</v>
      </c>
    </row>
    <row r="3744" spans="3:18" x14ac:dyDescent="0.25">
      <c r="C3744" s="21" t="s">
        <v>726</v>
      </c>
      <c r="E3744" s="77">
        <v>0</v>
      </c>
      <c r="F3744" s="77">
        <v>0</v>
      </c>
      <c r="G3744" s="77"/>
      <c r="K3744" s="33">
        <v>6805.28</v>
      </c>
      <c r="N3744" s="21" t="str">
        <f t="shared" si="266"/>
        <v>FIDEICOMISO LA SUSANA</v>
      </c>
      <c r="O3744" s="58"/>
      <c r="P3744" s="77">
        <f t="shared" ref="P3744:P3778" si="267">E3744/K3744</f>
        <v>0</v>
      </c>
      <c r="Q3744" s="77">
        <f t="shared" ref="Q3744:Q3778" si="268">F3744</f>
        <v>0</v>
      </c>
      <c r="R3744" s="77">
        <f t="shared" ref="R3744:R3778" si="269">G3744/K3744</f>
        <v>0</v>
      </c>
    </row>
    <row r="3745" spans="3:18" x14ac:dyDescent="0.25">
      <c r="C3745" s="21" t="s">
        <v>727</v>
      </c>
      <c r="E3745" s="77">
        <v>0</v>
      </c>
      <c r="F3745" s="77">
        <v>0</v>
      </c>
      <c r="G3745" s="77"/>
      <c r="K3745" s="33">
        <v>6805.28</v>
      </c>
      <c r="N3745" s="21" t="str">
        <f t="shared" si="266"/>
        <v>FIDEICOMISO SERV. RAPIDOS DEL PARAGUAY-HANSEATICA B</v>
      </c>
      <c r="O3745" s="58"/>
      <c r="P3745" s="77">
        <f t="shared" si="267"/>
        <v>0</v>
      </c>
      <c r="Q3745" s="77">
        <f t="shared" si="268"/>
        <v>0</v>
      </c>
      <c r="R3745" s="77">
        <f t="shared" si="269"/>
        <v>0</v>
      </c>
    </row>
    <row r="3746" spans="3:18" x14ac:dyDescent="0.25">
      <c r="C3746" s="21" t="s">
        <v>728</v>
      </c>
      <c r="E3746" s="77">
        <v>0</v>
      </c>
      <c r="F3746" s="77">
        <v>0</v>
      </c>
      <c r="G3746" s="77"/>
      <c r="K3746" s="33">
        <v>6805.28</v>
      </c>
      <c r="N3746" s="21" t="str">
        <f t="shared" si="266"/>
        <v>FIDEICOMISO STILO HOGAR 02</v>
      </c>
      <c r="O3746" s="58"/>
      <c r="P3746" s="77">
        <f t="shared" si="267"/>
        <v>0</v>
      </c>
      <c r="Q3746" s="77">
        <f t="shared" si="268"/>
        <v>0</v>
      </c>
      <c r="R3746" s="77">
        <f t="shared" si="269"/>
        <v>0</v>
      </c>
    </row>
    <row r="3747" spans="3:18" x14ac:dyDescent="0.25">
      <c r="C3747" s="21" t="s">
        <v>368</v>
      </c>
      <c r="E3747" s="77">
        <v>0</v>
      </c>
      <c r="F3747" s="77">
        <v>0</v>
      </c>
      <c r="G3747" s="77"/>
      <c r="K3747" s="33">
        <v>6805.28</v>
      </c>
      <c r="N3747" s="21" t="str">
        <f t="shared" si="266"/>
        <v>FINEXPAR S.A.E.C.A.</v>
      </c>
      <c r="O3747" s="58"/>
      <c r="P3747" s="77">
        <f t="shared" si="267"/>
        <v>0</v>
      </c>
      <c r="Q3747" s="77">
        <f t="shared" si="268"/>
        <v>0</v>
      </c>
      <c r="R3747" s="77">
        <f t="shared" si="269"/>
        <v>0</v>
      </c>
    </row>
    <row r="3748" spans="3:18" x14ac:dyDescent="0.25">
      <c r="C3748" s="21" t="s">
        <v>715</v>
      </c>
      <c r="E3748" s="77">
        <v>0</v>
      </c>
      <c r="F3748" s="77">
        <v>0</v>
      </c>
      <c r="G3748" s="77"/>
      <c r="K3748" s="33">
        <v>6805.28</v>
      </c>
      <c r="N3748" s="21" t="str">
        <f t="shared" si="266"/>
        <v>Fondo de Inversión "Opportunity Fund" Renta Fija USD</v>
      </c>
      <c r="O3748" s="58"/>
      <c r="P3748" s="77">
        <f t="shared" si="267"/>
        <v>0</v>
      </c>
      <c r="Q3748" s="77">
        <f t="shared" si="268"/>
        <v>0</v>
      </c>
      <c r="R3748" s="77">
        <f t="shared" si="269"/>
        <v>0</v>
      </c>
    </row>
    <row r="3749" spans="3:18" x14ac:dyDescent="0.25">
      <c r="C3749" s="21" t="s">
        <v>714</v>
      </c>
      <c r="E3749" s="77">
        <v>0</v>
      </c>
      <c r="F3749" s="77">
        <v>0</v>
      </c>
      <c r="G3749" s="77"/>
      <c r="K3749" s="33">
        <v>6805.28</v>
      </c>
      <c r="N3749" s="21" t="str">
        <f t="shared" si="266"/>
        <v xml:space="preserve">Fondo Financiero para el Desarrollo de la Cuenca del Plata (FONPLATA) </v>
      </c>
      <c r="O3749" s="58"/>
      <c r="P3749" s="77">
        <f t="shared" si="267"/>
        <v>0</v>
      </c>
      <c r="Q3749" s="77">
        <f t="shared" si="268"/>
        <v>0</v>
      </c>
      <c r="R3749" s="77">
        <f t="shared" si="269"/>
        <v>0</v>
      </c>
    </row>
    <row r="3750" spans="3:18" x14ac:dyDescent="0.25">
      <c r="C3750" s="21" t="s">
        <v>385</v>
      </c>
      <c r="E3750" s="77">
        <v>0</v>
      </c>
      <c r="F3750" s="77">
        <v>0</v>
      </c>
      <c r="G3750" s="77"/>
      <c r="K3750" s="33">
        <v>6805.28</v>
      </c>
      <c r="N3750" s="21" t="str">
        <f t="shared" si="266"/>
        <v>FRIGORIFICO CONCEPCION S.A.</v>
      </c>
      <c r="O3750" s="58"/>
      <c r="P3750" s="77">
        <f t="shared" si="267"/>
        <v>0</v>
      </c>
      <c r="Q3750" s="77">
        <f t="shared" si="268"/>
        <v>0</v>
      </c>
      <c r="R3750" s="77">
        <f t="shared" si="269"/>
        <v>0</v>
      </c>
    </row>
    <row r="3751" spans="3:18" x14ac:dyDescent="0.25">
      <c r="C3751" s="21" t="s">
        <v>386</v>
      </c>
      <c r="E3751" s="77">
        <v>0</v>
      </c>
      <c r="F3751" s="77">
        <v>0</v>
      </c>
      <c r="G3751" s="77"/>
      <c r="K3751" s="33">
        <v>6805.28</v>
      </c>
      <c r="N3751" s="21" t="str">
        <f t="shared" si="266"/>
        <v>FRIGORIFICO SAN PEDRO S.A.E.</v>
      </c>
      <c r="O3751" s="58"/>
      <c r="P3751" s="77">
        <f t="shared" si="267"/>
        <v>0</v>
      </c>
      <c r="Q3751" s="77">
        <f t="shared" si="268"/>
        <v>0</v>
      </c>
      <c r="R3751" s="77">
        <f t="shared" si="269"/>
        <v>0</v>
      </c>
    </row>
    <row r="3752" spans="3:18" x14ac:dyDescent="0.25">
      <c r="C3752" s="21" t="s">
        <v>366</v>
      </c>
      <c r="E3752" s="77">
        <v>0</v>
      </c>
      <c r="F3752" s="77">
        <v>0</v>
      </c>
      <c r="G3752" s="77"/>
      <c r="K3752" s="33">
        <v>6805.28</v>
      </c>
      <c r="N3752" s="21" t="str">
        <f t="shared" si="266"/>
        <v>HARDY S.A.E.C.A.</v>
      </c>
      <c r="O3752" s="58"/>
      <c r="P3752" s="77">
        <f t="shared" si="267"/>
        <v>0</v>
      </c>
      <c r="Q3752" s="77">
        <f t="shared" si="268"/>
        <v>0</v>
      </c>
      <c r="R3752" s="77">
        <f t="shared" si="269"/>
        <v>0</v>
      </c>
    </row>
    <row r="3753" spans="3:18" x14ac:dyDescent="0.25">
      <c r="C3753" s="21" t="s">
        <v>400</v>
      </c>
      <c r="E3753" s="77">
        <v>0</v>
      </c>
      <c r="F3753" s="77">
        <v>0</v>
      </c>
      <c r="G3753" s="77"/>
      <c r="K3753" s="33">
        <v>6805.28</v>
      </c>
      <c r="N3753" s="21" t="str">
        <f t="shared" si="266"/>
        <v>IMAG S.R.L.</v>
      </c>
      <c r="O3753" s="58"/>
      <c r="P3753" s="77">
        <f t="shared" si="267"/>
        <v>0</v>
      </c>
      <c r="Q3753" s="77">
        <f t="shared" si="268"/>
        <v>0</v>
      </c>
      <c r="R3753" s="77">
        <f t="shared" si="269"/>
        <v>0</v>
      </c>
    </row>
    <row r="3754" spans="3:18" x14ac:dyDescent="0.25">
      <c r="C3754" s="21" t="s">
        <v>387</v>
      </c>
      <c r="E3754" s="77">
        <v>0</v>
      </c>
      <c r="F3754" s="77">
        <v>0</v>
      </c>
      <c r="G3754" s="77"/>
      <c r="K3754" s="33">
        <v>6805.28</v>
      </c>
      <c r="N3754" s="21" t="str">
        <f t="shared" si="266"/>
        <v>IMPORT CENTER S.A.</v>
      </c>
      <c r="O3754" s="58"/>
      <c r="P3754" s="77">
        <f t="shared" si="267"/>
        <v>0</v>
      </c>
      <c r="Q3754" s="77">
        <f t="shared" si="268"/>
        <v>0</v>
      </c>
      <c r="R3754" s="77">
        <f t="shared" si="269"/>
        <v>0</v>
      </c>
    </row>
    <row r="3755" spans="3:18" x14ac:dyDescent="0.25">
      <c r="C3755" s="21" t="s">
        <v>360</v>
      </c>
      <c r="E3755" s="77">
        <v>0</v>
      </c>
      <c r="F3755" s="77">
        <v>0</v>
      </c>
      <c r="G3755" s="77"/>
      <c r="K3755" s="33">
        <v>6805.28</v>
      </c>
      <c r="N3755" s="21" t="str">
        <f t="shared" si="266"/>
        <v>INNOVARE S.A.E.C.A.</v>
      </c>
      <c r="O3755" s="58"/>
      <c r="P3755" s="77">
        <f t="shared" si="267"/>
        <v>0</v>
      </c>
      <c r="Q3755" s="77">
        <f t="shared" si="268"/>
        <v>0</v>
      </c>
      <c r="R3755" s="77">
        <f t="shared" si="269"/>
        <v>0</v>
      </c>
    </row>
    <row r="3756" spans="3:18" x14ac:dyDescent="0.25">
      <c r="C3756" s="21" t="s">
        <v>730</v>
      </c>
      <c r="E3756" s="77">
        <v>0</v>
      </c>
      <c r="F3756" s="77">
        <v>0</v>
      </c>
      <c r="G3756" s="77"/>
      <c r="K3756" s="33">
        <v>6805.28</v>
      </c>
      <c r="N3756" s="21" t="str">
        <f t="shared" si="266"/>
        <v>INVESTOR ADMINISTRADORA DE FONDOS PATRIMONIALES DE INVERSIÓN S.A.</v>
      </c>
      <c r="O3756" s="58"/>
      <c r="P3756" s="77">
        <f t="shared" si="267"/>
        <v>0</v>
      </c>
      <c r="Q3756" s="77">
        <f t="shared" si="268"/>
        <v>0</v>
      </c>
      <c r="R3756" s="77">
        <f t="shared" si="269"/>
        <v>0</v>
      </c>
    </row>
    <row r="3757" spans="3:18" x14ac:dyDescent="0.25">
      <c r="C3757" s="21" t="s">
        <v>388</v>
      </c>
      <c r="E3757" s="77">
        <v>0</v>
      </c>
      <c r="F3757" s="77">
        <v>0</v>
      </c>
      <c r="G3757" s="77"/>
      <c r="K3757" s="33">
        <v>6805.28</v>
      </c>
      <c r="N3757" s="21" t="str">
        <f t="shared" si="266"/>
        <v>KUROSU &amp; CÍA. S.A.</v>
      </c>
      <c r="O3757" s="58"/>
      <c r="P3757" s="77">
        <f t="shared" si="267"/>
        <v>0</v>
      </c>
      <c r="Q3757" s="77">
        <f t="shared" si="268"/>
        <v>0</v>
      </c>
      <c r="R3757" s="77">
        <f t="shared" si="269"/>
        <v>0</v>
      </c>
    </row>
    <row r="3758" spans="3:18" x14ac:dyDescent="0.25">
      <c r="C3758" s="21" t="s">
        <v>731</v>
      </c>
      <c r="E3758" s="77">
        <v>0</v>
      </c>
      <c r="F3758" s="77">
        <v>0</v>
      </c>
      <c r="G3758" s="77"/>
      <c r="K3758" s="33">
        <v>6805.28</v>
      </c>
      <c r="N3758" s="21" t="str">
        <f t="shared" si="266"/>
        <v>LC RISK MANAGEMENT S.A.E.C.A.</v>
      </c>
      <c r="O3758" s="58"/>
      <c r="P3758" s="77">
        <f t="shared" si="267"/>
        <v>0</v>
      </c>
      <c r="Q3758" s="77">
        <f t="shared" si="268"/>
        <v>0</v>
      </c>
      <c r="R3758" s="77">
        <f t="shared" si="269"/>
        <v>0</v>
      </c>
    </row>
    <row r="3759" spans="3:18" x14ac:dyDescent="0.25">
      <c r="C3759" s="21" t="s">
        <v>389</v>
      </c>
      <c r="E3759" s="77">
        <v>0</v>
      </c>
      <c r="F3759" s="77">
        <v>0</v>
      </c>
      <c r="G3759" s="77"/>
      <c r="K3759" s="33">
        <v>6805.28</v>
      </c>
      <c r="N3759" s="21" t="str">
        <f t="shared" si="266"/>
        <v>MERCOTEC S.A.E.</v>
      </c>
      <c r="O3759" s="58"/>
      <c r="P3759" s="77">
        <f t="shared" si="267"/>
        <v>0</v>
      </c>
      <c r="Q3759" s="77">
        <f t="shared" si="268"/>
        <v>0</v>
      </c>
      <c r="R3759" s="77">
        <f t="shared" si="269"/>
        <v>0</v>
      </c>
    </row>
    <row r="3760" spans="3:18" x14ac:dyDescent="0.25">
      <c r="C3760" s="21" t="s">
        <v>390</v>
      </c>
      <c r="E3760" s="77">
        <v>0</v>
      </c>
      <c r="F3760" s="77">
        <v>0</v>
      </c>
      <c r="G3760" s="77"/>
      <c r="K3760" s="33">
        <v>6805.28</v>
      </c>
      <c r="N3760" s="21" t="str">
        <f t="shared" si="266"/>
        <v>METALURGICA FERNANDEZ S.A.E.</v>
      </c>
      <c r="O3760" s="58"/>
      <c r="P3760" s="77">
        <f t="shared" si="267"/>
        <v>0</v>
      </c>
      <c r="Q3760" s="77">
        <f t="shared" si="268"/>
        <v>0</v>
      </c>
      <c r="R3760" s="77">
        <f t="shared" si="269"/>
        <v>0</v>
      </c>
    </row>
    <row r="3761" spans="3:18" x14ac:dyDescent="0.25">
      <c r="C3761" s="21" t="s">
        <v>732</v>
      </c>
      <c r="E3761" s="77">
        <v>0</v>
      </c>
      <c r="F3761" s="77">
        <v>0</v>
      </c>
      <c r="G3761" s="77"/>
      <c r="K3761" s="33">
        <v>6805.28</v>
      </c>
      <c r="N3761" s="21" t="str">
        <f t="shared" si="266"/>
        <v>MINISTERIO DE HACIENDA</v>
      </c>
      <c r="O3761" s="58"/>
      <c r="P3761" s="77">
        <f t="shared" si="267"/>
        <v>0</v>
      </c>
      <c r="Q3761" s="77">
        <f t="shared" si="268"/>
        <v>0</v>
      </c>
      <c r="R3761" s="77">
        <f t="shared" si="269"/>
        <v>0</v>
      </c>
    </row>
    <row r="3762" spans="3:18" x14ac:dyDescent="0.25">
      <c r="C3762" s="21" t="s">
        <v>733</v>
      </c>
      <c r="E3762" s="77">
        <v>0</v>
      </c>
      <c r="F3762" s="77">
        <v>0</v>
      </c>
      <c r="G3762" s="77"/>
      <c r="K3762" s="33">
        <v>6805.28</v>
      </c>
      <c r="N3762" s="21" t="str">
        <f t="shared" si="266"/>
        <v>MUNICIPALIDAD DE ASUNCIÓN</v>
      </c>
      <c r="O3762" s="58"/>
      <c r="P3762" s="77">
        <f t="shared" si="267"/>
        <v>0</v>
      </c>
      <c r="Q3762" s="77">
        <f t="shared" si="268"/>
        <v>0</v>
      </c>
      <c r="R3762" s="77">
        <f t="shared" si="269"/>
        <v>0</v>
      </c>
    </row>
    <row r="3763" spans="3:18" x14ac:dyDescent="0.25">
      <c r="C3763" s="21" t="s">
        <v>734</v>
      </c>
      <c r="E3763" s="77">
        <v>0</v>
      </c>
      <c r="F3763" s="77">
        <v>0</v>
      </c>
      <c r="G3763" s="77"/>
      <c r="K3763" s="33">
        <v>6805.28</v>
      </c>
      <c r="N3763" s="21" t="str">
        <f t="shared" si="266"/>
        <v>MUNICIPALIDAD DE CIUDAD DEL ESTE</v>
      </c>
      <c r="O3763" s="58"/>
      <c r="P3763" s="77">
        <f t="shared" si="267"/>
        <v>0</v>
      </c>
      <c r="Q3763" s="77">
        <f t="shared" si="268"/>
        <v>0</v>
      </c>
      <c r="R3763" s="77">
        <f t="shared" si="269"/>
        <v>0</v>
      </c>
    </row>
    <row r="3764" spans="3:18" x14ac:dyDescent="0.25">
      <c r="C3764" s="21" t="s">
        <v>735</v>
      </c>
      <c r="E3764" s="77">
        <v>0</v>
      </c>
      <c r="F3764" s="77">
        <v>0</v>
      </c>
      <c r="G3764" s="77"/>
      <c r="K3764" s="33">
        <v>6805.28</v>
      </c>
      <c r="N3764" s="21" t="str">
        <f t="shared" si="266"/>
        <v>MUNICIPALIDAD DE VILLARRICA</v>
      </c>
      <c r="O3764" s="58"/>
      <c r="P3764" s="77">
        <f t="shared" si="267"/>
        <v>0</v>
      </c>
      <c r="Q3764" s="77">
        <f t="shared" si="268"/>
        <v>0</v>
      </c>
      <c r="R3764" s="77">
        <f t="shared" si="269"/>
        <v>0</v>
      </c>
    </row>
    <row r="3765" spans="3:18" x14ac:dyDescent="0.25">
      <c r="C3765" s="21" t="s">
        <v>363</v>
      </c>
      <c r="E3765" s="77">
        <v>0</v>
      </c>
      <c r="F3765" s="77">
        <v>0</v>
      </c>
      <c r="G3765" s="77"/>
      <c r="K3765" s="33">
        <v>6805.28</v>
      </c>
      <c r="N3765" s="21" t="str">
        <f t="shared" si="266"/>
        <v>PASFIN S.A.E.C.A.</v>
      </c>
      <c r="O3765" s="58"/>
      <c r="P3765" s="77">
        <f t="shared" si="267"/>
        <v>0</v>
      </c>
      <c r="Q3765" s="77">
        <f t="shared" si="268"/>
        <v>0</v>
      </c>
      <c r="R3765" s="77">
        <f t="shared" si="269"/>
        <v>0</v>
      </c>
    </row>
    <row r="3766" spans="3:18" x14ac:dyDescent="0.25">
      <c r="C3766" s="21" t="s">
        <v>401</v>
      </c>
      <c r="E3766" s="77">
        <v>0</v>
      </c>
      <c r="F3766" s="77">
        <v>0</v>
      </c>
      <c r="G3766" s="77"/>
      <c r="K3766" s="33">
        <v>6805.28</v>
      </c>
      <c r="N3766" s="21" t="str">
        <f t="shared" si="266"/>
        <v>PENNER AUTOMOTORES S.R.L.</v>
      </c>
      <c r="O3766" s="58"/>
      <c r="P3766" s="77">
        <f t="shared" si="267"/>
        <v>0</v>
      </c>
      <c r="Q3766" s="77">
        <f t="shared" si="268"/>
        <v>0</v>
      </c>
      <c r="R3766" s="77">
        <f t="shared" si="269"/>
        <v>0</v>
      </c>
    </row>
    <row r="3767" spans="3:18" x14ac:dyDescent="0.25">
      <c r="C3767" s="21" t="s">
        <v>737</v>
      </c>
      <c r="E3767" s="77">
        <v>0</v>
      </c>
      <c r="F3767" s="77">
        <v>0</v>
      </c>
      <c r="G3767" s="77"/>
      <c r="K3767" s="33">
        <v>6805.28</v>
      </c>
      <c r="N3767" s="21" t="str">
        <f t="shared" si="266"/>
        <v>PROMOT.PYA.DE FINANCIAMIENTOS S.A.E.C.A.</v>
      </c>
      <c r="O3767" s="58"/>
      <c r="P3767" s="77">
        <f t="shared" si="267"/>
        <v>0</v>
      </c>
      <c r="Q3767" s="77">
        <f t="shared" si="268"/>
        <v>0</v>
      </c>
      <c r="R3767" s="77">
        <f t="shared" si="269"/>
        <v>0</v>
      </c>
    </row>
    <row r="3768" spans="3:18" x14ac:dyDescent="0.25">
      <c r="C3768" s="21" t="s">
        <v>362</v>
      </c>
      <c r="E3768" s="77">
        <v>0</v>
      </c>
      <c r="F3768" s="77">
        <v>0</v>
      </c>
      <c r="G3768" s="77"/>
      <c r="K3768" s="33">
        <v>6805.28</v>
      </c>
      <c r="N3768" s="21" t="str">
        <f t="shared" si="266"/>
        <v>PROMOTORA PARAGUAYA DE FINANCIAMIENTO S.A.E.C.A. (PROPAFISA E.C.A.)</v>
      </c>
      <c r="O3768" s="58"/>
      <c r="P3768" s="77">
        <f t="shared" si="267"/>
        <v>0</v>
      </c>
      <c r="Q3768" s="77">
        <f t="shared" si="268"/>
        <v>0</v>
      </c>
      <c r="R3768" s="77">
        <f t="shared" si="269"/>
        <v>0</v>
      </c>
    </row>
    <row r="3769" spans="3:18" x14ac:dyDescent="0.25">
      <c r="C3769" s="21" t="s">
        <v>391</v>
      </c>
      <c r="E3769" s="77">
        <v>0</v>
      </c>
      <c r="F3769" s="77">
        <v>0</v>
      </c>
      <c r="G3769" s="77"/>
      <c r="K3769" s="33">
        <v>6805.28</v>
      </c>
      <c r="N3769" s="21" t="str">
        <f t="shared" si="266"/>
        <v>PROYEC S.A.</v>
      </c>
      <c r="O3769" s="58"/>
      <c r="P3769" s="77">
        <f t="shared" si="267"/>
        <v>0</v>
      </c>
      <c r="Q3769" s="77">
        <f t="shared" si="268"/>
        <v>0</v>
      </c>
      <c r="R3769" s="77">
        <f t="shared" si="269"/>
        <v>0</v>
      </c>
    </row>
    <row r="3770" spans="3:18" x14ac:dyDescent="0.25">
      <c r="C3770" s="21" t="s">
        <v>392</v>
      </c>
      <c r="E3770" s="77">
        <v>0</v>
      </c>
      <c r="F3770" s="77">
        <v>0</v>
      </c>
      <c r="G3770" s="77"/>
      <c r="K3770" s="33">
        <v>6805.28</v>
      </c>
      <c r="N3770" s="21" t="str">
        <f t="shared" si="266"/>
        <v>RECTORA S.A.E.</v>
      </c>
      <c r="O3770" s="58"/>
      <c r="P3770" s="77">
        <f t="shared" si="267"/>
        <v>0</v>
      </c>
      <c r="Q3770" s="77">
        <f t="shared" si="268"/>
        <v>0</v>
      </c>
      <c r="R3770" s="77">
        <f t="shared" si="269"/>
        <v>0</v>
      </c>
    </row>
    <row r="3771" spans="3:18" x14ac:dyDescent="0.25">
      <c r="C3771" s="21" t="s">
        <v>393</v>
      </c>
      <c r="E3771" s="77">
        <v>0</v>
      </c>
      <c r="F3771" s="77">
        <v>0</v>
      </c>
      <c r="G3771" s="77"/>
      <c r="K3771" s="33">
        <v>6805.28</v>
      </c>
      <c r="N3771" s="21" t="str">
        <f t="shared" si="266"/>
        <v>RIEDER &amp; CÍA. S.A.C.I.</v>
      </c>
      <c r="O3771" s="58"/>
      <c r="P3771" s="77">
        <f t="shared" si="267"/>
        <v>0</v>
      </c>
      <c r="Q3771" s="77">
        <f t="shared" si="268"/>
        <v>0</v>
      </c>
      <c r="R3771" s="77">
        <f t="shared" si="269"/>
        <v>0</v>
      </c>
    </row>
    <row r="3772" spans="3:18" x14ac:dyDescent="0.25">
      <c r="C3772" s="21" t="s">
        <v>394</v>
      </c>
      <c r="E3772" s="77">
        <v>0</v>
      </c>
      <c r="F3772" s="77">
        <v>0</v>
      </c>
      <c r="G3772" s="77"/>
      <c r="K3772" s="33">
        <v>6805.28</v>
      </c>
      <c r="N3772" s="21" t="str">
        <f t="shared" si="266"/>
        <v>SALLUSTRO S.A.</v>
      </c>
      <c r="O3772" s="58"/>
      <c r="P3772" s="77">
        <f t="shared" si="267"/>
        <v>0</v>
      </c>
      <c r="Q3772" s="77">
        <f t="shared" si="268"/>
        <v>0</v>
      </c>
      <c r="R3772" s="77">
        <f t="shared" si="269"/>
        <v>0</v>
      </c>
    </row>
    <row r="3773" spans="3:18" x14ac:dyDescent="0.25">
      <c r="C3773" s="21" t="s">
        <v>395</v>
      </c>
      <c r="E3773" s="77">
        <v>0</v>
      </c>
      <c r="F3773" s="77">
        <v>0</v>
      </c>
      <c r="G3773" s="77"/>
      <c r="K3773" s="33">
        <v>6805.28</v>
      </c>
      <c r="N3773" s="21" t="str">
        <f t="shared" si="266"/>
        <v>SALUM &amp; WENZ  S.A.</v>
      </c>
      <c r="O3773" s="58"/>
      <c r="P3773" s="77">
        <f t="shared" si="267"/>
        <v>0</v>
      </c>
      <c r="Q3773" s="77">
        <f t="shared" si="268"/>
        <v>0</v>
      </c>
      <c r="R3773" s="77">
        <f t="shared" si="269"/>
        <v>0</v>
      </c>
    </row>
    <row r="3774" spans="3:18" x14ac:dyDescent="0.25">
      <c r="C3774" s="21" t="s">
        <v>396</v>
      </c>
      <c r="E3774" s="77">
        <v>0</v>
      </c>
      <c r="F3774" s="77">
        <v>0</v>
      </c>
      <c r="G3774" s="77"/>
      <c r="K3774" s="33">
        <v>6805.28</v>
      </c>
      <c r="N3774" s="21" t="str">
        <f t="shared" si="266"/>
        <v>SANITARIOS MATERSAN S.A.</v>
      </c>
      <c r="O3774" s="58"/>
      <c r="P3774" s="77">
        <f t="shared" si="267"/>
        <v>0</v>
      </c>
      <c r="Q3774" s="77">
        <f t="shared" si="268"/>
        <v>0</v>
      </c>
      <c r="R3774" s="77">
        <f t="shared" si="269"/>
        <v>0</v>
      </c>
    </row>
    <row r="3775" spans="3:18" x14ac:dyDescent="0.25">
      <c r="C3775" s="21" t="s">
        <v>736</v>
      </c>
      <c r="E3775" s="77">
        <v>0</v>
      </c>
      <c r="F3775" s="77">
        <v>0</v>
      </c>
      <c r="G3775" s="77"/>
      <c r="K3775" s="33">
        <v>6805.28</v>
      </c>
      <c r="N3775" s="21" t="str">
        <f t="shared" si="266"/>
        <v>SANITARIOS MATERSAN S.A.E.</v>
      </c>
      <c r="O3775" s="58"/>
      <c r="P3775" s="77">
        <f t="shared" si="267"/>
        <v>0</v>
      </c>
      <c r="Q3775" s="77">
        <f t="shared" si="268"/>
        <v>0</v>
      </c>
      <c r="R3775" s="77">
        <f t="shared" si="269"/>
        <v>0</v>
      </c>
    </row>
    <row r="3776" spans="3:18" x14ac:dyDescent="0.25">
      <c r="C3776" s="21" t="s">
        <v>397</v>
      </c>
      <c r="E3776" s="77">
        <v>0</v>
      </c>
      <c r="F3776" s="77">
        <v>0</v>
      </c>
      <c r="G3776" s="77"/>
      <c r="K3776" s="33">
        <v>6805.28</v>
      </c>
      <c r="N3776" s="21" t="str">
        <f t="shared" si="266"/>
        <v>TAPE PORA S.A.E.</v>
      </c>
      <c r="O3776" s="58"/>
      <c r="P3776" s="77">
        <f t="shared" si="267"/>
        <v>0</v>
      </c>
      <c r="Q3776" s="77">
        <f t="shared" si="268"/>
        <v>0</v>
      </c>
      <c r="R3776" s="77">
        <f t="shared" si="269"/>
        <v>0</v>
      </c>
    </row>
    <row r="3777" spans="1:18" x14ac:dyDescent="0.25">
      <c r="C3777" s="21" t="s">
        <v>398</v>
      </c>
      <c r="E3777" s="77">
        <v>0</v>
      </c>
      <c r="F3777" s="77">
        <v>0</v>
      </c>
      <c r="G3777" s="77"/>
      <c r="K3777" s="33">
        <v>6805.28</v>
      </c>
      <c r="N3777" s="21" t="str">
        <f t="shared" si="266"/>
        <v>TRACTO AGRO VIAL S.A.</v>
      </c>
      <c r="O3777" s="58"/>
      <c r="P3777" s="77">
        <f t="shared" si="267"/>
        <v>0</v>
      </c>
      <c r="Q3777" s="77">
        <f t="shared" si="268"/>
        <v>0</v>
      </c>
      <c r="R3777" s="77">
        <f t="shared" si="269"/>
        <v>0</v>
      </c>
    </row>
    <row r="3778" spans="1:18" s="86" customFormat="1" x14ac:dyDescent="0.25">
      <c r="C3778" s="21" t="s">
        <v>399</v>
      </c>
      <c r="E3778" s="77">
        <v>0</v>
      </c>
      <c r="F3778" s="77">
        <v>0</v>
      </c>
      <c r="G3778" s="77"/>
      <c r="I3778" s="12"/>
      <c r="K3778" s="33">
        <v>6805.28</v>
      </c>
      <c r="N3778" s="21" t="str">
        <f t="shared" ref="N3778" si="270">C3778</f>
        <v>TRACTOPAR S.A.E.</v>
      </c>
      <c r="P3778" s="77">
        <f t="shared" si="267"/>
        <v>0</v>
      </c>
      <c r="Q3778" s="77">
        <f t="shared" si="268"/>
        <v>0</v>
      </c>
      <c r="R3778" s="77">
        <f t="shared" si="269"/>
        <v>0</v>
      </c>
    </row>
    <row r="3779" spans="1:18" s="64" customFormat="1" x14ac:dyDescent="0.25">
      <c r="A3779" s="52"/>
      <c r="C3779" s="71"/>
      <c r="E3779" s="87"/>
      <c r="F3779" s="87"/>
      <c r="G3779" s="87"/>
      <c r="I3779" s="68"/>
      <c r="K3779" s="66"/>
      <c r="L3779" s="52"/>
      <c r="N3779" s="71"/>
      <c r="P3779" s="72"/>
      <c r="Q3779" s="73"/>
      <c r="R3779" s="63"/>
    </row>
    <row r="3780" spans="1:18" x14ac:dyDescent="0.25">
      <c r="B3780" s="54" t="s">
        <v>739</v>
      </c>
      <c r="C3780" s="21" t="s">
        <v>740</v>
      </c>
      <c r="D3780" s="21"/>
      <c r="E3780" s="89">
        <v>81.826232000000005</v>
      </c>
      <c r="F3780" s="88">
        <v>0</v>
      </c>
      <c r="G3780" s="88">
        <v>0</v>
      </c>
      <c r="I3780" s="33" t="s">
        <v>739</v>
      </c>
      <c r="K3780" s="33">
        <v>3.5769000000000002</v>
      </c>
      <c r="M3780" s="54" t="s">
        <v>739</v>
      </c>
      <c r="N3780" s="21" t="str">
        <f t="shared" ref="N3780" si="271">C3780</f>
        <v>AFP HABITAT S.A. - COMMON SHARES</v>
      </c>
      <c r="O3780" s="86"/>
      <c r="P3780" s="39">
        <f t="shared" ref="P3780" si="272">E3780/K3780</f>
        <v>22.876298470742821</v>
      </c>
      <c r="Q3780" s="43">
        <f t="shared" ref="Q3780" si="273">F3780</f>
        <v>0</v>
      </c>
      <c r="R3780" s="43">
        <v>-1</v>
      </c>
    </row>
    <row r="3781" spans="1:18" x14ac:dyDescent="0.25">
      <c r="C3781" s="21" t="s">
        <v>741</v>
      </c>
      <c r="D3781" s="21"/>
      <c r="E3781" s="89">
        <v>55.467700000000001</v>
      </c>
      <c r="F3781" s="88">
        <v>0</v>
      </c>
      <c r="G3781" s="88">
        <v>0</v>
      </c>
      <c r="K3781" s="33">
        <v>3.5769000000000002</v>
      </c>
      <c r="N3781" s="21" t="str">
        <f t="shared" ref="N3781:N3839" si="274">C3781</f>
        <v>A.F.P. INTEGRA S.A. - COMMON SHARES</v>
      </c>
      <c r="O3781" s="58"/>
      <c r="P3781" s="39">
        <f t="shared" ref="P3781" si="275">E3781/K3781</f>
        <v>15.507198971176157</v>
      </c>
      <c r="Q3781" s="43">
        <f t="shared" ref="Q3781" si="276">F3781</f>
        <v>0</v>
      </c>
      <c r="R3781" s="43">
        <v>0</v>
      </c>
    </row>
    <row r="3782" spans="1:18" x14ac:dyDescent="0.25">
      <c r="C3782" s="21" t="s">
        <v>742</v>
      </c>
      <c r="D3782" s="21"/>
      <c r="E3782" s="89">
        <v>210.392</v>
      </c>
      <c r="F3782" s="88">
        <v>0</v>
      </c>
      <c r="G3782" s="88">
        <v>0</v>
      </c>
      <c r="K3782" s="33">
        <v>3.5769000000000002</v>
      </c>
      <c r="N3782" s="21" t="str">
        <f t="shared" si="274"/>
        <v>PRIMA AFP S.A.  - COMMON SHARES</v>
      </c>
      <c r="O3782" s="58"/>
      <c r="P3782" s="39">
        <f t="shared" ref="P3782:P3845" si="277">E3782/K3782</f>
        <v>58.819648298806221</v>
      </c>
      <c r="Q3782" s="43">
        <f t="shared" ref="Q3782:Q3845" si="278">F3782</f>
        <v>0</v>
      </c>
      <c r="R3782" s="43">
        <v>0</v>
      </c>
    </row>
    <row r="3783" spans="1:18" x14ac:dyDescent="0.25">
      <c r="C3783" s="21" t="s">
        <v>743</v>
      </c>
      <c r="D3783" s="21"/>
      <c r="E3783" s="89">
        <v>271.22757944</v>
      </c>
      <c r="F3783" s="88">
        <v>0</v>
      </c>
      <c r="G3783" s="88">
        <v>0</v>
      </c>
      <c r="K3783" s="33">
        <v>3.5769000000000002</v>
      </c>
      <c r="N3783" s="21" t="str">
        <f t="shared" si="274"/>
        <v>PROFUTURO A.F.P. - COMMON SHARES</v>
      </c>
      <c r="O3783" s="58"/>
      <c r="P3783" s="39">
        <f t="shared" si="277"/>
        <v>75.827554429813517</v>
      </c>
      <c r="Q3783" s="43">
        <f t="shared" si="278"/>
        <v>0</v>
      </c>
      <c r="R3783" s="43">
        <v>0</v>
      </c>
    </row>
    <row r="3784" spans="1:18" x14ac:dyDescent="0.25">
      <c r="C3784" s="21" t="s">
        <v>744</v>
      </c>
      <c r="D3784" s="21"/>
      <c r="E3784" s="89">
        <v>573.57808599999998</v>
      </c>
      <c r="F3784" s="88">
        <v>0</v>
      </c>
      <c r="G3784" s="88">
        <v>0</v>
      </c>
      <c r="K3784" s="33">
        <v>3.5769000000000002</v>
      </c>
      <c r="N3784" s="21" t="str">
        <f t="shared" si="274"/>
        <v>CORPORACION FINANCIERA DE DESARROLLO S.A. - COFIDE - COMMON SHARES -C- SERIES</v>
      </c>
      <c r="O3784" s="21"/>
      <c r="P3784" s="39">
        <f t="shared" si="277"/>
        <v>160.35619838407558</v>
      </c>
      <c r="Q3784" s="43">
        <f t="shared" si="278"/>
        <v>0</v>
      </c>
      <c r="R3784" s="43">
        <v>0</v>
      </c>
    </row>
    <row r="3785" spans="1:18" x14ac:dyDescent="0.25">
      <c r="C3785" s="21" t="s">
        <v>745</v>
      </c>
      <c r="D3785" s="21"/>
      <c r="E3785" s="89">
        <v>144.03249700000001</v>
      </c>
      <c r="F3785" s="88">
        <v>0</v>
      </c>
      <c r="G3785" s="88">
        <v>0</v>
      </c>
      <c r="K3785" s="33">
        <v>3.5769000000000002</v>
      </c>
      <c r="N3785" s="21" t="str">
        <f t="shared" si="274"/>
        <v>BANCO AZTECA DEL PERU S.A.  - COMMON SHARES</v>
      </c>
      <c r="O3785" s="21"/>
      <c r="P3785" s="39">
        <f t="shared" si="277"/>
        <v>40.267409488663368</v>
      </c>
      <c r="Q3785" s="43">
        <f t="shared" si="278"/>
        <v>0</v>
      </c>
      <c r="R3785" s="43">
        <v>0</v>
      </c>
    </row>
    <row r="3786" spans="1:18" x14ac:dyDescent="0.25">
      <c r="C3786" s="21" t="s">
        <v>746</v>
      </c>
      <c r="D3786" s="21"/>
      <c r="E3786" s="89">
        <v>14168.297244290001</v>
      </c>
      <c r="F3786" s="88">
        <v>3.11</v>
      </c>
      <c r="G3786" s="88">
        <v>165.15751327000001</v>
      </c>
      <c r="K3786" s="33">
        <v>3.5769000000000002</v>
      </c>
      <c r="N3786" s="21" t="str">
        <f t="shared" si="274"/>
        <v>BANCO BBVA PERU - COMMON SHARES</v>
      </c>
      <c r="O3786" s="21"/>
      <c r="P3786" s="39">
        <f t="shared" si="277"/>
        <v>3961.054892306187</v>
      </c>
      <c r="Q3786" s="43">
        <f t="shared" si="278"/>
        <v>3.11</v>
      </c>
      <c r="R3786" s="43">
        <v>0</v>
      </c>
    </row>
    <row r="3787" spans="1:18" x14ac:dyDescent="0.25">
      <c r="C3787" s="21" t="s">
        <v>747</v>
      </c>
      <c r="D3787" s="21"/>
      <c r="E3787" s="89">
        <v>308.91892100000001</v>
      </c>
      <c r="F3787" s="88">
        <v>0</v>
      </c>
      <c r="G3787" s="88">
        <v>0</v>
      </c>
      <c r="K3787" s="33">
        <v>3.5769000000000002</v>
      </c>
      <c r="N3787" s="21" t="str">
        <f t="shared" si="274"/>
        <v>BANCO DE COMERCIO  - COMMON SHARES</v>
      </c>
      <c r="O3787" s="21"/>
      <c r="P3787" s="39">
        <f t="shared" si="277"/>
        <v>86.364986720344433</v>
      </c>
      <c r="Q3787" s="43">
        <f t="shared" si="278"/>
        <v>0</v>
      </c>
      <c r="R3787" s="43">
        <v>49.59672149</v>
      </c>
    </row>
    <row r="3788" spans="1:18" x14ac:dyDescent="0.25">
      <c r="C3788" s="21" t="s">
        <v>748</v>
      </c>
      <c r="D3788" s="21"/>
      <c r="E3788" s="89">
        <v>42056.069524599996</v>
      </c>
      <c r="F3788" s="88">
        <v>1.544</v>
      </c>
      <c r="G3788" s="88">
        <v>23.9549485</v>
      </c>
      <c r="K3788" s="33">
        <v>3.5769000000000002</v>
      </c>
      <c r="N3788" s="21" t="str">
        <f t="shared" si="274"/>
        <v>BANCO DE CREDITO DEL PERU - COMMON SHARES</v>
      </c>
      <c r="O3788" s="21"/>
      <c r="P3788" s="39">
        <f t="shared" si="277"/>
        <v>11757.686690877574</v>
      </c>
      <c r="Q3788" s="43">
        <f t="shared" si="278"/>
        <v>1.544</v>
      </c>
      <c r="R3788" s="43">
        <v>0</v>
      </c>
    </row>
    <row r="3789" spans="1:18" x14ac:dyDescent="0.25">
      <c r="C3789" s="21" t="s">
        <v>749</v>
      </c>
      <c r="D3789" s="21"/>
      <c r="E3789" s="89">
        <v>1010.3993400000001</v>
      </c>
      <c r="F3789" s="88">
        <v>0</v>
      </c>
      <c r="G3789" s="88">
        <v>0</v>
      </c>
      <c r="K3789" s="33">
        <v>3.5769000000000002</v>
      </c>
      <c r="N3789" s="21" t="str">
        <f t="shared" si="274"/>
        <v>BANCO INTERAMERICANO DE FINANZAS S.A. - BANBIF - COMMON SHARES</v>
      </c>
      <c r="O3789" s="21"/>
      <c r="P3789" s="39">
        <f t="shared" si="277"/>
        <v>282.47905728424053</v>
      </c>
      <c r="Q3789" s="43">
        <f t="shared" si="278"/>
        <v>0</v>
      </c>
      <c r="R3789" s="43">
        <v>173.87165630000001</v>
      </c>
    </row>
    <row r="3790" spans="1:18" x14ac:dyDescent="0.25">
      <c r="C3790" s="21" t="s">
        <v>750</v>
      </c>
      <c r="D3790" s="21"/>
      <c r="E3790" s="89">
        <v>442.80733249999997</v>
      </c>
      <c r="F3790" s="88">
        <v>1.7000000000000001E-2</v>
      </c>
      <c r="G3790" s="88">
        <v>0.11895955</v>
      </c>
      <c r="K3790" s="33">
        <v>3.5769000000000002</v>
      </c>
      <c r="N3790" s="21" t="str">
        <f t="shared" si="274"/>
        <v>BANCO PICHINCHA - COMMON SHARES</v>
      </c>
      <c r="O3790" s="21"/>
      <c r="P3790" s="39">
        <f t="shared" si="277"/>
        <v>123.79639701976571</v>
      </c>
      <c r="Q3790" s="43">
        <f t="shared" si="278"/>
        <v>1.7000000000000001E-2</v>
      </c>
      <c r="R3790" s="43">
        <v>0</v>
      </c>
    </row>
    <row r="3791" spans="1:18" x14ac:dyDescent="0.25">
      <c r="C3791" s="21" t="s">
        <v>751</v>
      </c>
      <c r="D3791" s="21"/>
      <c r="E3791" s="89">
        <v>43.13270936</v>
      </c>
      <c r="F3791" s="88">
        <v>2.7E-2</v>
      </c>
      <c r="G3791" s="88">
        <v>6.7315305499999996</v>
      </c>
      <c r="K3791" s="33">
        <v>3.5769000000000002</v>
      </c>
      <c r="N3791" s="21" t="str">
        <f t="shared" si="274"/>
        <v>BANCO PICHINCHA - PREFERRED SHARES</v>
      </c>
      <c r="O3791" s="21"/>
      <c r="P3791" s="39">
        <f t="shared" si="277"/>
        <v>12.058684715815371</v>
      </c>
      <c r="Q3791" s="43">
        <f t="shared" si="278"/>
        <v>2.7E-2</v>
      </c>
      <c r="R3791" s="43">
        <v>1.7349509999999999E-2</v>
      </c>
    </row>
    <row r="3792" spans="1:18" x14ac:dyDescent="0.25">
      <c r="C3792" s="21" t="s">
        <v>752</v>
      </c>
      <c r="D3792" s="21"/>
      <c r="E3792" s="89">
        <v>601.80164300000001</v>
      </c>
      <c r="F3792" s="88">
        <v>0</v>
      </c>
      <c r="G3792" s="88">
        <v>0</v>
      </c>
      <c r="K3792" s="33">
        <v>3.5769000000000002</v>
      </c>
      <c r="N3792" s="21" t="str">
        <f t="shared" si="274"/>
        <v>BANCO SANTANDER PERU S.A.    - COMMON SHARES</v>
      </c>
      <c r="O3792" s="21"/>
      <c r="P3792" s="39">
        <f t="shared" si="277"/>
        <v>168.24670608627582</v>
      </c>
      <c r="Q3792" s="43">
        <f t="shared" si="278"/>
        <v>0</v>
      </c>
      <c r="R3792" s="43">
        <v>0.12172463</v>
      </c>
    </row>
    <row r="3793" spans="3:18" x14ac:dyDescent="0.25">
      <c r="C3793" s="21" t="s">
        <v>4051</v>
      </c>
      <c r="D3793" s="21"/>
      <c r="E3793" s="89">
        <v>265.200064</v>
      </c>
      <c r="F3793" s="88">
        <v>0</v>
      </c>
      <c r="G3793" s="88">
        <v>0</v>
      </c>
      <c r="K3793" s="33">
        <v>3.5769000000000002</v>
      </c>
      <c r="N3793" s="21" t="str">
        <f t="shared" si="274"/>
        <v>BANK OF CHINA (PERU) S.A. -  ACCIONES DE CAPITAL</v>
      </c>
      <c r="O3793" s="21"/>
      <c r="P3793" s="39">
        <f t="shared" si="277"/>
        <v>74.14243171461321</v>
      </c>
      <c r="Q3793" s="43">
        <f t="shared" si="278"/>
        <v>0</v>
      </c>
      <c r="R3793" s="43">
        <v>0</v>
      </c>
    </row>
    <row r="3794" spans="3:18" x14ac:dyDescent="0.25">
      <c r="C3794" s="21" t="s">
        <v>4052</v>
      </c>
      <c r="D3794" s="21"/>
      <c r="E3794" s="89">
        <v>595.25588100000004</v>
      </c>
      <c r="F3794" s="88">
        <v>0</v>
      </c>
      <c r="G3794" s="88">
        <v>0</v>
      </c>
      <c r="K3794" s="33">
        <v>3.5769000000000002</v>
      </c>
      <c r="N3794" s="21" t="str">
        <f t="shared" si="274"/>
        <v>CAJA MUNICIPAL DE AHORRO Y CREDITO DE AREQUIPA S.A. -  ACCIONES DE CAPITAL</v>
      </c>
      <c r="O3794" s="21"/>
      <c r="P3794" s="39">
        <f t="shared" si="277"/>
        <v>166.41669630126646</v>
      </c>
      <c r="Q3794" s="43">
        <f t="shared" si="278"/>
        <v>0</v>
      </c>
      <c r="R3794" s="43">
        <v>0</v>
      </c>
    </row>
    <row r="3795" spans="3:18" x14ac:dyDescent="0.25">
      <c r="C3795" s="21" t="s">
        <v>4053</v>
      </c>
      <c r="D3795" s="21"/>
      <c r="E3795" s="89">
        <v>1.290678</v>
      </c>
      <c r="F3795" s="88">
        <v>0</v>
      </c>
      <c r="G3795" s="88">
        <v>0</v>
      </c>
      <c r="K3795" s="33">
        <v>3.5769000000000002</v>
      </c>
      <c r="N3795" s="21" t="str">
        <f t="shared" si="274"/>
        <v>INVERSIONES CORPORATIVAS A1 S.A. - ACCIONES DE CAPITAL SERIE 2</v>
      </c>
      <c r="O3795" s="21"/>
      <c r="P3795" s="39">
        <f t="shared" si="277"/>
        <v>0.36083703765830744</v>
      </c>
      <c r="Q3795" s="43">
        <f t="shared" si="278"/>
        <v>0</v>
      </c>
      <c r="R3795" s="43">
        <v>0</v>
      </c>
    </row>
    <row r="3796" spans="3:18" x14ac:dyDescent="0.25">
      <c r="C3796" s="21" t="s">
        <v>4054</v>
      </c>
      <c r="D3796" s="21"/>
      <c r="E3796" s="89">
        <v>2.0653649999999999</v>
      </c>
      <c r="F3796" s="88">
        <v>6.5000000000000002E-2</v>
      </c>
      <c r="G3796" s="88">
        <v>25.328594859999999</v>
      </c>
      <c r="K3796" s="33">
        <v>3.5769000000000002</v>
      </c>
      <c r="N3796" s="21" t="str">
        <f t="shared" si="274"/>
        <v>INVERSIONES CORPORATIVAS A1 S.A. - ACCIONES DE INVERSION</v>
      </c>
      <c r="O3796" s="21"/>
      <c r="P3796" s="39">
        <f t="shared" si="277"/>
        <v>0.5774175962425564</v>
      </c>
      <c r="Q3796" s="43">
        <f t="shared" si="278"/>
        <v>6.5000000000000002E-2</v>
      </c>
      <c r="R3796" s="43">
        <v>6.4005375899999999</v>
      </c>
    </row>
    <row r="3797" spans="3:18" x14ac:dyDescent="0.25">
      <c r="C3797" s="21" t="s">
        <v>4055</v>
      </c>
      <c r="D3797" s="21"/>
      <c r="E3797" s="89">
        <v>4192.7046380000002</v>
      </c>
      <c r="F3797" s="88">
        <v>0</v>
      </c>
      <c r="G3797" s="88">
        <v>0</v>
      </c>
      <c r="K3797" s="33">
        <v>3.5769000000000002</v>
      </c>
      <c r="N3797" s="21" t="str">
        <f t="shared" si="274"/>
        <v>INVERFAL PERÚ S.A.A.  -  ACCIONES DE CAPITAL</v>
      </c>
      <c r="O3797" s="21"/>
      <c r="P3797" s="39">
        <f t="shared" si="277"/>
        <v>1172.1615471497666</v>
      </c>
      <c r="Q3797" s="43">
        <f t="shared" si="278"/>
        <v>0</v>
      </c>
      <c r="R3797" s="43">
        <v>0</v>
      </c>
    </row>
    <row r="3798" spans="3:18" x14ac:dyDescent="0.25">
      <c r="C3798" s="21" t="s">
        <v>4056</v>
      </c>
      <c r="D3798" s="21"/>
      <c r="E3798" s="89">
        <v>93.291574999999995</v>
      </c>
      <c r="F3798" s="88">
        <v>0</v>
      </c>
      <c r="G3798" s="88">
        <v>0</v>
      </c>
      <c r="K3798" s="33">
        <v>3.5769000000000002</v>
      </c>
      <c r="N3798" s="21" t="str">
        <f t="shared" si="274"/>
        <v>INMOBILIARIA SIC S.A.  -  ACCIONES DE CAPITAL</v>
      </c>
      <c r="O3798" s="21"/>
      <c r="P3798" s="39">
        <f t="shared" si="277"/>
        <v>26.081683860325978</v>
      </c>
      <c r="Q3798" s="43">
        <f t="shared" si="278"/>
        <v>0</v>
      </c>
      <c r="R3798" s="43">
        <v>0</v>
      </c>
    </row>
    <row r="3799" spans="3:18" x14ac:dyDescent="0.25">
      <c r="C3799" s="21" t="s">
        <v>4057</v>
      </c>
      <c r="D3799" s="21"/>
      <c r="E3799" s="89">
        <v>1.25</v>
      </c>
      <c r="F3799" s="88">
        <v>0</v>
      </c>
      <c r="G3799" s="88">
        <v>0</v>
      </c>
      <c r="K3799" s="33">
        <v>3.5769000000000002</v>
      </c>
      <c r="N3799" s="21" t="str">
        <f t="shared" si="274"/>
        <v>VOLVO LEASING PERÚ S.A. - ACCIONES DE CAPITAL CLASE A</v>
      </c>
      <c r="O3799" s="21"/>
      <c r="P3799" s="39">
        <f t="shared" si="277"/>
        <v>0.34946462020185076</v>
      </c>
      <c r="Q3799" s="43">
        <f t="shared" si="278"/>
        <v>0</v>
      </c>
      <c r="R3799" s="43">
        <v>0</v>
      </c>
    </row>
    <row r="3800" spans="3:18" x14ac:dyDescent="0.25">
      <c r="C3800" s="21" t="s">
        <v>4058</v>
      </c>
      <c r="D3800" s="21"/>
      <c r="E3800" s="89">
        <v>23.75</v>
      </c>
      <c r="F3800" s="88">
        <v>0</v>
      </c>
      <c r="G3800" s="88">
        <v>0</v>
      </c>
      <c r="K3800" s="33">
        <v>3.5769000000000002</v>
      </c>
      <c r="N3800" s="21" t="str">
        <f t="shared" si="274"/>
        <v>VOLVO LEASING PERÚ S.A. - ACCIONES DE CAPITAL CLASE B</v>
      </c>
      <c r="O3800" s="21"/>
      <c r="P3800" s="39">
        <f t="shared" si="277"/>
        <v>6.6398277838351643</v>
      </c>
      <c r="Q3800" s="43">
        <f t="shared" si="278"/>
        <v>0</v>
      </c>
      <c r="R3800" s="43">
        <v>0.47107764000000002</v>
      </c>
    </row>
    <row r="3801" spans="3:18" x14ac:dyDescent="0.25">
      <c r="C3801" s="21" t="s">
        <v>753</v>
      </c>
      <c r="D3801" s="21"/>
      <c r="E3801" s="89">
        <v>364.78019999999998</v>
      </c>
      <c r="F3801" s="88">
        <v>0</v>
      </c>
      <c r="G3801" s="88">
        <v>0</v>
      </c>
      <c r="K3801" s="33">
        <v>3.5769000000000002</v>
      </c>
      <c r="N3801" s="21" t="str">
        <f t="shared" si="274"/>
        <v>ICBC PERU BANK S.A. - COMMON SHARES</v>
      </c>
      <c r="O3801" s="21"/>
      <c r="P3801" s="39">
        <f t="shared" si="277"/>
        <v>101.98221924012412</v>
      </c>
      <c r="Q3801" s="43">
        <f t="shared" si="278"/>
        <v>0</v>
      </c>
      <c r="R3801" s="43">
        <v>0</v>
      </c>
    </row>
    <row r="3802" spans="3:18" x14ac:dyDescent="0.25">
      <c r="C3802" s="21" t="s">
        <v>754</v>
      </c>
      <c r="D3802" s="21"/>
      <c r="E3802" s="89">
        <v>4570.9770314699999</v>
      </c>
      <c r="F3802" s="88">
        <v>0</v>
      </c>
      <c r="G3802" s="88">
        <v>0</v>
      </c>
      <c r="K3802" s="33">
        <v>3.5769000000000002</v>
      </c>
      <c r="N3802" s="21" t="str">
        <f t="shared" si="274"/>
        <v>MIBANCO BANCO DE LA MICRO EMPRESA S.A. - COMMON SHARES</v>
      </c>
      <c r="O3802" s="21"/>
      <c r="P3802" s="39">
        <f t="shared" si="277"/>
        <v>1277.9158018032374</v>
      </c>
      <c r="Q3802" s="43">
        <f t="shared" si="278"/>
        <v>0</v>
      </c>
      <c r="R3802" s="43">
        <v>0</v>
      </c>
    </row>
    <row r="3803" spans="3:18" x14ac:dyDescent="0.25">
      <c r="C3803" s="21" t="s">
        <v>755</v>
      </c>
      <c r="D3803" s="21"/>
      <c r="E3803" s="89">
        <v>24305.097089999999</v>
      </c>
      <c r="F3803" s="88">
        <v>0.60599999999999998</v>
      </c>
      <c r="G3803" s="88">
        <v>71.824615030000004</v>
      </c>
      <c r="K3803" s="33">
        <v>3.5769000000000002</v>
      </c>
      <c r="N3803" s="21" t="str">
        <f t="shared" si="274"/>
        <v>SCOTIABANK PERU S.A.A. - COMMON SHARES</v>
      </c>
      <c r="O3803" s="21"/>
      <c r="P3803" s="39">
        <f t="shared" si="277"/>
        <v>6795.0172188207662</v>
      </c>
      <c r="Q3803" s="43">
        <f t="shared" si="278"/>
        <v>0.60599999999999998</v>
      </c>
      <c r="R3803" s="43">
        <v>0</v>
      </c>
    </row>
    <row r="3804" spans="3:18" x14ac:dyDescent="0.25">
      <c r="C3804" s="21" t="s">
        <v>756</v>
      </c>
      <c r="D3804" s="21"/>
      <c r="E3804" s="89">
        <v>443.17468700000001</v>
      </c>
      <c r="F3804" s="88">
        <v>0</v>
      </c>
      <c r="G3804" s="88">
        <v>0</v>
      </c>
      <c r="K3804" s="33">
        <v>3.5769000000000002</v>
      </c>
      <c r="N3804" s="21" t="str">
        <f t="shared" si="274"/>
        <v>CITIBANK DEL PERU S.A. - CITIBANK PERU  - COMMON SHARES</v>
      </c>
      <c r="O3804" s="21"/>
      <c r="P3804" s="39">
        <f t="shared" si="277"/>
        <v>123.89909894042327</v>
      </c>
      <c r="Q3804" s="43">
        <f t="shared" si="278"/>
        <v>0</v>
      </c>
      <c r="R3804" s="43">
        <v>0</v>
      </c>
    </row>
    <row r="3805" spans="3:18" x14ac:dyDescent="0.25">
      <c r="C3805" s="21" t="s">
        <v>757</v>
      </c>
      <c r="D3805" s="21"/>
      <c r="E3805" s="89">
        <v>532.92658400000005</v>
      </c>
      <c r="F3805" s="88">
        <v>0</v>
      </c>
      <c r="G3805" s="88">
        <v>0</v>
      </c>
      <c r="K3805" s="33">
        <v>3.5769000000000002</v>
      </c>
      <c r="N3805" s="21" t="str">
        <f t="shared" si="274"/>
        <v>BANCO FALABELLA PERU S.A.  - COMMON SHARES</v>
      </c>
      <c r="O3805" s="21"/>
      <c r="P3805" s="39">
        <f t="shared" si="277"/>
        <v>148.99118901842377</v>
      </c>
      <c r="Q3805" s="43">
        <f t="shared" si="278"/>
        <v>0</v>
      </c>
      <c r="R3805" s="43">
        <v>8.3754110000000007E-2</v>
      </c>
    </row>
    <row r="3806" spans="3:18" x14ac:dyDescent="0.25">
      <c r="C3806" s="21" t="s">
        <v>758</v>
      </c>
      <c r="D3806" s="21"/>
      <c r="E3806" s="89">
        <v>324.16880700000002</v>
      </c>
      <c r="F3806" s="88">
        <v>0</v>
      </c>
      <c r="G3806" s="88">
        <v>0</v>
      </c>
      <c r="K3806" s="33">
        <v>3.5769000000000002</v>
      </c>
      <c r="N3806" s="21" t="str">
        <f t="shared" si="274"/>
        <v>BANCO RIPLEY PERU S.A. - COMMON SHARES</v>
      </c>
      <c r="O3806" s="21"/>
      <c r="P3806" s="39">
        <f t="shared" si="277"/>
        <v>90.628423215633646</v>
      </c>
      <c r="Q3806" s="43">
        <f t="shared" si="278"/>
        <v>0</v>
      </c>
      <c r="R3806" s="43">
        <v>0</v>
      </c>
    </row>
    <row r="3807" spans="3:18" x14ac:dyDescent="0.25">
      <c r="C3807" s="21" t="s">
        <v>759</v>
      </c>
      <c r="D3807" s="21"/>
      <c r="E3807" s="89">
        <v>17712.610769999999</v>
      </c>
      <c r="F3807" s="88">
        <v>0.17100000000000001</v>
      </c>
      <c r="G3807" s="88">
        <v>1.32096652</v>
      </c>
      <c r="K3807" s="33">
        <v>3.5769000000000002</v>
      </c>
      <c r="N3807" s="21" t="str">
        <f t="shared" si="274"/>
        <v>BANCO INTERNACIONAL DEL PERU S.A.A. - INTERBANK - COMMON SHARES</v>
      </c>
      <c r="O3807" s="21"/>
      <c r="P3807" s="39">
        <f t="shared" si="277"/>
        <v>4951.944636417009</v>
      </c>
      <c r="Q3807" s="43">
        <f t="shared" si="278"/>
        <v>0.17100000000000001</v>
      </c>
      <c r="R3807" s="43">
        <v>0</v>
      </c>
    </row>
    <row r="3808" spans="3:18" x14ac:dyDescent="0.25">
      <c r="C3808" s="21" t="s">
        <v>760</v>
      </c>
      <c r="D3808" s="21"/>
      <c r="E3808" s="89">
        <v>14.138007999999999</v>
      </c>
      <c r="F3808" s="88">
        <v>0</v>
      </c>
      <c r="G3808" s="88">
        <v>0</v>
      </c>
      <c r="K3808" s="33">
        <v>3.5769000000000002</v>
      </c>
      <c r="N3808" s="21" t="str">
        <f t="shared" si="274"/>
        <v>AMERIKA FINANCIERA S.A. - COMMON SHARES</v>
      </c>
      <c r="O3808" s="21"/>
      <c r="P3808" s="39">
        <f t="shared" si="277"/>
        <v>3.9525868769045815</v>
      </c>
      <c r="Q3808" s="43">
        <f t="shared" si="278"/>
        <v>0</v>
      </c>
      <c r="R3808" s="43">
        <v>0</v>
      </c>
    </row>
    <row r="3809" spans="3:18" x14ac:dyDescent="0.25">
      <c r="C3809" s="21" t="s">
        <v>761</v>
      </c>
      <c r="D3809" s="21"/>
      <c r="E3809" s="89">
        <v>582.96908424000003</v>
      </c>
      <c r="F3809" s="88">
        <v>0</v>
      </c>
      <c r="G3809" s="88">
        <v>0</v>
      </c>
      <c r="K3809" s="33">
        <v>3.5769000000000002</v>
      </c>
      <c r="N3809" s="21" t="str">
        <f t="shared" si="274"/>
        <v>COMPARTAMOS FINANCIERA S.A. - COMMON SHARES</v>
      </c>
      <c r="O3809" s="21"/>
      <c r="P3809" s="39">
        <f t="shared" si="277"/>
        <v>162.98165569068186</v>
      </c>
      <c r="Q3809" s="43">
        <f t="shared" si="278"/>
        <v>0</v>
      </c>
      <c r="R3809" s="43">
        <v>0</v>
      </c>
    </row>
    <row r="3810" spans="3:18" x14ac:dyDescent="0.25">
      <c r="C3810" s="21" t="s">
        <v>762</v>
      </c>
      <c r="D3810" s="21"/>
      <c r="E3810" s="89">
        <v>216.312476</v>
      </c>
      <c r="F3810" s="88">
        <v>0</v>
      </c>
      <c r="G3810" s="88">
        <v>0</v>
      </c>
      <c r="K3810" s="33">
        <v>3.5769000000000002</v>
      </c>
      <c r="N3810" s="21" t="str">
        <f t="shared" si="274"/>
        <v>FINANCIERA EFECTIVA S.A. - COMMON SHARES</v>
      </c>
      <c r="O3810" s="21"/>
      <c r="P3810" s="39">
        <f t="shared" si="277"/>
        <v>60.474845816209566</v>
      </c>
      <c r="Q3810" s="43">
        <f t="shared" si="278"/>
        <v>0</v>
      </c>
      <c r="R3810" s="43">
        <v>0</v>
      </c>
    </row>
    <row r="3811" spans="3:18" x14ac:dyDescent="0.25">
      <c r="C3811" s="21" t="s">
        <v>763</v>
      </c>
      <c r="D3811" s="21"/>
      <c r="E3811" s="89">
        <v>314.733158</v>
      </c>
      <c r="F3811" s="88">
        <v>0</v>
      </c>
      <c r="G3811" s="88">
        <v>0</v>
      </c>
      <c r="K3811" s="33">
        <v>3.5769000000000002</v>
      </c>
      <c r="N3811" s="21" t="str">
        <f t="shared" si="274"/>
        <v>FINANCIERA CREDINKA S.A. - COMMON SHARES</v>
      </c>
      <c r="O3811" s="21"/>
      <c r="P3811" s="39">
        <f t="shared" si="277"/>
        <v>87.990482820319272</v>
      </c>
      <c r="Q3811" s="43">
        <f t="shared" si="278"/>
        <v>0</v>
      </c>
      <c r="R3811" s="43">
        <v>0</v>
      </c>
    </row>
    <row r="3812" spans="3:18" x14ac:dyDescent="0.25">
      <c r="C3812" s="21" t="s">
        <v>764</v>
      </c>
      <c r="D3812" s="21"/>
      <c r="E3812" s="89">
        <v>53.573867380000003</v>
      </c>
      <c r="F3812" s="88">
        <v>0</v>
      </c>
      <c r="G3812" s="88">
        <v>0</v>
      </c>
      <c r="K3812" s="33">
        <v>3.5769000000000002</v>
      </c>
      <c r="N3812" s="21" t="str">
        <f t="shared" si="274"/>
        <v>FINANCIERA PROEMPRESA S.A. - COMMON SHARES</v>
      </c>
      <c r="O3812" s="21"/>
      <c r="P3812" s="39">
        <f t="shared" si="277"/>
        <v>14.977736973356818</v>
      </c>
      <c r="Q3812" s="43">
        <f t="shared" si="278"/>
        <v>0</v>
      </c>
      <c r="R3812" s="43">
        <v>0</v>
      </c>
    </row>
    <row r="3813" spans="3:18" x14ac:dyDescent="0.25">
      <c r="C3813" s="21" t="s">
        <v>765</v>
      </c>
      <c r="D3813" s="21"/>
      <c r="E3813" s="89">
        <v>42.707509999999999</v>
      </c>
      <c r="F3813" s="88">
        <v>0</v>
      </c>
      <c r="G3813" s="88">
        <v>0</v>
      </c>
      <c r="K3813" s="33">
        <v>3.5769000000000002</v>
      </c>
      <c r="N3813" s="21" t="str">
        <f t="shared" si="274"/>
        <v>FINANCIERA PROEMPRESA S.A. - PREFERRED SHARES</v>
      </c>
      <c r="O3813" s="21"/>
      <c r="P3813" s="39">
        <f t="shared" si="277"/>
        <v>11.939811009533393</v>
      </c>
      <c r="Q3813" s="43">
        <f t="shared" si="278"/>
        <v>0</v>
      </c>
      <c r="R3813" s="43">
        <v>0</v>
      </c>
    </row>
    <row r="3814" spans="3:18" x14ac:dyDescent="0.25">
      <c r="C3814" s="21" t="s">
        <v>766</v>
      </c>
      <c r="D3814" s="21"/>
      <c r="E3814" s="89">
        <v>92.707400000000007</v>
      </c>
      <c r="F3814" s="88">
        <v>0</v>
      </c>
      <c r="G3814" s="88">
        <v>0</v>
      </c>
      <c r="K3814" s="33">
        <v>3.5769000000000002</v>
      </c>
      <c r="N3814" s="21" t="str">
        <f t="shared" si="274"/>
        <v>FINANCIERA TFC S.A. - COMMON SHARES</v>
      </c>
      <c r="O3814" s="21"/>
      <c r="P3814" s="39">
        <f t="shared" si="277"/>
        <v>25.918365064720849</v>
      </c>
      <c r="Q3814" s="43">
        <f t="shared" si="278"/>
        <v>0</v>
      </c>
      <c r="R3814" s="43">
        <v>1.2844000000000001E-4</v>
      </c>
    </row>
    <row r="3815" spans="3:18" x14ac:dyDescent="0.25">
      <c r="C3815" s="21" t="s">
        <v>767</v>
      </c>
      <c r="D3815" s="21"/>
      <c r="E3815" s="89">
        <v>0.218946</v>
      </c>
      <c r="F3815" s="88">
        <v>0</v>
      </c>
      <c r="G3815" s="88">
        <v>0</v>
      </c>
      <c r="K3815" s="33">
        <v>3.5769000000000002</v>
      </c>
      <c r="N3815" s="21" t="str">
        <f t="shared" si="274"/>
        <v>FINANCIERA TFC S.A. - COMMON SHARES S-2</v>
      </c>
      <c r="O3815" s="21"/>
      <c r="P3815" s="39">
        <f t="shared" si="277"/>
        <v>6.1211104587771528E-2</v>
      </c>
      <c r="Q3815" s="43">
        <f t="shared" si="278"/>
        <v>0</v>
      </c>
      <c r="R3815" s="43">
        <v>0</v>
      </c>
    </row>
    <row r="3816" spans="3:18" x14ac:dyDescent="0.25">
      <c r="C3816" s="21" t="s">
        <v>768</v>
      </c>
      <c r="D3816" s="21"/>
      <c r="E3816" s="89">
        <v>82.841981000000004</v>
      </c>
      <c r="F3816" s="88">
        <v>0</v>
      </c>
      <c r="G3816" s="88">
        <v>0</v>
      </c>
      <c r="K3816" s="33">
        <v>3.5769000000000002</v>
      </c>
      <c r="N3816" s="21" t="str">
        <f t="shared" si="274"/>
        <v>FINANCIERA QAPAQ S.A. - COMMON SHARES</v>
      </c>
      <c r="O3816" s="21"/>
      <c r="P3816" s="39">
        <f t="shared" si="277"/>
        <v>23.160273141547151</v>
      </c>
      <c r="Q3816" s="43">
        <f t="shared" si="278"/>
        <v>0</v>
      </c>
      <c r="R3816" s="43">
        <v>6.0377527899999999</v>
      </c>
    </row>
    <row r="3817" spans="3:18" x14ac:dyDescent="0.25">
      <c r="C3817" s="21" t="s">
        <v>769</v>
      </c>
      <c r="D3817" s="21"/>
      <c r="E3817" s="89">
        <v>277.308559</v>
      </c>
      <c r="F3817" s="88">
        <v>0</v>
      </c>
      <c r="G3817" s="88">
        <v>0</v>
      </c>
      <c r="K3817" s="33">
        <v>3.5769000000000002</v>
      </c>
      <c r="N3817" s="21" t="str">
        <f t="shared" si="274"/>
        <v>FINANCIERA OH! S.A. - COMMON SHARES</v>
      </c>
      <c r="O3817" s="21"/>
      <c r="P3817" s="39">
        <f t="shared" si="277"/>
        <v>77.52762419972602</v>
      </c>
      <c r="Q3817" s="43">
        <f t="shared" si="278"/>
        <v>0</v>
      </c>
      <c r="R3817" s="43">
        <v>12.26667866</v>
      </c>
    </row>
    <row r="3818" spans="3:18" x14ac:dyDescent="0.25">
      <c r="C3818" s="21" t="s">
        <v>770</v>
      </c>
      <c r="D3818" s="21"/>
      <c r="E3818" s="89">
        <v>666.47343100000001</v>
      </c>
      <c r="F3818" s="88">
        <v>0</v>
      </c>
      <c r="G3818" s="88">
        <v>0</v>
      </c>
      <c r="K3818" s="33">
        <v>3.5769000000000002</v>
      </c>
      <c r="N3818" s="21" t="str">
        <f t="shared" si="274"/>
        <v>BANCO GNB PERU S.A. - COMMON SHARES</v>
      </c>
      <c r="O3818" s="21"/>
      <c r="P3818" s="39">
        <f t="shared" si="277"/>
        <v>186.32710755123151</v>
      </c>
      <c r="Q3818" s="43">
        <f t="shared" si="278"/>
        <v>0</v>
      </c>
      <c r="R3818" s="43">
        <v>0</v>
      </c>
    </row>
    <row r="3819" spans="3:18" x14ac:dyDescent="0.25">
      <c r="C3819" s="21" t="s">
        <v>771</v>
      </c>
      <c r="D3819" s="21"/>
      <c r="E3819" s="89">
        <v>156.74700000000001</v>
      </c>
      <c r="F3819" s="88">
        <v>0</v>
      </c>
      <c r="G3819" s="88">
        <v>0</v>
      </c>
      <c r="K3819" s="33">
        <v>3.5769000000000002</v>
      </c>
      <c r="N3819" s="21" t="str">
        <f t="shared" si="274"/>
        <v>MITSUI AUTO FINANCE PERU S.A. - COMMON SHARES</v>
      </c>
      <c r="O3819" s="21"/>
      <c r="P3819" s="39">
        <f t="shared" si="277"/>
        <v>43.822024658223604</v>
      </c>
      <c r="Q3819" s="43">
        <f t="shared" si="278"/>
        <v>0</v>
      </c>
      <c r="R3819" s="43">
        <v>179.28544214999999</v>
      </c>
    </row>
    <row r="3820" spans="3:18" x14ac:dyDescent="0.25">
      <c r="C3820" s="21" t="s">
        <v>772</v>
      </c>
      <c r="D3820" s="21"/>
      <c r="E3820" s="89">
        <v>759.58085329999994</v>
      </c>
      <c r="F3820" s="88">
        <v>0</v>
      </c>
      <c r="G3820" s="88">
        <v>0</v>
      </c>
      <c r="K3820" s="33">
        <v>3.5769000000000002</v>
      </c>
      <c r="N3820" s="21" t="str">
        <f t="shared" si="274"/>
        <v>CREDISCOTIA FINANCIERA S.A. - COMMON SHARES</v>
      </c>
      <c r="O3820" s="21"/>
      <c r="P3820" s="39">
        <f t="shared" si="277"/>
        <v>212.35730752886576</v>
      </c>
      <c r="Q3820" s="43">
        <f t="shared" si="278"/>
        <v>0</v>
      </c>
      <c r="R3820" s="43">
        <v>0.48542853000000002</v>
      </c>
    </row>
    <row r="3821" spans="3:18" x14ac:dyDescent="0.25">
      <c r="C3821" s="21" t="s">
        <v>773</v>
      </c>
      <c r="D3821" s="21"/>
      <c r="E3821" s="89">
        <v>403.75342618000002</v>
      </c>
      <c r="F3821" s="88">
        <v>0</v>
      </c>
      <c r="G3821" s="88">
        <v>0</v>
      </c>
      <c r="K3821" s="33">
        <v>3.5769000000000002</v>
      </c>
      <c r="N3821" s="21" t="str">
        <f t="shared" si="274"/>
        <v>FINANCIERA CONFIANZA S.A.A.  - COMMON SHARES</v>
      </c>
      <c r="O3821" s="21"/>
      <c r="P3821" s="39">
        <f t="shared" si="277"/>
        <v>112.87803018815175</v>
      </c>
      <c r="Q3821" s="43">
        <f t="shared" si="278"/>
        <v>0</v>
      </c>
      <c r="R3821" s="43">
        <v>1.23035513</v>
      </c>
    </row>
    <row r="3822" spans="3:18" x14ac:dyDescent="0.25">
      <c r="C3822" s="21" t="s">
        <v>774</v>
      </c>
      <c r="D3822" s="21"/>
      <c r="E3822" s="89">
        <v>132.13224384</v>
      </c>
      <c r="F3822" s="88">
        <v>0</v>
      </c>
      <c r="G3822" s="88">
        <v>0</v>
      </c>
      <c r="K3822" s="33">
        <v>3.5769000000000002</v>
      </c>
      <c r="N3822" s="21" t="str">
        <f t="shared" si="274"/>
        <v>CAJA RURAL DE AHORRO Y CREDITO LOS ANDES S.A. - COMMON SHARES</v>
      </c>
      <c r="O3822" s="21"/>
      <c r="P3822" s="39">
        <f t="shared" si="277"/>
        <v>36.940435527971147</v>
      </c>
      <c r="Q3822" s="43">
        <f t="shared" si="278"/>
        <v>0</v>
      </c>
      <c r="R3822" s="43">
        <v>0.15224964000000002</v>
      </c>
    </row>
    <row r="3823" spans="3:18" x14ac:dyDescent="0.25">
      <c r="C3823" s="21" t="s">
        <v>775</v>
      </c>
      <c r="D3823" s="21"/>
      <c r="E3823" s="89">
        <v>1095.7557188399999</v>
      </c>
      <c r="F3823" s="88">
        <v>0.18099999999999999</v>
      </c>
      <c r="G3823" s="88">
        <v>7.6799151800000001</v>
      </c>
      <c r="K3823" s="33">
        <v>3.5769000000000002</v>
      </c>
      <c r="N3823" s="21" t="str">
        <f t="shared" si="274"/>
        <v>CORPORACION ACEROS AREQUIPA S.A. - COMMON SHARES</v>
      </c>
      <c r="O3823" s="21"/>
      <c r="P3823" s="39">
        <f t="shared" si="277"/>
        <v>306.34228489474123</v>
      </c>
      <c r="Q3823" s="43">
        <f t="shared" si="278"/>
        <v>0.18099999999999999</v>
      </c>
      <c r="R3823" s="43">
        <v>0.91520961000000001</v>
      </c>
    </row>
    <row r="3824" spans="3:18" x14ac:dyDescent="0.25">
      <c r="C3824" s="21" t="s">
        <v>776</v>
      </c>
      <c r="D3824" s="21"/>
      <c r="E3824" s="89">
        <v>162.34268568000002</v>
      </c>
      <c r="F3824" s="88">
        <v>1.9259999999999999</v>
      </c>
      <c r="G3824" s="88">
        <v>21.99677539</v>
      </c>
      <c r="K3824" s="33">
        <v>3.5769000000000002</v>
      </c>
      <c r="N3824" s="21" t="str">
        <f t="shared" si="274"/>
        <v>CORPORACION ACEROS AREQUIPA S.A. - INVESTMENT SHARES</v>
      </c>
      <c r="O3824" s="21"/>
      <c r="P3824" s="39">
        <f t="shared" si="277"/>
        <v>45.38641999496771</v>
      </c>
      <c r="Q3824" s="43">
        <f t="shared" si="278"/>
        <v>1.9259999999999999</v>
      </c>
      <c r="R3824" s="43">
        <v>20.921617440000002</v>
      </c>
    </row>
    <row r="3825" spans="3:18" x14ac:dyDescent="0.25">
      <c r="C3825" s="21" t="s">
        <v>777</v>
      </c>
      <c r="D3825" s="21"/>
      <c r="E3825" s="89">
        <v>102.895336</v>
      </c>
      <c r="F3825" s="88">
        <v>0</v>
      </c>
      <c r="G3825" s="88">
        <v>0</v>
      </c>
      <c r="K3825" s="33">
        <v>3.5769000000000002</v>
      </c>
      <c r="N3825" s="21" t="str">
        <f t="shared" si="274"/>
        <v>AGROINDUSTRIAS AIB S.A. - COMMON SHARES</v>
      </c>
      <c r="O3825" s="21"/>
      <c r="P3825" s="39">
        <f t="shared" si="277"/>
        <v>28.766623612625455</v>
      </c>
      <c r="Q3825" s="43">
        <f t="shared" si="278"/>
        <v>0</v>
      </c>
      <c r="R3825" s="43">
        <v>92.706145590000006</v>
      </c>
    </row>
    <row r="3826" spans="3:18" x14ac:dyDescent="0.25">
      <c r="C3826" s="21" t="s">
        <v>778</v>
      </c>
      <c r="D3826" s="21"/>
      <c r="E3826" s="89">
        <v>6057.4208766499996</v>
      </c>
      <c r="F3826" s="88">
        <v>5.8109999999999999</v>
      </c>
      <c r="G3826" s="88">
        <v>756.5211812</v>
      </c>
      <c r="K3826" s="33">
        <v>3.5769000000000002</v>
      </c>
      <c r="N3826" s="21" t="str">
        <f t="shared" si="274"/>
        <v>ALICORP S.A.A. - COMMON SHARES</v>
      </c>
      <c r="O3826" s="21"/>
      <c r="P3826" s="39">
        <f t="shared" si="277"/>
        <v>1693.4834288490031</v>
      </c>
      <c r="Q3826" s="43">
        <f t="shared" si="278"/>
        <v>5.8109999999999999</v>
      </c>
      <c r="R3826" s="43">
        <v>55.521402330000001</v>
      </c>
    </row>
    <row r="3827" spans="3:18" x14ac:dyDescent="0.25">
      <c r="C3827" s="21" t="s">
        <v>779</v>
      </c>
      <c r="D3827" s="21"/>
      <c r="E3827" s="89">
        <v>44.330820000000003</v>
      </c>
      <c r="F3827" s="88">
        <v>4.2000000000000003E-2</v>
      </c>
      <c r="G3827" s="88">
        <v>0.66059520999999999</v>
      </c>
      <c r="K3827" s="33">
        <v>3.5769000000000002</v>
      </c>
      <c r="N3827" s="21" t="str">
        <f t="shared" si="274"/>
        <v>ALICORP S.A.A. - INVESTMENT SHARES</v>
      </c>
      <c r="O3827" s="21"/>
      <c r="P3827" s="39">
        <f t="shared" si="277"/>
        <v>12.393642539629289</v>
      </c>
      <c r="Q3827" s="43">
        <f t="shared" si="278"/>
        <v>4.2000000000000003E-2</v>
      </c>
      <c r="R3827" s="43">
        <v>0.26326003000000003</v>
      </c>
    </row>
    <row r="3828" spans="3:18" x14ac:dyDescent="0.25">
      <c r="C3828" s="21" t="s">
        <v>780</v>
      </c>
      <c r="D3828" s="21"/>
      <c r="E3828" s="89">
        <v>246.05309130000001</v>
      </c>
      <c r="F3828" s="88">
        <v>0.106</v>
      </c>
      <c r="G3828" s="88">
        <v>2.6793555299999996</v>
      </c>
      <c r="K3828" s="33">
        <v>3.5769000000000002</v>
      </c>
      <c r="N3828" s="21" t="str">
        <f t="shared" si="274"/>
        <v>AUSTRAL GROUP S.A.A. - COMMON SHARES</v>
      </c>
      <c r="O3828" s="21"/>
      <c r="P3828" s="39">
        <f t="shared" si="277"/>
        <v>68.78948008051664</v>
      </c>
      <c r="Q3828" s="43">
        <f t="shared" si="278"/>
        <v>0.106</v>
      </c>
      <c r="R3828" s="43">
        <v>0</v>
      </c>
    </row>
    <row r="3829" spans="3:18" x14ac:dyDescent="0.25">
      <c r="C3829" s="21" t="s">
        <v>781</v>
      </c>
      <c r="D3829" s="21"/>
      <c r="E3829" s="89">
        <v>18243.5541505</v>
      </c>
      <c r="F3829" s="88">
        <v>2.1000000000000001E-2</v>
      </c>
      <c r="G3829" s="88">
        <v>1.0549146999999999</v>
      </c>
      <c r="K3829" s="33">
        <v>3.5769000000000002</v>
      </c>
      <c r="N3829" s="21" t="str">
        <f t="shared" si="274"/>
        <v>UNION DE CERVECERIAS PERUANAS BACKUS Y JOHNSTON S.A.A.   - COMMON SHARES -A-SERIES</v>
      </c>
      <c r="O3829" s="21"/>
      <c r="P3829" s="39">
        <f t="shared" si="277"/>
        <v>5100.3813778691047</v>
      </c>
      <c r="Q3829" s="43">
        <f t="shared" si="278"/>
        <v>2.1000000000000001E-2</v>
      </c>
      <c r="R3829" s="43">
        <v>0</v>
      </c>
    </row>
    <row r="3830" spans="3:18" x14ac:dyDescent="0.25">
      <c r="C3830" s="21" t="s">
        <v>782</v>
      </c>
      <c r="D3830" s="21"/>
      <c r="E3830" s="89">
        <v>425.39846999999997</v>
      </c>
      <c r="F3830" s="88">
        <v>9.2999999999999999E-2</v>
      </c>
      <c r="G3830" s="88">
        <v>3.31289115</v>
      </c>
      <c r="K3830" s="33">
        <v>3.5769000000000002</v>
      </c>
      <c r="N3830" s="21" t="str">
        <f t="shared" si="274"/>
        <v>UNION DE CERVECERIAS PERUANAS BACKUS Y JOHNSTON S.A.A. - PREFERRED SHARES -B-SERIES</v>
      </c>
      <c r="O3830" s="21"/>
      <c r="P3830" s="39">
        <f t="shared" si="277"/>
        <v>118.92937180239871</v>
      </c>
      <c r="Q3830" s="43">
        <f t="shared" si="278"/>
        <v>9.2999999999999999E-2</v>
      </c>
      <c r="R3830" s="43">
        <v>1.082426E-2</v>
      </c>
    </row>
    <row r="3831" spans="3:18" x14ac:dyDescent="0.25">
      <c r="C3831" s="21" t="s">
        <v>783</v>
      </c>
      <c r="D3831" s="21"/>
      <c r="E3831" s="89">
        <v>11475.72150725</v>
      </c>
      <c r="F3831" s="88">
        <v>1.6759999999999999</v>
      </c>
      <c r="G3831" s="88">
        <v>48.225757250000001</v>
      </c>
      <c r="K3831" s="33">
        <v>3.5769000000000002</v>
      </c>
      <c r="N3831" s="21" t="str">
        <f t="shared" si="274"/>
        <v>UNION DE CERVECERIAS PERUANAS BACKUS Y JOHNSTON S.A.A. - INVESTMENT SHARES</v>
      </c>
      <c r="O3831" s="21"/>
      <c r="P3831" s="39">
        <f t="shared" si="277"/>
        <v>3208.2869264586652</v>
      </c>
      <c r="Q3831" s="43">
        <f t="shared" si="278"/>
        <v>1.6759999999999999</v>
      </c>
      <c r="R3831" s="43">
        <v>0.12581787999999999</v>
      </c>
    </row>
    <row r="3832" spans="3:18" x14ac:dyDescent="0.25">
      <c r="C3832" s="21" t="s">
        <v>784</v>
      </c>
      <c r="D3832" s="21"/>
      <c r="E3832" s="89">
        <v>2818.0977970500003</v>
      </c>
      <c r="F3832" s="88">
        <v>3.3180000000000001</v>
      </c>
      <c r="G3832" s="88">
        <v>180.64893087999999</v>
      </c>
      <c r="K3832" s="33">
        <v>3.5769000000000002</v>
      </c>
      <c r="N3832" s="21" t="str">
        <f t="shared" si="274"/>
        <v>UNION ANDINA DE CEMENTOS S.A.A. -UNACEM S.A.A. - COMMON SHARES</v>
      </c>
      <c r="O3832" s="21"/>
      <c r="P3832" s="39">
        <f t="shared" si="277"/>
        <v>787.86038107020045</v>
      </c>
      <c r="Q3832" s="43">
        <f t="shared" si="278"/>
        <v>3.3180000000000001</v>
      </c>
      <c r="R3832" s="43">
        <v>0.29625126000000002</v>
      </c>
    </row>
    <row r="3833" spans="3:18" x14ac:dyDescent="0.25">
      <c r="C3833" s="21" t="s">
        <v>785</v>
      </c>
      <c r="D3833" s="21"/>
      <c r="E3833" s="89">
        <v>2246.5027796999998</v>
      </c>
      <c r="F3833" s="88">
        <v>1.66</v>
      </c>
      <c r="G3833" s="88">
        <v>172.98360205</v>
      </c>
      <c r="K3833" s="33">
        <v>3.5769000000000002</v>
      </c>
      <c r="N3833" s="21" t="str">
        <f t="shared" si="274"/>
        <v>CEMENTOS PACASMAYO S.A.A. - COMMON SHARES</v>
      </c>
      <c r="O3833" s="21"/>
      <c r="P3833" s="39">
        <f t="shared" si="277"/>
        <v>628.05859255220992</v>
      </c>
      <c r="Q3833" s="43">
        <f t="shared" si="278"/>
        <v>1.66</v>
      </c>
      <c r="R3833" s="43">
        <v>9.2733140000000006E-2</v>
      </c>
    </row>
    <row r="3834" spans="3:18" x14ac:dyDescent="0.25">
      <c r="C3834" s="21" t="s">
        <v>786</v>
      </c>
      <c r="D3834" s="21"/>
      <c r="E3834" s="89">
        <v>185.28291240000001</v>
      </c>
      <c r="F3834" s="88">
        <v>2.3E-2</v>
      </c>
      <c r="G3834" s="88">
        <v>0.22974510999999997</v>
      </c>
      <c r="K3834" s="33">
        <v>3.5769000000000002</v>
      </c>
      <c r="N3834" s="21" t="str">
        <f t="shared" si="274"/>
        <v>CEMENTOS PACASMAYO S.A.A. - INVESTMENT SHARES</v>
      </c>
      <c r="O3834" s="21"/>
      <c r="P3834" s="39">
        <f t="shared" si="277"/>
        <v>51.799858089407032</v>
      </c>
      <c r="Q3834" s="43">
        <f t="shared" si="278"/>
        <v>2.3E-2</v>
      </c>
      <c r="R3834" s="43">
        <v>0.1867347</v>
      </c>
    </row>
    <row r="3835" spans="3:18" x14ac:dyDescent="0.25">
      <c r="C3835" s="21" t="s">
        <v>787</v>
      </c>
      <c r="D3835" s="21"/>
      <c r="E3835" s="89">
        <v>2.0303810000000002</v>
      </c>
      <c r="F3835" s="88">
        <v>0</v>
      </c>
      <c r="G3835" s="88">
        <v>0</v>
      </c>
      <c r="K3835" s="33">
        <v>3.5769000000000002</v>
      </c>
      <c r="N3835" s="21" t="str">
        <f t="shared" si="274"/>
        <v>CONSORCIO INDUSTRIAL DE AREQUIPA S.A. - INVESTMENT SHARES</v>
      </c>
      <c r="O3835" s="21"/>
      <c r="P3835" s="39">
        <f t="shared" si="277"/>
        <v>0.56763706002404324</v>
      </c>
      <c r="Q3835" s="43">
        <f t="shared" si="278"/>
        <v>0</v>
      </c>
      <c r="R3835" s="43">
        <v>3.1100000000000004E-5</v>
      </c>
    </row>
    <row r="3836" spans="3:18" x14ac:dyDescent="0.25">
      <c r="C3836" s="21" t="s">
        <v>788</v>
      </c>
      <c r="D3836" s="21"/>
      <c r="E3836" s="89">
        <v>115.86803678</v>
      </c>
      <c r="F3836" s="88">
        <v>4.0000000000000001E-3</v>
      </c>
      <c r="G3836" s="88">
        <v>1.1488079999999999E-2</v>
      </c>
      <c r="K3836" s="33">
        <v>3.5769000000000002</v>
      </c>
      <c r="N3836" s="21" t="str">
        <f t="shared" si="274"/>
        <v>CREDITEX S.A.A. - COMMON SHARES</v>
      </c>
      <c r="O3836" s="21"/>
      <c r="P3836" s="39">
        <f t="shared" si="277"/>
        <v>32.393423573485421</v>
      </c>
      <c r="Q3836" s="43">
        <f t="shared" si="278"/>
        <v>4.0000000000000001E-3</v>
      </c>
      <c r="R3836" s="43">
        <v>5.8562200000000005E-3</v>
      </c>
    </row>
    <row r="3837" spans="3:18" x14ac:dyDescent="0.25">
      <c r="C3837" s="21" t="s">
        <v>789</v>
      </c>
      <c r="D3837" s="21"/>
      <c r="E3837" s="89">
        <v>9.6375869600000001</v>
      </c>
      <c r="F3837" s="88">
        <v>4.0000000000000001E-3</v>
      </c>
      <c r="G3837" s="88">
        <v>4.3253950000000003</v>
      </c>
      <c r="K3837" s="33">
        <v>3.5769000000000002</v>
      </c>
      <c r="N3837" s="21" t="str">
        <f t="shared" si="274"/>
        <v>CREDITEX S.A.A. - INVESTMENT SHARES</v>
      </c>
      <c r="O3837" s="21"/>
      <c r="P3837" s="39">
        <f t="shared" si="277"/>
        <v>2.6943965333109676</v>
      </c>
      <c r="Q3837" s="43">
        <f t="shared" si="278"/>
        <v>4.0000000000000001E-3</v>
      </c>
      <c r="R3837" s="43">
        <v>0.28469491999999996</v>
      </c>
    </row>
    <row r="3838" spans="3:18" x14ac:dyDescent="0.25">
      <c r="C3838" s="21" t="s">
        <v>790</v>
      </c>
      <c r="D3838" s="21"/>
      <c r="E3838" s="89">
        <v>28.6358976</v>
      </c>
      <c r="F3838" s="88">
        <v>3.9E-2</v>
      </c>
      <c r="G3838" s="88">
        <v>0.43513750000000001</v>
      </c>
      <c r="K3838" s="33">
        <v>3.5769000000000002</v>
      </c>
      <c r="N3838" s="21" t="str">
        <f t="shared" si="274"/>
        <v>EMPRESA EDITORA EL COMERCIO S.A. - INVESTMENT SHARES</v>
      </c>
      <c r="O3838" s="21"/>
      <c r="P3838" s="39">
        <f t="shared" si="277"/>
        <v>8.0057864631384721</v>
      </c>
      <c r="Q3838" s="43">
        <f t="shared" si="278"/>
        <v>3.9E-2</v>
      </c>
      <c r="R3838" s="43">
        <v>4.5974399999999995E-3</v>
      </c>
    </row>
    <row r="3839" spans="3:18" x14ac:dyDescent="0.25">
      <c r="C3839" s="21" t="s">
        <v>791</v>
      </c>
      <c r="D3839" s="21"/>
      <c r="E3839" s="89">
        <v>10.2516876</v>
      </c>
      <c r="F3839" s="88">
        <v>5.0000000000000001E-3</v>
      </c>
      <c r="G3839" s="88">
        <v>2.0160560000000001E-2</v>
      </c>
      <c r="K3839" s="33">
        <v>3.5769000000000002</v>
      </c>
      <c r="N3839" s="21" t="str">
        <f t="shared" si="274"/>
        <v>FABRICA PERUANA ETERNIT S.A. - INVESTMENT SHARES</v>
      </c>
      <c r="O3839" s="21"/>
      <c r="P3839" s="39">
        <f t="shared" si="277"/>
        <v>2.8660816908496183</v>
      </c>
      <c r="Q3839" s="43">
        <f t="shared" si="278"/>
        <v>5.0000000000000001E-3</v>
      </c>
      <c r="R3839" s="43">
        <v>1.62934E-3</v>
      </c>
    </row>
    <row r="3840" spans="3:18" x14ac:dyDescent="0.25">
      <c r="C3840" s="21" t="s">
        <v>792</v>
      </c>
      <c r="D3840" s="21"/>
      <c r="E3840" s="89">
        <v>11.340144499999999</v>
      </c>
      <c r="F3840" s="88">
        <v>8.9999999999999993E-3</v>
      </c>
      <c r="G3840" s="88">
        <v>6.2906500000000004E-2</v>
      </c>
      <c r="K3840" s="33">
        <v>3.5769000000000002</v>
      </c>
      <c r="N3840" s="21" t="str">
        <f t="shared" ref="N3840:N3903" si="279">C3840</f>
        <v>FABRICA NACIONAL DE ACUMULADORES ETNA S.A. - INVESTMENT SHARES</v>
      </c>
      <c r="O3840" s="21"/>
      <c r="P3840" s="39">
        <f t="shared" si="277"/>
        <v>3.1703834325812852</v>
      </c>
      <c r="Q3840" s="43">
        <f t="shared" si="278"/>
        <v>8.9999999999999993E-3</v>
      </c>
      <c r="R3840" s="43">
        <v>0</v>
      </c>
    </row>
    <row r="3841" spans="3:18" x14ac:dyDescent="0.25">
      <c r="C3841" s="21" t="s">
        <v>793</v>
      </c>
      <c r="D3841" s="21"/>
      <c r="E3841" s="89">
        <v>251.74414100000001</v>
      </c>
      <c r="F3841" s="88">
        <v>5.3999999999999999E-2</v>
      </c>
      <c r="G3841" s="88">
        <v>3.6025392099999998</v>
      </c>
      <c r="K3841" s="33">
        <v>3.5769000000000002</v>
      </c>
      <c r="N3841" s="21" t="str">
        <f t="shared" si="279"/>
        <v>EXSA S.A. - COMMON SHARES</v>
      </c>
      <c r="O3841" s="21"/>
      <c r="P3841" s="39">
        <f t="shared" si="277"/>
        <v>70.380536498084936</v>
      </c>
      <c r="Q3841" s="43">
        <f t="shared" si="278"/>
        <v>5.3999999999999999E-2</v>
      </c>
      <c r="R3841" s="43">
        <v>0</v>
      </c>
    </row>
    <row r="3842" spans="3:18" x14ac:dyDescent="0.25">
      <c r="C3842" s="21" t="s">
        <v>794</v>
      </c>
      <c r="D3842" s="21"/>
      <c r="E3842" s="89">
        <v>114.426846</v>
      </c>
      <c r="F3842" s="88">
        <v>0.223</v>
      </c>
      <c r="G3842" s="88">
        <v>49.578067909999994</v>
      </c>
      <c r="K3842" s="33">
        <v>3.5769000000000002</v>
      </c>
      <c r="N3842" s="21" t="str">
        <f t="shared" si="279"/>
        <v>EXSA S.A. - INVESTMENT SHARES</v>
      </c>
      <c r="O3842" s="21"/>
      <c r="P3842" s="39">
        <f t="shared" si="277"/>
        <v>31.990507422628532</v>
      </c>
      <c r="Q3842" s="43">
        <f t="shared" si="278"/>
        <v>0.223</v>
      </c>
      <c r="R3842" s="43">
        <v>6.3747399999999994E-3</v>
      </c>
    </row>
    <row r="3843" spans="3:18" x14ac:dyDescent="0.25">
      <c r="C3843" s="21" t="s">
        <v>795</v>
      </c>
      <c r="D3843" s="21"/>
      <c r="E3843" s="89">
        <v>289.4665918</v>
      </c>
      <c r="F3843" s="88">
        <v>9.4E-2</v>
      </c>
      <c r="G3843" s="88">
        <v>0.53141170999999998</v>
      </c>
      <c r="K3843" s="33">
        <v>3.5769000000000002</v>
      </c>
      <c r="N3843" s="21" t="str">
        <f t="shared" si="279"/>
        <v>LECHE GLORIA S.A. - INVESTMENT SHARES</v>
      </c>
      <c r="O3843" s="21"/>
      <c r="P3843" s="39">
        <f t="shared" si="277"/>
        <v>80.926666051608933</v>
      </c>
      <c r="Q3843" s="43">
        <f t="shared" si="278"/>
        <v>9.4E-2</v>
      </c>
      <c r="R3843" s="43">
        <v>5.8822660000000006E-2</v>
      </c>
    </row>
    <row r="3844" spans="3:18" x14ac:dyDescent="0.25">
      <c r="C3844" s="21" t="s">
        <v>796</v>
      </c>
      <c r="D3844" s="21"/>
      <c r="E3844" s="89">
        <v>4.7525829999999996</v>
      </c>
      <c r="F3844" s="88">
        <v>4.0000000000000001E-3</v>
      </c>
      <c r="G3844" s="88">
        <v>1.096546E-2</v>
      </c>
      <c r="K3844" s="33">
        <v>3.5769000000000002</v>
      </c>
      <c r="N3844" s="21" t="str">
        <f t="shared" si="279"/>
        <v>HIDROSTAL S.A. - INVESTMENT SHARES</v>
      </c>
      <c r="O3844" s="21"/>
      <c r="P3844" s="39">
        <f t="shared" si="277"/>
        <v>1.3286876904582179</v>
      </c>
      <c r="Q3844" s="43">
        <f t="shared" si="278"/>
        <v>4.0000000000000001E-3</v>
      </c>
      <c r="R3844" s="43">
        <v>5.0392999999999998E-4</v>
      </c>
    </row>
    <row r="3845" spans="3:18" x14ac:dyDescent="0.25">
      <c r="C3845" s="21" t="s">
        <v>797</v>
      </c>
      <c r="D3845" s="21"/>
      <c r="E3845" s="89">
        <v>4.41072621</v>
      </c>
      <c r="F3845" s="88">
        <v>5.0000000000000001E-3</v>
      </c>
      <c r="G3845" s="88">
        <v>3.1297999999999999E-2</v>
      </c>
      <c r="K3845" s="33">
        <v>3.5769000000000002</v>
      </c>
      <c r="N3845" s="21" t="str">
        <f t="shared" si="279"/>
        <v>INDUSTRIAS ELECTRO QUIMICAS S.A. - IEQSA - INVESTMENT SHARES</v>
      </c>
      <c r="O3845" s="21"/>
      <c r="P3845" s="39">
        <f t="shared" si="277"/>
        <v>1.2331142078335988</v>
      </c>
      <c r="Q3845" s="43">
        <f t="shared" si="278"/>
        <v>5.0000000000000001E-3</v>
      </c>
      <c r="R3845" s="43">
        <v>0</v>
      </c>
    </row>
    <row r="3846" spans="3:18" x14ac:dyDescent="0.25">
      <c r="C3846" s="21" t="s">
        <v>798</v>
      </c>
      <c r="D3846" s="21"/>
      <c r="E3846" s="89">
        <v>9.3671938000000008</v>
      </c>
      <c r="F3846" s="88">
        <v>4.0000000000000001E-3</v>
      </c>
      <c r="G3846" s="88">
        <v>2.9362060000000002E-2</v>
      </c>
      <c r="K3846" s="33">
        <v>3.5769000000000002</v>
      </c>
      <c r="N3846" s="21" t="str">
        <f t="shared" si="279"/>
        <v>INDUSTRIAS DEL ENVASE S.A. - INVESTMENT SHARES</v>
      </c>
      <c r="O3846" s="21"/>
      <c r="P3846" s="39">
        <f t="shared" ref="P3846:P3909" si="280">E3846/K3846</f>
        <v>2.6188022589393052</v>
      </c>
      <c r="Q3846" s="43">
        <f t="shared" ref="Q3846:Q3909" si="281">F3846</f>
        <v>4.0000000000000001E-3</v>
      </c>
      <c r="R3846" s="43">
        <v>0.37626049</v>
      </c>
    </row>
    <row r="3847" spans="3:18" x14ac:dyDescent="0.25">
      <c r="C3847" s="21" t="s">
        <v>799</v>
      </c>
      <c r="D3847" s="21"/>
      <c r="E3847" s="89">
        <v>11.1985528</v>
      </c>
      <c r="F3847" s="88">
        <v>3.0000000000000001E-3</v>
      </c>
      <c r="G3847" s="88">
        <v>8.9613999999999996E-3</v>
      </c>
      <c r="K3847" s="33">
        <v>3.5769000000000002</v>
      </c>
      <c r="N3847" s="21" t="str">
        <f t="shared" si="279"/>
        <v>INDECO S.A. - INVESTMENT SHARES</v>
      </c>
      <c r="O3847" s="21"/>
      <c r="P3847" s="39">
        <f t="shared" si="280"/>
        <v>3.1307984008498977</v>
      </c>
      <c r="Q3847" s="43">
        <f t="shared" si="281"/>
        <v>3.0000000000000001E-3</v>
      </c>
      <c r="R3847" s="43">
        <v>7.2252083000000002</v>
      </c>
    </row>
    <row r="3848" spans="3:18" x14ac:dyDescent="0.25">
      <c r="C3848" s="21" t="s">
        <v>800</v>
      </c>
      <c r="D3848" s="21"/>
      <c r="E3848" s="89">
        <v>6.6923740899999995</v>
      </c>
      <c r="F3848" s="88">
        <v>3.0000000000000001E-3</v>
      </c>
      <c r="G3848" s="88">
        <v>1.8620000000000001E-2</v>
      </c>
      <c r="K3848" s="33">
        <v>3.5769000000000002</v>
      </c>
      <c r="N3848" s="21" t="str">
        <f t="shared" si="279"/>
        <v>LAIVE S.A.  - PREFERRED SHARES -B-SERIES</v>
      </c>
      <c r="O3848" s="21"/>
      <c r="P3848" s="39">
        <f t="shared" si="280"/>
        <v>1.870998375688445</v>
      </c>
      <c r="Q3848" s="43">
        <f t="shared" si="281"/>
        <v>3.0000000000000001E-3</v>
      </c>
      <c r="R3848" s="43">
        <v>0.13851329000000001</v>
      </c>
    </row>
    <row r="3849" spans="3:18" x14ac:dyDescent="0.25">
      <c r="C3849" s="21" t="s">
        <v>801</v>
      </c>
      <c r="D3849" s="21"/>
      <c r="E3849" s="89">
        <v>3.24345324</v>
      </c>
      <c r="F3849" s="88">
        <v>1E-3</v>
      </c>
      <c r="G3849" s="88">
        <v>8.0584999999999997E-3</v>
      </c>
      <c r="K3849" s="33">
        <v>3.5769000000000002</v>
      </c>
      <c r="N3849" s="21" t="str">
        <f t="shared" si="279"/>
        <v>LIMA CAUCHO S.A.   - COMMON SHARES -B- SERIES</v>
      </c>
      <c r="O3849" s="21"/>
      <c r="P3849" s="39">
        <f t="shared" si="280"/>
        <v>0.90677772372724985</v>
      </c>
      <c r="Q3849" s="43">
        <f t="shared" si="281"/>
        <v>1E-3</v>
      </c>
      <c r="R3849" s="43">
        <v>1.0085184599999999</v>
      </c>
    </row>
    <row r="3850" spans="3:18" x14ac:dyDescent="0.25">
      <c r="C3850" s="21" t="s">
        <v>802</v>
      </c>
      <c r="D3850" s="21"/>
      <c r="E3850" s="89">
        <v>3.8378455499999999</v>
      </c>
      <c r="F3850" s="88">
        <v>1E-3</v>
      </c>
      <c r="G3850" s="88">
        <v>1.10901E-2</v>
      </c>
      <c r="K3850" s="33">
        <v>3.5769000000000002</v>
      </c>
      <c r="N3850" s="21" t="str">
        <f t="shared" si="279"/>
        <v>LIMA CAUCHO S.A. - INVESTMENT SHARES</v>
      </c>
      <c r="O3850" s="21"/>
      <c r="P3850" s="39">
        <f t="shared" si="280"/>
        <v>1.0729529900192905</v>
      </c>
      <c r="Q3850" s="43">
        <f t="shared" si="281"/>
        <v>1E-3</v>
      </c>
      <c r="R3850" s="43">
        <v>0</v>
      </c>
    </row>
    <row r="3851" spans="3:18" x14ac:dyDescent="0.25">
      <c r="C3851" s="21" t="s">
        <v>803</v>
      </c>
      <c r="D3851" s="21"/>
      <c r="E3851" s="89">
        <v>338.2379158</v>
      </c>
      <c r="F3851" s="88">
        <v>1.2E-2</v>
      </c>
      <c r="G3851" s="88">
        <v>4.1210082999999997</v>
      </c>
      <c r="K3851" s="33">
        <v>3.5769000000000002</v>
      </c>
      <c r="N3851" s="21" t="str">
        <f t="shared" si="279"/>
        <v>CORPORACION LINDLEY S.A. - INVESTMENT SHARES</v>
      </c>
      <c r="O3851" s="21"/>
      <c r="P3851" s="39">
        <f t="shared" si="280"/>
        <v>94.561747826330063</v>
      </c>
      <c r="Q3851" s="43">
        <f t="shared" si="281"/>
        <v>1.2E-2</v>
      </c>
      <c r="R3851" s="43">
        <v>19.23380607</v>
      </c>
    </row>
    <row r="3852" spans="3:18" x14ac:dyDescent="0.25">
      <c r="C3852" s="21" t="s">
        <v>804</v>
      </c>
      <c r="D3852" s="21"/>
      <c r="E3852" s="89">
        <v>7.6583636999999998</v>
      </c>
      <c r="F3852" s="88">
        <v>4.2000000000000003E-2</v>
      </c>
      <c r="G3852" s="88">
        <v>0.35595071</v>
      </c>
      <c r="K3852" s="33">
        <v>3.5769000000000002</v>
      </c>
      <c r="N3852" s="21" t="str">
        <f t="shared" si="279"/>
        <v>MICHELL Y CIA. S.A. - INVESTMENT SHARES</v>
      </c>
      <c r="O3852" s="21"/>
      <c r="P3852" s="39">
        <f t="shared" si="280"/>
        <v>2.1410617294305121</v>
      </c>
      <c r="Q3852" s="43">
        <f t="shared" si="281"/>
        <v>4.2000000000000003E-2</v>
      </c>
      <c r="R3852" s="43">
        <v>1.262255E-2</v>
      </c>
    </row>
    <row r="3853" spans="3:18" x14ac:dyDescent="0.25">
      <c r="C3853" s="21" t="s">
        <v>805</v>
      </c>
      <c r="D3853" s="21"/>
      <c r="E3853" s="89">
        <v>30.347975000000002</v>
      </c>
      <c r="F3853" s="88">
        <v>2.4E-2</v>
      </c>
      <c r="G3853" s="88">
        <v>6.6003324499999998</v>
      </c>
      <c r="K3853" s="33">
        <v>3.5769000000000002</v>
      </c>
      <c r="N3853" s="21" t="str">
        <f t="shared" si="279"/>
        <v>MOTORES DIESEL ANDINOS S.A. - INVESTMENT SHARES</v>
      </c>
      <c r="O3853" s="21"/>
      <c r="P3853" s="39">
        <f t="shared" si="280"/>
        <v>8.4844348458162102</v>
      </c>
      <c r="Q3853" s="43">
        <f t="shared" si="281"/>
        <v>2.4E-2</v>
      </c>
      <c r="R3853" s="43">
        <v>7.412154E-2</v>
      </c>
    </row>
    <row r="3854" spans="3:18" x14ac:dyDescent="0.25">
      <c r="C3854" s="21" t="s">
        <v>806</v>
      </c>
      <c r="D3854" s="21"/>
      <c r="E3854" s="89">
        <v>1073.682505</v>
      </c>
      <c r="F3854" s="88">
        <v>0</v>
      </c>
      <c r="G3854" s="88">
        <v>0</v>
      </c>
      <c r="K3854" s="33">
        <v>3.5769000000000002</v>
      </c>
      <c r="N3854" s="21" t="str">
        <f t="shared" si="279"/>
        <v>PETROLEOS DEL PERU - PETROPERU S.A. - COMMON SHARES -B-SERIES</v>
      </c>
      <c r="O3854" s="21"/>
      <c r="P3854" s="39">
        <f t="shared" si="280"/>
        <v>300.17123906175738</v>
      </c>
      <c r="Q3854" s="43">
        <f t="shared" si="281"/>
        <v>0</v>
      </c>
      <c r="R3854" s="43">
        <v>2.683837E-2</v>
      </c>
    </row>
    <row r="3855" spans="3:18" x14ac:dyDescent="0.25">
      <c r="C3855" s="21" t="s">
        <v>807</v>
      </c>
      <c r="D3855" s="21"/>
      <c r="E3855" s="89">
        <v>292.58078255999999</v>
      </c>
      <c r="F3855" s="88">
        <v>5.6000000000000001E-2</v>
      </c>
      <c r="G3855" s="88">
        <v>3.4459354200000001</v>
      </c>
      <c r="K3855" s="33">
        <v>3.5769000000000002</v>
      </c>
      <c r="N3855" s="21" t="str">
        <f t="shared" si="279"/>
        <v>PESQUERA EXALMAR S.A.A. - COMMON SHARES</v>
      </c>
      <c r="O3855" s="21"/>
      <c r="P3855" s="39">
        <f t="shared" si="280"/>
        <v>81.797305644552537</v>
      </c>
      <c r="Q3855" s="43">
        <f t="shared" si="281"/>
        <v>5.6000000000000001E-2</v>
      </c>
      <c r="R3855" s="43">
        <v>8.3236070899999994</v>
      </c>
    </row>
    <row r="3856" spans="3:18" x14ac:dyDescent="0.25">
      <c r="C3856" s="21" t="s">
        <v>808</v>
      </c>
      <c r="D3856" s="21"/>
      <c r="E3856" s="89">
        <v>452.92747605</v>
      </c>
      <c r="F3856" s="88">
        <v>4.0000000000000001E-3</v>
      </c>
      <c r="G3856" s="88">
        <v>4.0164150000000003E-2</v>
      </c>
      <c r="K3856" s="33">
        <v>3.5769000000000002</v>
      </c>
      <c r="N3856" s="21" t="str">
        <f t="shared" si="279"/>
        <v>QUIMPAC S.A. - COMMON SHARES</v>
      </c>
      <c r="O3856" s="21"/>
      <c r="P3856" s="39">
        <f t="shared" si="280"/>
        <v>126.62570271743688</v>
      </c>
      <c r="Q3856" s="43">
        <f t="shared" si="281"/>
        <v>4.0000000000000001E-3</v>
      </c>
      <c r="R3856" s="43">
        <v>0</v>
      </c>
    </row>
    <row r="3857" spans="3:18" x14ac:dyDescent="0.25">
      <c r="C3857" s="21" t="s">
        <v>809</v>
      </c>
      <c r="D3857" s="21"/>
      <c r="E3857" s="89">
        <v>53.880979500000002</v>
      </c>
      <c r="F3857" s="88">
        <v>5.0000000000000001E-3</v>
      </c>
      <c r="G3857" s="88">
        <v>2.6530499999999999E-2</v>
      </c>
      <c r="K3857" s="33">
        <v>3.5769000000000002</v>
      </c>
      <c r="N3857" s="21" t="str">
        <f t="shared" si="279"/>
        <v>QUIMPAC S.A. - INVESTMENT SHARES</v>
      </c>
      <c r="O3857" s="21"/>
      <c r="P3857" s="39">
        <f t="shared" si="280"/>
        <v>15.063596829656966</v>
      </c>
      <c r="Q3857" s="43">
        <f t="shared" si="281"/>
        <v>5.0000000000000001E-3</v>
      </c>
      <c r="R3857" s="43">
        <v>0.24611695</v>
      </c>
    </row>
    <row r="3858" spans="3:18" x14ac:dyDescent="0.25">
      <c r="C3858" s="21" t="s">
        <v>810</v>
      </c>
      <c r="D3858" s="21"/>
      <c r="E3858" s="89">
        <v>9.1231958000000013</v>
      </c>
      <c r="F3858" s="88">
        <v>8.0000000000000002E-3</v>
      </c>
      <c r="G3858" s="88">
        <v>0.5846905</v>
      </c>
      <c r="K3858" s="33">
        <v>3.5769000000000002</v>
      </c>
      <c r="N3858" s="21" t="str">
        <f t="shared" si="279"/>
        <v>MANUFACTURA DE METALES Y ALUMINIO "RECORD" S.A. - INVESTMENT SHARES</v>
      </c>
      <c r="O3858" s="21"/>
      <c r="P3858" s="39">
        <f t="shared" si="280"/>
        <v>2.5505873242192965</v>
      </c>
      <c r="Q3858" s="43">
        <f t="shared" si="281"/>
        <v>8.0000000000000002E-3</v>
      </c>
      <c r="R3858" s="43">
        <v>1.1894612499999999</v>
      </c>
    </row>
    <row r="3859" spans="3:18" x14ac:dyDescent="0.25">
      <c r="C3859" s="21" t="s">
        <v>811</v>
      </c>
      <c r="D3859" s="21"/>
      <c r="E3859" s="89">
        <v>574.0231242000001</v>
      </c>
      <c r="F3859" s="88">
        <v>2.887</v>
      </c>
      <c r="G3859" s="88">
        <v>17.904974280000001</v>
      </c>
      <c r="K3859" s="33">
        <v>3.5769000000000002</v>
      </c>
      <c r="N3859" s="21" t="str">
        <f t="shared" si="279"/>
        <v>REFINERIA LA PAMPILLA S.A.A. - RELAPA S.A.A. - COMMON SHARES -A-SERIES</v>
      </c>
      <c r="O3859" s="21"/>
      <c r="P3859" s="39">
        <f t="shared" si="280"/>
        <v>160.48061846850626</v>
      </c>
      <c r="Q3859" s="43">
        <f t="shared" si="281"/>
        <v>2.887</v>
      </c>
      <c r="R3859" s="43">
        <v>12.336351109999999</v>
      </c>
    </row>
    <row r="3860" spans="3:18" x14ac:dyDescent="0.25">
      <c r="C3860" s="21" t="s">
        <v>812</v>
      </c>
      <c r="D3860" s="21"/>
      <c r="E3860" s="89">
        <v>32.123547000000002</v>
      </c>
      <c r="F3860" s="88">
        <v>0</v>
      </c>
      <c r="G3860" s="88">
        <v>0</v>
      </c>
      <c r="K3860" s="33">
        <v>3.5769000000000002</v>
      </c>
      <c r="N3860" s="21" t="str">
        <f t="shared" si="279"/>
        <v>TEXTIL SAN CRISTOBAL S.A. - EN LIQUIDACION - COMMON SHARES</v>
      </c>
      <c r="O3860" s="21"/>
      <c r="P3860" s="39">
        <f t="shared" si="280"/>
        <v>8.9808345215130423</v>
      </c>
      <c r="Q3860" s="43">
        <f t="shared" si="281"/>
        <v>0</v>
      </c>
      <c r="R3860" s="43">
        <v>0</v>
      </c>
    </row>
    <row r="3861" spans="3:18" x14ac:dyDescent="0.25">
      <c r="C3861" s="21" t="s">
        <v>813</v>
      </c>
      <c r="D3861" s="21"/>
      <c r="E3861" s="89">
        <v>2785.405953</v>
      </c>
      <c r="F3861" s="88">
        <v>3.5999999999999997E-2</v>
      </c>
      <c r="G3861" s="88">
        <v>0.55510419999999994</v>
      </c>
      <c r="K3861" s="33">
        <v>3.5769000000000002</v>
      </c>
      <c r="N3861" s="21" t="str">
        <f t="shared" si="279"/>
        <v>CERVECERIA SAN JUAN S.A. - COMMON SHARES</v>
      </c>
      <c r="O3861" s="21"/>
      <c r="P3861" s="39">
        <f t="shared" si="280"/>
        <v>778.72066677849534</v>
      </c>
      <c r="Q3861" s="43">
        <f t="shared" si="281"/>
        <v>3.5999999999999997E-2</v>
      </c>
      <c r="R3861" s="43">
        <v>3.8968600000000003E-3</v>
      </c>
    </row>
    <row r="3862" spans="3:18" x14ac:dyDescent="0.25">
      <c r="C3862" s="21" t="s">
        <v>814</v>
      </c>
      <c r="D3862" s="21"/>
      <c r="E3862" s="89">
        <v>440.39923900000002</v>
      </c>
      <c r="F3862" s="88">
        <v>8.5999999999999993E-2</v>
      </c>
      <c r="G3862" s="88">
        <v>2.2632595499999999</v>
      </c>
      <c r="K3862" s="33">
        <v>3.5769000000000002</v>
      </c>
      <c r="N3862" s="21" t="str">
        <f t="shared" si="279"/>
        <v>CERVECERIA SAN JUAN S.A. - INVESTMENT SHARES</v>
      </c>
      <c r="O3862" s="21"/>
      <c r="P3862" s="39">
        <f t="shared" si="280"/>
        <v>123.12316223545528</v>
      </c>
      <c r="Q3862" s="43">
        <f t="shared" si="281"/>
        <v>8.5999999999999993E-2</v>
      </c>
      <c r="R3862" s="43">
        <v>4.8430000000000001E-4</v>
      </c>
    </row>
    <row r="3863" spans="3:18" x14ac:dyDescent="0.25">
      <c r="C3863" s="21" t="s">
        <v>815</v>
      </c>
      <c r="D3863" s="21"/>
      <c r="E3863" s="89">
        <v>754.7306255499999</v>
      </c>
      <c r="F3863" s="88">
        <v>2.286</v>
      </c>
      <c r="G3863" s="88">
        <v>21.67582827</v>
      </c>
      <c r="K3863" s="33">
        <v>3.5769000000000002</v>
      </c>
      <c r="N3863" s="21" t="str">
        <f t="shared" si="279"/>
        <v>EMPRESA SIDERURGICA DEL PERU S.A.A.  - COMMON SHARES</v>
      </c>
      <c r="O3863" s="21"/>
      <c r="P3863" s="39">
        <f t="shared" si="280"/>
        <v>211.00132113002877</v>
      </c>
      <c r="Q3863" s="43">
        <f t="shared" si="281"/>
        <v>2.286</v>
      </c>
      <c r="R3863" s="43">
        <v>8.1188100000000006E-3</v>
      </c>
    </row>
    <row r="3864" spans="3:18" x14ac:dyDescent="0.25">
      <c r="C3864" s="21" t="s">
        <v>816</v>
      </c>
      <c r="D3864" s="21"/>
      <c r="E3864" s="89">
        <v>1.032349</v>
      </c>
      <c r="F3864" s="88">
        <v>0</v>
      </c>
      <c r="G3864" s="88">
        <v>0</v>
      </c>
      <c r="K3864" s="33">
        <v>3.5769000000000002</v>
      </c>
      <c r="N3864" s="21" t="str">
        <f t="shared" si="279"/>
        <v>FABRICA DE HILADOS Y TEJIDOS SAN MIGUEL S.A. - EN LIQUIDACION - INVESTMENT SHARES</v>
      </c>
      <c r="O3864" s="21"/>
      <c r="P3864" s="39">
        <f t="shared" si="280"/>
        <v>0.28861556096060831</v>
      </c>
      <c r="Q3864" s="43">
        <f t="shared" si="281"/>
        <v>0</v>
      </c>
      <c r="R3864" s="43">
        <v>0.12421422999999999</v>
      </c>
    </row>
    <row r="3865" spans="3:18" x14ac:dyDescent="0.25">
      <c r="C3865" s="21" t="s">
        <v>817</v>
      </c>
      <c r="D3865" s="21"/>
      <c r="E3865" s="89">
        <v>2.2737796400000003</v>
      </c>
      <c r="F3865" s="88">
        <v>6.0000000000000001E-3</v>
      </c>
      <c r="G3865" s="88">
        <v>2.7869999999999999E-2</v>
      </c>
      <c r="K3865" s="33">
        <v>3.5769000000000002</v>
      </c>
      <c r="N3865" s="21" t="str">
        <f t="shared" si="279"/>
        <v>INDUSTRIA TEXTIL PIURA S.A. - COMMON SHARES</v>
      </c>
      <c r="O3865" s="21"/>
      <c r="P3865" s="39">
        <f t="shared" si="280"/>
        <v>0.63568443065224078</v>
      </c>
      <c r="Q3865" s="43">
        <f t="shared" si="281"/>
        <v>6.0000000000000001E-3</v>
      </c>
      <c r="R3865" s="43">
        <v>0</v>
      </c>
    </row>
    <row r="3866" spans="3:18" x14ac:dyDescent="0.25">
      <c r="C3866" s="21" t="s">
        <v>818</v>
      </c>
      <c r="D3866" s="21"/>
      <c r="E3866" s="89">
        <v>0.25499524000000001</v>
      </c>
      <c r="F3866" s="88">
        <v>5.0000000000000001E-3</v>
      </c>
      <c r="G3866" s="88">
        <v>2.4532160000000001E-2</v>
      </c>
      <c r="K3866" s="33">
        <v>3.5769000000000002</v>
      </c>
      <c r="N3866" s="21" t="str">
        <f t="shared" si="279"/>
        <v>INDUSTRIA TEXTIL PIURA S.A. - INVESTMENT SHARES</v>
      </c>
      <c r="O3866" s="21"/>
      <c r="P3866" s="39">
        <f t="shared" si="280"/>
        <v>7.1289451759903824E-2</v>
      </c>
      <c r="Q3866" s="43">
        <f t="shared" si="281"/>
        <v>5.0000000000000001E-3</v>
      </c>
      <c r="R3866" s="43">
        <v>1.175551E-2</v>
      </c>
    </row>
    <row r="3867" spans="3:18" x14ac:dyDescent="0.25">
      <c r="C3867" s="21" t="s">
        <v>819</v>
      </c>
      <c r="D3867" s="21"/>
      <c r="E3867" s="89">
        <v>30.109244199999999</v>
      </c>
      <c r="F3867" s="88">
        <v>7.0000000000000001E-3</v>
      </c>
      <c r="G3867" s="88">
        <v>2.828108E-2</v>
      </c>
      <c r="K3867" s="33">
        <v>3.5769000000000002</v>
      </c>
      <c r="N3867" s="21" t="str">
        <f t="shared" si="279"/>
        <v>COMPANIA UNIVERSAL TEXTIL S.A. - COMMON SHARES</v>
      </c>
      <c r="O3867" s="21"/>
      <c r="P3867" s="39">
        <f t="shared" si="280"/>
        <v>8.417692471134222</v>
      </c>
      <c r="Q3867" s="43">
        <f t="shared" si="281"/>
        <v>7.0000000000000001E-3</v>
      </c>
      <c r="R3867" s="43">
        <v>5.2084399999999999E-3</v>
      </c>
    </row>
    <row r="3868" spans="3:18" x14ac:dyDescent="0.25">
      <c r="C3868" s="21" t="s">
        <v>820</v>
      </c>
      <c r="D3868" s="21"/>
      <c r="E3868" s="89">
        <v>9.43519212</v>
      </c>
      <c r="F3868" s="88">
        <v>2.7E-2</v>
      </c>
      <c r="G3868" s="88">
        <v>0.54590265000000004</v>
      </c>
      <c r="K3868" s="33">
        <v>3.5769000000000002</v>
      </c>
      <c r="N3868" s="21" t="str">
        <f t="shared" si="279"/>
        <v>COMPANIA UNIVERSAL TEXTIL S.A. - INVESTMENT SHARES</v>
      </c>
      <c r="O3868" s="21"/>
      <c r="P3868" s="39">
        <f t="shared" si="280"/>
        <v>2.6378126645978361</v>
      </c>
      <c r="Q3868" s="43">
        <f t="shared" si="281"/>
        <v>2.7E-2</v>
      </c>
      <c r="R3868" s="43">
        <v>2.2704885899999998</v>
      </c>
    </row>
    <row r="3869" spans="3:18" x14ac:dyDescent="0.25">
      <c r="C3869" s="21" t="s">
        <v>821</v>
      </c>
      <c r="D3869" s="21"/>
      <c r="E3869" s="89">
        <v>2.8147417999999997</v>
      </c>
      <c r="F3869" s="88">
        <v>0</v>
      </c>
      <c r="G3869" s="88">
        <v>0</v>
      </c>
      <c r="K3869" s="33">
        <v>3.5769000000000002</v>
      </c>
      <c r="N3869" s="21" t="str">
        <f t="shared" si="279"/>
        <v>MINERA ANDINA DE EXPLORACIONES S.A.A. - COMMON SHARES -A- SERIES</v>
      </c>
      <c r="O3869" s="21"/>
      <c r="P3869" s="39">
        <f t="shared" si="280"/>
        <v>0.78692213928261889</v>
      </c>
      <c r="Q3869" s="43">
        <f t="shared" si="281"/>
        <v>0</v>
      </c>
      <c r="R3869" s="43">
        <v>12.057461380000001</v>
      </c>
    </row>
    <row r="3870" spans="3:18" x14ac:dyDescent="0.25">
      <c r="C3870" s="21" t="s">
        <v>822</v>
      </c>
      <c r="D3870" s="21"/>
      <c r="E3870" s="89">
        <v>5.7800808200000002</v>
      </c>
      <c r="F3870" s="88">
        <v>8.0000000000000002E-3</v>
      </c>
      <c r="G3870" s="88">
        <v>1.14E-2</v>
      </c>
      <c r="K3870" s="33">
        <v>3.5769000000000002</v>
      </c>
      <c r="N3870" s="21" t="str">
        <f t="shared" si="279"/>
        <v>MINERA ANDINA DE EXPLORACIONES S.A.A. - PREFERRED SHARES -B- SERIES</v>
      </c>
      <c r="O3870" s="21"/>
      <c r="P3870" s="39">
        <f t="shared" si="280"/>
        <v>1.6159469987978416</v>
      </c>
      <c r="Q3870" s="43">
        <f t="shared" si="281"/>
        <v>8.0000000000000002E-3</v>
      </c>
      <c r="R3870" s="43">
        <v>4.2151480000000005E-2</v>
      </c>
    </row>
    <row r="3871" spans="3:18" x14ac:dyDescent="0.25">
      <c r="C3871" s="21" t="s">
        <v>823</v>
      </c>
      <c r="D3871" s="21"/>
      <c r="E3871" s="89">
        <v>109.39198620000001</v>
      </c>
      <c r="F3871" s="88">
        <v>2.3E-2</v>
      </c>
      <c r="G3871" s="88">
        <v>5.3645100000000001E-2</v>
      </c>
      <c r="K3871" s="33">
        <v>3.5769000000000002</v>
      </c>
      <c r="N3871" s="21" t="str">
        <f t="shared" si="279"/>
        <v>NEXA RESOURCES ATACOCHA S.A.A. - COMMON SHARES -A-SERIES</v>
      </c>
      <c r="O3871" s="21"/>
      <c r="P3871" s="39">
        <f t="shared" si="280"/>
        <v>30.582903128407281</v>
      </c>
      <c r="Q3871" s="43">
        <f t="shared" si="281"/>
        <v>2.3E-2</v>
      </c>
      <c r="R3871" s="43">
        <v>2.5899999999999998E-6</v>
      </c>
    </row>
    <row r="3872" spans="3:18" x14ac:dyDescent="0.25">
      <c r="C3872" s="21" t="s">
        <v>824</v>
      </c>
      <c r="D3872" s="21"/>
      <c r="E3872" s="89">
        <v>58.497027409999994</v>
      </c>
      <c r="F3872" s="88">
        <v>1.3979999999999999</v>
      </c>
      <c r="G3872" s="88">
        <v>7.5399043200000007</v>
      </c>
      <c r="K3872" s="33">
        <v>3.5769000000000002</v>
      </c>
      <c r="N3872" s="21" t="str">
        <f t="shared" si="279"/>
        <v>NEXA RESOURCES ATACOCHA S.A.A. - PREFERRED SHARES -B-SERIES</v>
      </c>
      <c r="O3872" s="21"/>
      <c r="P3872" s="39">
        <f t="shared" si="280"/>
        <v>16.35411317341832</v>
      </c>
      <c r="Q3872" s="43">
        <f t="shared" si="281"/>
        <v>1.3979999999999999</v>
      </c>
      <c r="R3872" s="43">
        <v>2.8620999999999996E-4</v>
      </c>
    </row>
    <row r="3873" spans="3:18" x14ac:dyDescent="0.25">
      <c r="C3873" s="21" t="s">
        <v>825</v>
      </c>
      <c r="D3873" s="21"/>
      <c r="E3873" s="89">
        <v>12040.178671200001</v>
      </c>
      <c r="F3873" s="88">
        <v>3.5000000000000003E-2</v>
      </c>
      <c r="G3873" s="88">
        <v>23.469781559999998</v>
      </c>
      <c r="K3873" s="33">
        <v>3.5769000000000002</v>
      </c>
      <c r="N3873" s="21" t="str">
        <f t="shared" si="279"/>
        <v>COMPANIA DE MINAS BUENAVENTURA S.A.A. - COMMON SHARES</v>
      </c>
      <c r="O3873" s="21"/>
      <c r="P3873" s="39">
        <f t="shared" si="280"/>
        <v>3366.0931731946657</v>
      </c>
      <c r="Q3873" s="43">
        <f t="shared" si="281"/>
        <v>3.5000000000000003E-2</v>
      </c>
      <c r="R3873" s="43">
        <v>2.240675E-2</v>
      </c>
    </row>
    <row r="3874" spans="3:18" x14ac:dyDescent="0.25">
      <c r="C3874" s="21" t="s">
        <v>826</v>
      </c>
      <c r="D3874" s="21"/>
      <c r="E3874" s="89">
        <v>11.8472224</v>
      </c>
      <c r="F3874" s="88">
        <v>0</v>
      </c>
      <c r="G3874" s="88">
        <v>0</v>
      </c>
      <c r="K3874" s="33">
        <v>3.5769000000000002</v>
      </c>
      <c r="N3874" s="21" t="str">
        <f t="shared" si="279"/>
        <v>COMPANIA DE MINAS BUENAVENTURA S.A.A. - INVESTMENT SHARES</v>
      </c>
      <c r="O3874" s="21"/>
      <c r="P3874" s="39">
        <f t="shared" si="280"/>
        <v>3.3121480611702867</v>
      </c>
      <c r="Q3874" s="43">
        <f t="shared" si="281"/>
        <v>0</v>
      </c>
      <c r="R3874" s="43">
        <v>0.93937963999999996</v>
      </c>
    </row>
    <row r="3875" spans="3:18" x14ac:dyDescent="0.25">
      <c r="C3875" s="21" t="s">
        <v>827</v>
      </c>
      <c r="D3875" s="21"/>
      <c r="E3875" s="89">
        <v>80.435489000000004</v>
      </c>
      <c r="F3875" s="88">
        <v>0</v>
      </c>
      <c r="G3875" s="88">
        <v>0</v>
      </c>
      <c r="K3875" s="33">
        <v>3.5769000000000002</v>
      </c>
      <c r="N3875" s="21" t="str">
        <f t="shared" si="279"/>
        <v>CASTROVIRREYNA COMPANIA MINERA S.A. - EN LIQUIDACION - COMMON SHARES</v>
      </c>
      <c r="O3875" s="21"/>
      <c r="P3875" s="39">
        <f t="shared" si="280"/>
        <v>22.487486091308117</v>
      </c>
      <c r="Q3875" s="43">
        <f t="shared" si="281"/>
        <v>0</v>
      </c>
      <c r="R3875" s="43">
        <v>1.1137046000000002</v>
      </c>
    </row>
    <row r="3876" spans="3:18" x14ac:dyDescent="0.25">
      <c r="C3876" s="21" t="s">
        <v>828</v>
      </c>
      <c r="D3876" s="21"/>
      <c r="E3876" s="89">
        <v>35.549028</v>
      </c>
      <c r="F3876" s="88">
        <v>0</v>
      </c>
      <c r="G3876" s="88">
        <v>0</v>
      </c>
      <c r="K3876" s="33">
        <v>3.5769000000000002</v>
      </c>
      <c r="N3876" s="21" t="str">
        <f t="shared" si="279"/>
        <v>CASTROVIRREYNA COMPANIA MINERA S.A. - EN LIQUIDACION - INVESTMENT SHARES</v>
      </c>
      <c r="O3876" s="21"/>
      <c r="P3876" s="39">
        <f t="shared" si="280"/>
        <v>9.9385020548519662</v>
      </c>
      <c r="Q3876" s="43">
        <f t="shared" si="281"/>
        <v>0</v>
      </c>
      <c r="R3876" s="43">
        <v>0.13458226000000001</v>
      </c>
    </row>
    <row r="3877" spans="3:18" x14ac:dyDescent="0.25">
      <c r="C3877" s="21" t="s">
        <v>829</v>
      </c>
      <c r="D3877" s="21"/>
      <c r="E3877" s="89">
        <v>653.75248250000004</v>
      </c>
      <c r="F3877" s="88">
        <v>1.0999999999999999E-2</v>
      </c>
      <c r="G3877" s="88">
        <v>0.1782735</v>
      </c>
      <c r="K3877" s="33">
        <v>3.5769000000000002</v>
      </c>
      <c r="N3877" s="21" t="str">
        <f t="shared" si="279"/>
        <v>SOCIEDAD MINERA CORONA S.A. - COMMON SHARES</v>
      </c>
      <c r="O3877" s="21"/>
      <c r="P3877" s="39">
        <f t="shared" si="280"/>
        <v>182.77069040230367</v>
      </c>
      <c r="Q3877" s="43">
        <f t="shared" si="281"/>
        <v>1.0999999999999999E-2</v>
      </c>
      <c r="R3877" s="43">
        <v>0</v>
      </c>
    </row>
    <row r="3878" spans="3:18" x14ac:dyDescent="0.25">
      <c r="C3878" s="21" t="s">
        <v>830</v>
      </c>
      <c r="D3878" s="21"/>
      <c r="E3878" s="89">
        <v>85.866123000000002</v>
      </c>
      <c r="F3878" s="88">
        <v>0.36</v>
      </c>
      <c r="G3878" s="88">
        <v>7.6173707999999998</v>
      </c>
      <c r="K3878" s="33">
        <v>3.5769000000000002</v>
      </c>
      <c r="N3878" s="21" t="str">
        <f t="shared" si="279"/>
        <v>SOCIEDAD MINERA CORONA S.A. - INVESTMENT SHARES</v>
      </c>
      <c r="O3878" s="21"/>
      <c r="P3878" s="39">
        <f t="shared" si="280"/>
        <v>24.00573764992032</v>
      </c>
      <c r="Q3878" s="43">
        <f t="shared" si="281"/>
        <v>0.36</v>
      </c>
      <c r="R3878" s="43">
        <v>20.498232489999999</v>
      </c>
    </row>
    <row r="3879" spans="3:18" x14ac:dyDescent="0.25">
      <c r="C3879" s="21" t="s">
        <v>831</v>
      </c>
      <c r="D3879" s="21"/>
      <c r="E3879" s="89">
        <v>779.85712999999998</v>
      </c>
      <c r="F3879" s="88">
        <v>0.182</v>
      </c>
      <c r="G3879" s="88">
        <v>4.4833009299999995</v>
      </c>
      <c r="K3879" s="33">
        <v>3.5769000000000002</v>
      </c>
      <c r="N3879" s="21" t="str">
        <f t="shared" si="279"/>
        <v>SOCIEDAD MINERA EL BROCAL S.A.A. - COMMON SHARES</v>
      </c>
      <c r="O3879" s="21"/>
      <c r="P3879" s="39">
        <f t="shared" si="280"/>
        <v>218.02598059772427</v>
      </c>
      <c r="Q3879" s="43">
        <f t="shared" si="281"/>
        <v>0.182</v>
      </c>
      <c r="R3879" s="43">
        <v>0.51733030999999996</v>
      </c>
    </row>
    <row r="3880" spans="3:18" x14ac:dyDescent="0.25">
      <c r="C3880" s="21" t="s">
        <v>832</v>
      </c>
      <c r="D3880" s="21"/>
      <c r="E3880" s="89">
        <v>22.841805000000001</v>
      </c>
      <c r="F3880" s="88">
        <v>0.15</v>
      </c>
      <c r="G3880" s="88">
        <v>1.0103568700000001</v>
      </c>
      <c r="K3880" s="33">
        <v>3.5769000000000002</v>
      </c>
      <c r="N3880" s="21" t="str">
        <f t="shared" si="279"/>
        <v>SOCIEDAD MINERA EL BROCAL S.A.A. - INVESTMENT SHARES</v>
      </c>
      <c r="O3880" s="21"/>
      <c r="P3880" s="39">
        <f t="shared" si="280"/>
        <v>6.3859221672397881</v>
      </c>
      <c r="Q3880" s="43">
        <f t="shared" si="281"/>
        <v>0.15</v>
      </c>
      <c r="R3880" s="43">
        <v>47.762934380000004</v>
      </c>
    </row>
    <row r="3881" spans="3:18" x14ac:dyDescent="0.25">
      <c r="C3881" s="21" t="s">
        <v>833</v>
      </c>
      <c r="D3881" s="21"/>
      <c r="E3881" s="89">
        <v>399.64332999999999</v>
      </c>
      <c r="F3881" s="88">
        <v>0</v>
      </c>
      <c r="G3881" s="88">
        <v>0</v>
      </c>
      <c r="K3881" s="33">
        <v>3.5769000000000002</v>
      </c>
      <c r="N3881" s="21" t="str">
        <f t="shared" si="279"/>
        <v>FOSFATOS DEL PACIFICO S.A. - COMMON SHARES</v>
      </c>
      <c r="O3881" s="21"/>
      <c r="P3881" s="39">
        <f t="shared" si="280"/>
        <v>111.72896362772232</v>
      </c>
      <c r="Q3881" s="43">
        <f t="shared" si="281"/>
        <v>0</v>
      </c>
      <c r="R3881" s="43">
        <v>3.5220629999999996E-2</v>
      </c>
    </row>
    <row r="3882" spans="3:18" x14ac:dyDescent="0.25">
      <c r="C3882" s="21" t="s">
        <v>834</v>
      </c>
      <c r="D3882" s="21"/>
      <c r="E3882" s="89">
        <v>3706.5876550399998</v>
      </c>
      <c r="F3882" s="88">
        <v>0.89300000000000002</v>
      </c>
      <c r="G3882" s="88">
        <v>13.03611607</v>
      </c>
      <c r="K3882" s="33">
        <v>3.5769000000000002</v>
      </c>
      <c r="N3882" s="21" t="str">
        <f t="shared" si="279"/>
        <v>NEXA RESOURCES PERU S.A.A. - COMMON SHARES</v>
      </c>
      <c r="O3882" s="21"/>
      <c r="P3882" s="39">
        <f t="shared" si="280"/>
        <v>1036.2569976907378</v>
      </c>
      <c r="Q3882" s="43">
        <f t="shared" si="281"/>
        <v>0.89300000000000002</v>
      </c>
      <c r="R3882" s="43">
        <v>1.1209047700000001</v>
      </c>
    </row>
    <row r="3883" spans="3:18" x14ac:dyDescent="0.25">
      <c r="C3883" s="21" t="s">
        <v>835</v>
      </c>
      <c r="D3883" s="21"/>
      <c r="E3883" s="89">
        <v>34.264739200000001</v>
      </c>
      <c r="F3883" s="88">
        <v>0.16200000000000001</v>
      </c>
      <c r="G3883" s="88">
        <v>1.06984291</v>
      </c>
      <c r="K3883" s="33">
        <v>3.5769000000000002</v>
      </c>
      <c r="N3883" s="21" t="str">
        <f t="shared" si="279"/>
        <v>NEXA RESOURCES PERU S.A.A. - INVESTMENT SHARES</v>
      </c>
      <c r="O3883" s="21"/>
      <c r="P3883" s="39">
        <f t="shared" si="280"/>
        <v>9.5794512566747745</v>
      </c>
      <c r="Q3883" s="43">
        <f t="shared" si="281"/>
        <v>0.16200000000000001</v>
      </c>
      <c r="R3883" s="43">
        <v>1.71073856</v>
      </c>
    </row>
    <row r="3884" spans="3:18" x14ac:dyDescent="0.25">
      <c r="C3884" s="21" t="s">
        <v>836</v>
      </c>
      <c r="D3884" s="21"/>
      <c r="E3884" s="89">
        <v>1777.8515540000001</v>
      </c>
      <c r="F3884" s="88">
        <v>1.6160000000000001</v>
      </c>
      <c r="G3884" s="88">
        <v>144.88543124</v>
      </c>
      <c r="K3884" s="33">
        <v>3.5769000000000002</v>
      </c>
      <c r="N3884" s="21" t="str">
        <f t="shared" si="279"/>
        <v>MINSUR S.A. - INVESTMENT SHARES</v>
      </c>
      <c r="O3884" s="21"/>
      <c r="P3884" s="39">
        <f t="shared" si="280"/>
        <v>497.03697447510416</v>
      </c>
      <c r="Q3884" s="43">
        <f t="shared" si="281"/>
        <v>1.6160000000000001</v>
      </c>
      <c r="R3884" s="43">
        <v>0.24595449999999999</v>
      </c>
    </row>
    <row r="3885" spans="3:18" x14ac:dyDescent="0.25">
      <c r="C3885" s="21" t="s">
        <v>837</v>
      </c>
      <c r="D3885" s="21"/>
      <c r="E3885" s="89">
        <v>173.39233841999999</v>
      </c>
      <c r="F3885" s="88">
        <v>7.0000000000000001E-3</v>
      </c>
      <c r="G3885" s="88">
        <v>9.4600000000000004E-2</v>
      </c>
      <c r="K3885" s="33">
        <v>3.5769000000000002</v>
      </c>
      <c r="N3885" s="21" t="str">
        <f t="shared" si="279"/>
        <v>COMPANIA MINERA SAN IGNACIO DE MOROCOCHA S.A.A - COMMON SHARES</v>
      </c>
      <c r="O3885" s="21"/>
      <c r="P3885" s="39">
        <f t="shared" si="280"/>
        <v>48.475590153484852</v>
      </c>
      <c r="Q3885" s="43">
        <f t="shared" si="281"/>
        <v>7.0000000000000001E-3</v>
      </c>
      <c r="R3885" s="43">
        <v>2.5333089999999999E-2</v>
      </c>
    </row>
    <row r="3886" spans="3:18" x14ac:dyDescent="0.25">
      <c r="C3886" s="21" t="s">
        <v>838</v>
      </c>
      <c r="D3886" s="21"/>
      <c r="E3886" s="89">
        <v>28.9566968</v>
      </c>
      <c r="F3886" s="88">
        <v>0.496</v>
      </c>
      <c r="G3886" s="88">
        <v>3.1283698599999998</v>
      </c>
      <c r="K3886" s="33">
        <v>3.5769000000000002</v>
      </c>
      <c r="N3886" s="21" t="str">
        <f t="shared" si="279"/>
        <v>COMPANIA MINERA SAN IGNACIO DE MOROCOCHA S.A.A - INVESTMENT SHARES</v>
      </c>
      <c r="O3886" s="21"/>
      <c r="P3886" s="39">
        <f t="shared" si="280"/>
        <v>8.0954728396097178</v>
      </c>
      <c r="Q3886" s="43">
        <f t="shared" si="281"/>
        <v>0.496</v>
      </c>
      <c r="R3886" s="43">
        <v>1.76836287</v>
      </c>
    </row>
    <row r="3887" spans="3:18" x14ac:dyDescent="0.25">
      <c r="C3887" s="21" t="s">
        <v>839</v>
      </c>
      <c r="D3887" s="21"/>
      <c r="E3887" s="89">
        <v>3738.9</v>
      </c>
      <c r="F3887" s="88">
        <v>0.35099999999999998</v>
      </c>
      <c r="G3887" s="88">
        <v>7.8173875300000004</v>
      </c>
      <c r="K3887" s="33">
        <v>3.5769000000000002</v>
      </c>
      <c r="N3887" s="21" t="str">
        <f t="shared" si="279"/>
        <v>COMPANIA MINERA PODEROSA S.A. - COMMON SHARES</v>
      </c>
      <c r="O3887" s="21"/>
      <c r="P3887" s="39">
        <f t="shared" si="280"/>
        <v>1045.2906147781598</v>
      </c>
      <c r="Q3887" s="43">
        <f t="shared" si="281"/>
        <v>0.35099999999999998</v>
      </c>
      <c r="R3887" s="43">
        <v>0</v>
      </c>
    </row>
    <row r="3888" spans="3:18" x14ac:dyDescent="0.25">
      <c r="C3888" s="21" t="s">
        <v>840</v>
      </c>
      <c r="D3888" s="21"/>
      <c r="E3888" s="89">
        <v>66.326051200000009</v>
      </c>
      <c r="F3888" s="88">
        <v>2.5000000000000001E-2</v>
      </c>
      <c r="G3888" s="88">
        <v>0.25612844000000001</v>
      </c>
      <c r="K3888" s="33">
        <v>3.5769000000000002</v>
      </c>
      <c r="N3888" s="21" t="str">
        <f t="shared" si="279"/>
        <v>PERUBAR S.A. - INVESTMENT SHARES</v>
      </c>
      <c r="O3888" s="21"/>
      <c r="P3888" s="39">
        <f t="shared" si="280"/>
        <v>18.54288663367721</v>
      </c>
      <c r="Q3888" s="43">
        <f t="shared" si="281"/>
        <v>2.5000000000000001E-2</v>
      </c>
      <c r="R3888" s="43">
        <v>1.0910441599999998</v>
      </c>
    </row>
    <row r="3889" spans="3:18" x14ac:dyDescent="0.25">
      <c r="C3889" s="21" t="s">
        <v>841</v>
      </c>
      <c r="D3889" s="21"/>
      <c r="E3889" s="89">
        <v>959.00851264999994</v>
      </c>
      <c r="F3889" s="88">
        <v>1E-3</v>
      </c>
      <c r="G3889" s="88">
        <v>3.1549999999999998E-3</v>
      </c>
      <c r="K3889" s="33">
        <v>3.5769000000000002</v>
      </c>
      <c r="N3889" s="21" t="str">
        <f t="shared" si="279"/>
        <v>SHOUGANG HIERRO PERU S.A.A. - COMMON SHARES</v>
      </c>
      <c r="O3889" s="21"/>
      <c r="P3889" s="39">
        <f t="shared" si="280"/>
        <v>268.11163651485919</v>
      </c>
      <c r="Q3889" s="43">
        <f t="shared" si="281"/>
        <v>1E-3</v>
      </c>
      <c r="R3889" s="43">
        <v>22.22089171</v>
      </c>
    </row>
    <row r="3890" spans="3:18" x14ac:dyDescent="0.25">
      <c r="C3890" s="21" t="s">
        <v>842</v>
      </c>
      <c r="D3890" s="21"/>
      <c r="E3890" s="89">
        <v>2005.2255326400002</v>
      </c>
      <c r="F3890" s="88">
        <v>7.0999999999999994E-2</v>
      </c>
      <c r="G3890" s="88">
        <v>2.6577309800000002</v>
      </c>
      <c r="K3890" s="33">
        <v>3.5769000000000002</v>
      </c>
      <c r="N3890" s="21" t="str">
        <f t="shared" si="279"/>
        <v>SOUTHERN PERU COPPER CORPORATION - SUCURSAL DEL PERU - INVESTMENT SHARES</v>
      </c>
      <c r="O3890" s="21"/>
      <c r="P3890" s="39">
        <f t="shared" si="280"/>
        <v>560.60430334647322</v>
      </c>
      <c r="Q3890" s="43">
        <f t="shared" si="281"/>
        <v>7.0999999999999994E-2</v>
      </c>
      <c r="R3890" s="43">
        <v>5.3438279999999998E-2</v>
      </c>
    </row>
    <row r="3891" spans="3:18" x14ac:dyDescent="0.25">
      <c r="C3891" s="21" t="s">
        <v>843</v>
      </c>
      <c r="D3891" s="21"/>
      <c r="E3891" s="89">
        <v>112.57624239</v>
      </c>
      <c r="F3891" s="88">
        <v>2E-3</v>
      </c>
      <c r="G3891" s="88">
        <v>1.5080999999999998E-3</v>
      </c>
      <c r="K3891" s="33">
        <v>3.5769000000000002</v>
      </c>
      <c r="N3891" s="21" t="str">
        <f t="shared" si="279"/>
        <v>SOUTHERN PERU COPPER CORPORATION - SUCURSAL DEL PERU - INVESTMENT SHARES (S-2)</v>
      </c>
      <c r="O3891" s="21"/>
      <c r="P3891" s="39">
        <f t="shared" si="280"/>
        <v>31.473131032458273</v>
      </c>
      <c r="Q3891" s="43">
        <f t="shared" si="281"/>
        <v>2E-3</v>
      </c>
      <c r="R3891" s="43">
        <v>64.363235039999992</v>
      </c>
    </row>
    <row r="3892" spans="3:18" x14ac:dyDescent="0.25">
      <c r="C3892" s="21" t="s">
        <v>844</v>
      </c>
      <c r="D3892" s="21"/>
      <c r="E3892" s="89">
        <v>122.299464</v>
      </c>
      <c r="F3892" s="88">
        <v>7.0999999999999994E-2</v>
      </c>
      <c r="G3892" s="88">
        <v>1.2295</v>
      </c>
      <c r="K3892" s="33">
        <v>3.5769000000000002</v>
      </c>
      <c r="N3892" s="21" t="str">
        <f t="shared" si="279"/>
        <v>COMPANIA MINERA SANTA LUISA S.A. - INVESTMENT SHARES</v>
      </c>
      <c r="O3892" s="21"/>
      <c r="P3892" s="39">
        <f t="shared" si="280"/>
        <v>34.191468590119932</v>
      </c>
      <c r="Q3892" s="43">
        <f t="shared" si="281"/>
        <v>7.0999999999999994E-2</v>
      </c>
      <c r="R3892" s="43">
        <v>0</v>
      </c>
    </row>
    <row r="3893" spans="3:18" x14ac:dyDescent="0.25">
      <c r="C3893" s="21" t="s">
        <v>845</v>
      </c>
      <c r="D3893" s="21"/>
      <c r="E3893" s="89">
        <v>26498.897053509998</v>
      </c>
      <c r="F3893" s="88">
        <v>2.4020000000000001</v>
      </c>
      <c r="G3893" s="88">
        <v>95.138848170000003</v>
      </c>
      <c r="K3893" s="33">
        <v>3.5769000000000002</v>
      </c>
      <c r="N3893" s="21" t="str">
        <f t="shared" si="279"/>
        <v>SOCIEDAD MINERA CERRO VERDE S.A.A. - COMMON SHARES</v>
      </c>
      <c r="O3893" s="21"/>
      <c r="P3893" s="39">
        <f t="shared" si="280"/>
        <v>7408.3415956582503</v>
      </c>
      <c r="Q3893" s="43">
        <f t="shared" si="281"/>
        <v>2.4020000000000001</v>
      </c>
      <c r="R3893" s="43">
        <v>0</v>
      </c>
    </row>
    <row r="3894" spans="3:18" x14ac:dyDescent="0.25">
      <c r="C3894" s="21" t="s">
        <v>846</v>
      </c>
      <c r="D3894" s="21"/>
      <c r="E3894" s="89">
        <v>5390.2680216000008</v>
      </c>
      <c r="F3894" s="88">
        <v>1.7999999999999999E-2</v>
      </c>
      <c r="G3894" s="88">
        <v>0.42701175000000002</v>
      </c>
      <c r="K3894" s="33">
        <v>3.5769000000000002</v>
      </c>
      <c r="N3894" s="21" t="str">
        <f t="shared" si="279"/>
        <v>VOLCAN COMPANIA MINERA S.A.A. - COMMON SHARES -A-SERIES</v>
      </c>
      <c r="O3894" s="21"/>
      <c r="P3894" s="39">
        <f t="shared" si="280"/>
        <v>1506.9663735637005</v>
      </c>
      <c r="Q3894" s="43">
        <f t="shared" si="281"/>
        <v>1.7999999999999999E-2</v>
      </c>
      <c r="R3894" s="43">
        <v>5.1077047200000001</v>
      </c>
    </row>
    <row r="3895" spans="3:18" x14ac:dyDescent="0.25">
      <c r="C3895" s="21" t="s">
        <v>847</v>
      </c>
      <c r="D3895" s="21"/>
      <c r="E3895" s="89">
        <v>1270.4419629200002</v>
      </c>
      <c r="F3895" s="88">
        <v>11.738</v>
      </c>
      <c r="G3895" s="88">
        <v>263.39261713999997</v>
      </c>
      <c r="K3895" s="33">
        <v>3.5769000000000002</v>
      </c>
      <c r="N3895" s="21" t="str">
        <f t="shared" si="279"/>
        <v>VOLCAN COMPANIA MINERA S.A.A. - PREFERRED SHARES -B-SERIES</v>
      </c>
      <c r="O3895" s="21"/>
      <c r="P3895" s="39">
        <f t="shared" si="280"/>
        <v>355.17961444826528</v>
      </c>
      <c r="Q3895" s="43">
        <f t="shared" si="281"/>
        <v>11.738</v>
      </c>
      <c r="R3895" s="43">
        <v>0</v>
      </c>
    </row>
    <row r="3896" spans="3:18" x14ac:dyDescent="0.25">
      <c r="C3896" s="21" t="s">
        <v>848</v>
      </c>
      <c r="D3896" s="21"/>
      <c r="E3896" s="89">
        <v>36.695362000000003</v>
      </c>
      <c r="F3896" s="88">
        <v>0</v>
      </c>
      <c r="G3896" s="88">
        <v>0</v>
      </c>
      <c r="K3896" s="33">
        <v>3.5769000000000002</v>
      </c>
      <c r="N3896" s="21" t="str">
        <f t="shared" si="279"/>
        <v>AVLA PERU COMPANIA DE SEGUROS S.A. - COMMON SHARES</v>
      </c>
      <c r="O3896" s="21"/>
      <c r="P3896" s="39">
        <f t="shared" si="280"/>
        <v>10.258984595599541</v>
      </c>
      <c r="Q3896" s="43">
        <f t="shared" si="281"/>
        <v>0</v>
      </c>
      <c r="R3896" s="43">
        <v>0</v>
      </c>
    </row>
    <row r="3897" spans="3:18" x14ac:dyDescent="0.25">
      <c r="C3897" s="21" t="s">
        <v>849</v>
      </c>
      <c r="D3897" s="21"/>
      <c r="E3897" s="89">
        <v>46.58</v>
      </c>
      <c r="F3897" s="88">
        <v>0</v>
      </c>
      <c r="G3897" s="88">
        <v>0</v>
      </c>
      <c r="K3897" s="33">
        <v>3.5769000000000002</v>
      </c>
      <c r="N3897" s="21" t="str">
        <f t="shared" si="279"/>
        <v>CHUBB PERU S.A. COMPANIA DE SEGUROS Y REASEGUROS - COMMON SHARES</v>
      </c>
      <c r="O3897" s="21"/>
      <c r="P3897" s="39">
        <f t="shared" si="280"/>
        <v>13.022449607201766</v>
      </c>
      <c r="Q3897" s="43">
        <f t="shared" si="281"/>
        <v>0</v>
      </c>
      <c r="R3897" s="43">
        <v>0</v>
      </c>
    </row>
    <row r="3898" spans="3:18" x14ac:dyDescent="0.25">
      <c r="C3898" s="21" t="s">
        <v>850</v>
      </c>
      <c r="D3898" s="21"/>
      <c r="E3898" s="89">
        <v>235.81488400000001</v>
      </c>
      <c r="F3898" s="88">
        <v>0</v>
      </c>
      <c r="G3898" s="88">
        <v>0</v>
      </c>
      <c r="K3898" s="33">
        <v>3.5769000000000002</v>
      </c>
      <c r="N3898" s="21" t="str">
        <f t="shared" si="279"/>
        <v>QUALITAS COMPANIA DE SEGUROS S.A. - COMMON SHARES</v>
      </c>
      <c r="O3898" s="21"/>
      <c r="P3898" s="39">
        <f t="shared" si="280"/>
        <v>65.927167100002791</v>
      </c>
      <c r="Q3898" s="43">
        <f t="shared" si="281"/>
        <v>0</v>
      </c>
      <c r="R3898" s="43">
        <v>0</v>
      </c>
    </row>
    <row r="3899" spans="3:18" x14ac:dyDescent="0.25">
      <c r="C3899" s="21" t="s">
        <v>851</v>
      </c>
      <c r="D3899" s="21"/>
      <c r="E3899" s="89">
        <v>359.052438</v>
      </c>
      <c r="F3899" s="88">
        <v>0</v>
      </c>
      <c r="G3899" s="88">
        <v>0</v>
      </c>
      <c r="K3899" s="33">
        <v>3.5769000000000002</v>
      </c>
      <c r="N3899" s="21" t="str">
        <f t="shared" si="279"/>
        <v>BNP PARIBAS CARDIF S.A. COMPANIA DE SEGUROS Y REASEGUROS - COMMON SHARES</v>
      </c>
      <c r="O3899" s="21"/>
      <c r="P3899" s="39">
        <f t="shared" si="280"/>
        <v>100.38089910257484</v>
      </c>
      <c r="Q3899" s="43">
        <f t="shared" si="281"/>
        <v>0</v>
      </c>
      <c r="R3899" s="43">
        <v>1.149673E-2</v>
      </c>
    </row>
    <row r="3900" spans="3:18" x14ac:dyDescent="0.25">
      <c r="C3900" s="21" t="s">
        <v>852</v>
      </c>
      <c r="D3900" s="21"/>
      <c r="E3900" s="89">
        <v>23.747505</v>
      </c>
      <c r="F3900" s="88">
        <v>0</v>
      </c>
      <c r="G3900" s="88">
        <v>0</v>
      </c>
      <c r="K3900" s="33">
        <v>3.5769000000000002</v>
      </c>
      <c r="N3900" s="21" t="str">
        <f t="shared" si="279"/>
        <v>COFACE SEGURO DE CREDITO PERU S.A. - COMMON SHARES</v>
      </c>
      <c r="O3900" s="21"/>
      <c r="P3900" s="39">
        <f t="shared" si="280"/>
        <v>6.6391302524532412</v>
      </c>
      <c r="Q3900" s="43">
        <f t="shared" si="281"/>
        <v>0</v>
      </c>
      <c r="R3900" s="43">
        <v>0</v>
      </c>
    </row>
    <row r="3901" spans="3:18" x14ac:dyDescent="0.25">
      <c r="C3901" s="21" t="s">
        <v>853</v>
      </c>
      <c r="D3901" s="21"/>
      <c r="E3901" s="89">
        <v>73.174511549999991</v>
      </c>
      <c r="F3901" s="88">
        <v>0</v>
      </c>
      <c r="G3901" s="88">
        <v>0</v>
      </c>
      <c r="K3901" s="33">
        <v>3.5769000000000002</v>
      </c>
      <c r="N3901" s="21" t="str">
        <f t="shared" si="279"/>
        <v>COMPANIA DE SEGUROS DE VIDA CAMARA S.A. - COMMON SHARES</v>
      </c>
      <c r="O3901" s="21"/>
      <c r="P3901" s="39">
        <f t="shared" si="280"/>
        <v>20.45752230982135</v>
      </c>
      <c r="Q3901" s="43">
        <f t="shared" si="281"/>
        <v>0</v>
      </c>
      <c r="R3901" s="43">
        <v>0</v>
      </c>
    </row>
    <row r="3902" spans="3:18" x14ac:dyDescent="0.25">
      <c r="C3902" s="21" t="s">
        <v>854</v>
      </c>
      <c r="D3902" s="21"/>
      <c r="E3902" s="89">
        <v>44.110202000000001</v>
      </c>
      <c r="F3902" s="88">
        <v>0</v>
      </c>
      <c r="G3902" s="88">
        <v>0</v>
      </c>
      <c r="K3902" s="33">
        <v>3.5769000000000002</v>
      </c>
      <c r="N3902" s="21" t="str">
        <f t="shared" si="279"/>
        <v>CRECER SEGUROS S.A. COMPANIA DE SEGUROS - COMMON SHARES</v>
      </c>
      <c r="O3902" s="21"/>
      <c r="P3902" s="39">
        <f t="shared" si="280"/>
        <v>12.331963991165534</v>
      </c>
      <c r="Q3902" s="43">
        <f t="shared" si="281"/>
        <v>0</v>
      </c>
      <c r="R3902" s="43">
        <v>103.69107971</v>
      </c>
    </row>
    <row r="3903" spans="3:18" x14ac:dyDescent="0.25">
      <c r="C3903" s="21" t="s">
        <v>855</v>
      </c>
      <c r="D3903" s="21"/>
      <c r="E3903" s="89">
        <v>303.37851668999997</v>
      </c>
      <c r="F3903" s="88">
        <v>1.4999999999999999E-2</v>
      </c>
      <c r="G3903" s="88">
        <v>0.11532649</v>
      </c>
      <c r="K3903" s="33">
        <v>3.5769000000000002</v>
      </c>
      <c r="N3903" s="21" t="str">
        <f t="shared" si="279"/>
        <v>MAPFRE PERU COMPANIA DE SEGUROS Y REASEGUROS S.A. - COMMON SHARES</v>
      </c>
      <c r="O3903" s="21"/>
      <c r="P3903" s="39">
        <f t="shared" si="280"/>
        <v>84.816046489977339</v>
      </c>
      <c r="Q3903" s="43">
        <f t="shared" si="281"/>
        <v>1.4999999999999999E-2</v>
      </c>
      <c r="R3903" s="43">
        <v>13.344801220000001</v>
      </c>
    </row>
    <row r="3904" spans="3:18" x14ac:dyDescent="0.25">
      <c r="C3904" s="21" t="s">
        <v>856</v>
      </c>
      <c r="D3904" s="21"/>
      <c r="E3904" s="89">
        <v>1777.8515540000001</v>
      </c>
      <c r="F3904" s="88">
        <v>1.6160000000000001</v>
      </c>
      <c r="G3904" s="88">
        <v>144.88543124</v>
      </c>
      <c r="K3904" s="33">
        <v>3.5769000000000002</v>
      </c>
      <c r="N3904" s="21" t="str">
        <f t="shared" ref="N3904:N3967" si="282">C3904</f>
        <v>INSUR S.A. COMPANIA DE SEGUROS - COMMON SHARES</v>
      </c>
      <c r="O3904" s="21"/>
      <c r="P3904" s="39">
        <f t="shared" si="280"/>
        <v>497.03697447510416</v>
      </c>
      <c r="Q3904" s="43">
        <f t="shared" si="281"/>
        <v>1.6160000000000001</v>
      </c>
      <c r="R3904" s="43">
        <v>0</v>
      </c>
    </row>
    <row r="3905" spans="3:18" x14ac:dyDescent="0.25">
      <c r="C3905" s="21" t="s">
        <v>857</v>
      </c>
      <c r="D3905" s="21"/>
      <c r="E3905" s="89">
        <v>777.38184000000001</v>
      </c>
      <c r="F3905" s="88">
        <v>0</v>
      </c>
      <c r="G3905" s="88">
        <v>0</v>
      </c>
      <c r="K3905" s="33">
        <v>3.5769000000000002</v>
      </c>
      <c r="N3905" s="21" t="str">
        <f t="shared" si="282"/>
        <v>INTERSEGURO COMPANIA DE SEGUROS S.A. - COMMON SHARES</v>
      </c>
      <c r="O3905" s="21"/>
      <c r="P3905" s="39">
        <f t="shared" si="280"/>
        <v>217.33395957393273</v>
      </c>
      <c r="Q3905" s="43">
        <f t="shared" si="281"/>
        <v>0</v>
      </c>
      <c r="R3905" s="43">
        <v>2.747405E-2</v>
      </c>
    </row>
    <row r="3906" spans="3:18" x14ac:dyDescent="0.25">
      <c r="C3906" s="21" t="s">
        <v>858</v>
      </c>
      <c r="D3906" s="21"/>
      <c r="E3906" s="89">
        <v>412.05787035000003</v>
      </c>
      <c r="F3906" s="88">
        <v>7.0000000000000001E-3</v>
      </c>
      <c r="G3906" s="88">
        <v>2.6852783499999999</v>
      </c>
      <c r="K3906" s="33">
        <v>3.5769000000000002</v>
      </c>
      <c r="N3906" s="21" t="str">
        <f t="shared" si="282"/>
        <v>LA POSITIVA SEGUROS Y REASEGUROS S.A.A. - COMMON SHARES</v>
      </c>
      <c r="O3906" s="21"/>
      <c r="P3906" s="39">
        <f t="shared" si="280"/>
        <v>115.19971773043697</v>
      </c>
      <c r="Q3906" s="43">
        <f t="shared" si="281"/>
        <v>7.0000000000000001E-3</v>
      </c>
      <c r="R3906" s="43">
        <v>0</v>
      </c>
    </row>
    <row r="3907" spans="3:18" x14ac:dyDescent="0.25">
      <c r="C3907" s="21" t="s">
        <v>859</v>
      </c>
      <c r="D3907" s="21"/>
      <c r="E3907" s="89">
        <v>478.01092</v>
      </c>
      <c r="F3907" s="88">
        <v>0</v>
      </c>
      <c r="G3907" s="88">
        <v>0</v>
      </c>
      <c r="K3907" s="33">
        <v>3.5769000000000002</v>
      </c>
      <c r="N3907" s="21" t="str">
        <f t="shared" si="282"/>
        <v>LA POSITIVA VIDA SEGUROS Y REASEGUROS S.A. - COMMON SHARES</v>
      </c>
      <c r="O3907" s="21"/>
      <c r="P3907" s="39">
        <f t="shared" si="280"/>
        <v>133.63832368810981</v>
      </c>
      <c r="Q3907" s="43">
        <f t="shared" si="281"/>
        <v>0</v>
      </c>
      <c r="R3907" s="43">
        <v>0</v>
      </c>
    </row>
    <row r="3908" spans="3:18" x14ac:dyDescent="0.25">
      <c r="C3908" s="21" t="s">
        <v>860</v>
      </c>
      <c r="D3908" s="21"/>
      <c r="E3908" s="89">
        <v>23.58</v>
      </c>
      <c r="F3908" s="88">
        <v>0</v>
      </c>
      <c r="G3908" s="88">
        <v>0</v>
      </c>
      <c r="K3908" s="33">
        <v>3.5769000000000002</v>
      </c>
      <c r="N3908" s="21" t="str">
        <f t="shared" si="282"/>
        <v>LIBERTY SEGUROS S.A. - COMMON SHARES</v>
      </c>
      <c r="O3908" s="21"/>
      <c r="P3908" s="39">
        <f t="shared" si="280"/>
        <v>6.5923005954877123</v>
      </c>
      <c r="Q3908" s="43">
        <f t="shared" si="281"/>
        <v>0</v>
      </c>
      <c r="R3908" s="43">
        <v>0</v>
      </c>
    </row>
    <row r="3909" spans="3:18" x14ac:dyDescent="0.25">
      <c r="C3909" s="21" t="s">
        <v>861</v>
      </c>
      <c r="D3909" s="21"/>
      <c r="E3909" s="89">
        <v>509.60173263999997</v>
      </c>
      <c r="F3909" s="88">
        <v>1E-3</v>
      </c>
      <c r="G3909" s="88">
        <v>2.7556600000000001E-3</v>
      </c>
      <c r="K3909" s="33">
        <v>3.5769000000000002</v>
      </c>
      <c r="N3909" s="21" t="str">
        <f t="shared" si="282"/>
        <v>MAPFRE PERU VIDA COMPANIA DE SEGUROS Y REASEGUROS - COMMON SHARES</v>
      </c>
      <c r="O3909" s="21"/>
      <c r="P3909" s="39">
        <f t="shared" si="280"/>
        <v>142.47022076099415</v>
      </c>
      <c r="Q3909" s="43">
        <f t="shared" si="281"/>
        <v>1E-3</v>
      </c>
      <c r="R3909" s="43">
        <v>0</v>
      </c>
    </row>
    <row r="3910" spans="3:18" x14ac:dyDescent="0.25">
      <c r="C3910" s="21" t="s">
        <v>862</v>
      </c>
      <c r="D3910" s="21"/>
      <c r="E3910" s="89">
        <v>3973.6086249999998</v>
      </c>
      <c r="F3910" s="88">
        <v>3.0000000000000001E-3</v>
      </c>
      <c r="G3910" s="88">
        <v>0.60672499999999996</v>
      </c>
      <c r="K3910" s="33">
        <v>3.5769000000000002</v>
      </c>
      <c r="N3910" s="21" t="str">
        <f t="shared" si="282"/>
        <v>PACIFICO COMPANIA DE SEGUROS Y REASEGUROS - COMMON SHARES</v>
      </c>
      <c r="O3910" s="21"/>
      <c r="P3910" s="39">
        <f t="shared" ref="P3910:P3973" si="283">E3910/K3910</f>
        <v>1110.9085031731386</v>
      </c>
      <c r="Q3910" s="43">
        <f t="shared" ref="Q3910:Q3973" si="284">F3910</f>
        <v>3.0000000000000001E-3</v>
      </c>
      <c r="R3910" s="43">
        <v>4.7077938899999996</v>
      </c>
    </row>
    <row r="3911" spans="3:18" x14ac:dyDescent="0.25">
      <c r="C3911" s="21" t="s">
        <v>863</v>
      </c>
      <c r="D3911" s="21"/>
      <c r="E3911" s="89">
        <v>110</v>
      </c>
      <c r="F3911" s="88">
        <v>0</v>
      </c>
      <c r="G3911" s="88">
        <v>0</v>
      </c>
      <c r="K3911" s="33">
        <v>3.5769000000000002</v>
      </c>
      <c r="N3911" s="21" t="str">
        <f t="shared" si="282"/>
        <v>OHIO NATIONAL SEGUROS DE VIDA S.A. - COMMON SHARES</v>
      </c>
      <c r="O3911" s="21"/>
      <c r="P3911" s="39">
        <f t="shared" si="283"/>
        <v>30.752886577762865</v>
      </c>
      <c r="Q3911" s="43">
        <f t="shared" si="284"/>
        <v>0</v>
      </c>
      <c r="R3911" s="43">
        <v>0</v>
      </c>
    </row>
    <row r="3912" spans="3:18" x14ac:dyDescent="0.25">
      <c r="C3912" s="21" t="s">
        <v>864</v>
      </c>
      <c r="D3912" s="21"/>
      <c r="E3912" s="89">
        <v>178.410663</v>
      </c>
      <c r="F3912" s="88">
        <v>0</v>
      </c>
      <c r="G3912" s="88">
        <v>0</v>
      </c>
      <c r="K3912" s="33">
        <v>3.5769000000000002</v>
      </c>
      <c r="N3912" s="21" t="str">
        <f t="shared" si="282"/>
        <v>PROTECTA S.A. COMPANIA DE SEGUROS  - COMMON SHARES</v>
      </c>
      <c r="O3912" s="21"/>
      <c r="P3912" s="39">
        <f t="shared" si="283"/>
        <v>49.878571668204309</v>
      </c>
      <c r="Q3912" s="43">
        <f t="shared" si="284"/>
        <v>0</v>
      </c>
      <c r="R3912" s="43">
        <v>10.161185060000001</v>
      </c>
    </row>
    <row r="3913" spans="3:18" x14ac:dyDescent="0.25">
      <c r="C3913" s="21" t="s">
        <v>865</v>
      </c>
      <c r="D3913" s="21"/>
      <c r="E3913" s="89">
        <v>1452.9906265499999</v>
      </c>
      <c r="F3913" s="88">
        <v>0.112</v>
      </c>
      <c r="G3913" s="88">
        <v>4.2569168700000004</v>
      </c>
      <c r="K3913" s="33">
        <v>3.5769000000000002</v>
      </c>
      <c r="N3913" s="21" t="str">
        <f t="shared" si="282"/>
        <v>RIMAC SEGUROS Y REASEGUROS - COMMON SHARES</v>
      </c>
      <c r="O3913" s="21"/>
      <c r="P3913" s="39">
        <f t="shared" si="283"/>
        <v>406.21505397131591</v>
      </c>
      <c r="Q3913" s="43">
        <f t="shared" si="284"/>
        <v>0.112</v>
      </c>
      <c r="R3913" s="43">
        <v>27.492936390000001</v>
      </c>
    </row>
    <row r="3914" spans="3:18" x14ac:dyDescent="0.25">
      <c r="C3914" s="21" t="s">
        <v>866</v>
      </c>
      <c r="D3914" s="21"/>
      <c r="E3914" s="89">
        <v>22.336977999999998</v>
      </c>
      <c r="F3914" s="88">
        <v>0</v>
      </c>
      <c r="G3914" s="88">
        <v>0</v>
      </c>
      <c r="K3914" s="33">
        <v>3.5769000000000002</v>
      </c>
      <c r="N3914" s="21" t="str">
        <f t="shared" si="282"/>
        <v>SECREX COMPANIA DE SEGUROS DE CREDITO Y GARANTIAS S.A.   - COMMON SHARES</v>
      </c>
      <c r="O3914" s="21"/>
      <c r="P3914" s="39">
        <f t="shared" si="283"/>
        <v>6.2447868265816764</v>
      </c>
      <c r="Q3914" s="43">
        <f t="shared" si="284"/>
        <v>0</v>
      </c>
      <c r="R3914" s="43">
        <v>0</v>
      </c>
    </row>
    <row r="3915" spans="3:18" x14ac:dyDescent="0.25">
      <c r="C3915" s="21" t="s">
        <v>867</v>
      </c>
      <c r="D3915" s="21"/>
      <c r="E3915" s="89">
        <v>5677.50288</v>
      </c>
      <c r="F3915" s="88">
        <v>0.876</v>
      </c>
      <c r="G3915" s="88">
        <v>44.536764689999998</v>
      </c>
      <c r="K3915" s="33">
        <v>3.5769000000000002</v>
      </c>
      <c r="N3915" s="21" t="str">
        <f t="shared" si="282"/>
        <v>ENEL GENERACION PERU S.A.A. - COMMON SHARES</v>
      </c>
      <c r="O3915" s="21"/>
      <c r="P3915" s="39">
        <f t="shared" si="283"/>
        <v>1587.2691101232911</v>
      </c>
      <c r="Q3915" s="43">
        <f t="shared" si="284"/>
        <v>0.876</v>
      </c>
      <c r="R3915" s="43">
        <v>0</v>
      </c>
    </row>
    <row r="3916" spans="3:18" x14ac:dyDescent="0.25">
      <c r="C3916" s="21" t="s">
        <v>868</v>
      </c>
      <c r="D3916" s="21"/>
      <c r="E3916" s="89">
        <v>3448.2450600000002</v>
      </c>
      <c r="F3916" s="88">
        <v>0.43</v>
      </c>
      <c r="G3916" s="88">
        <v>35.224753450000001</v>
      </c>
      <c r="K3916" s="33">
        <v>3.5769000000000002</v>
      </c>
      <c r="N3916" s="21" t="str">
        <f t="shared" si="282"/>
        <v>ENEL DISTRIBUCION PERU S.A.A. - COMMON SHARES</v>
      </c>
      <c r="O3916" s="21"/>
      <c r="P3916" s="39">
        <f t="shared" si="283"/>
        <v>964.03172020464649</v>
      </c>
      <c r="Q3916" s="43">
        <f t="shared" si="284"/>
        <v>0.43</v>
      </c>
      <c r="R3916" s="43">
        <v>0</v>
      </c>
    </row>
    <row r="3917" spans="3:18" x14ac:dyDescent="0.25">
      <c r="C3917" s="21" t="s">
        <v>869</v>
      </c>
      <c r="D3917" s="21"/>
      <c r="E3917" s="89">
        <v>13.276415</v>
      </c>
      <c r="F3917" s="88">
        <v>0</v>
      </c>
      <c r="G3917" s="88">
        <v>0</v>
      </c>
      <c r="K3917" s="33">
        <v>3.5769000000000002</v>
      </c>
      <c r="N3917" s="21" t="str">
        <f t="shared" si="282"/>
        <v>EMPRESA DE GENERACION ELECTRICA DEL SUR S.A. - EGESUR - COMMON SHARES -B- SERIES</v>
      </c>
      <c r="O3917" s="21"/>
      <c r="P3917" s="39">
        <f t="shared" si="283"/>
        <v>3.7117098604937233</v>
      </c>
      <c r="Q3917" s="43">
        <f t="shared" si="284"/>
        <v>0</v>
      </c>
      <c r="R3917" s="43">
        <v>5.8876000000000002E-4</v>
      </c>
    </row>
    <row r="3918" spans="3:18" x14ac:dyDescent="0.25">
      <c r="C3918" s="21" t="s">
        <v>870</v>
      </c>
      <c r="D3918" s="21"/>
      <c r="E3918" s="89">
        <v>31.929660999999999</v>
      </c>
      <c r="F3918" s="88">
        <v>0</v>
      </c>
      <c r="G3918" s="88">
        <v>0</v>
      </c>
      <c r="K3918" s="33">
        <v>3.5769000000000002</v>
      </c>
      <c r="N3918" s="21" t="str">
        <f t="shared" si="282"/>
        <v>EMPRESA DE GENERACION ELECTRICA SAN GABAN S.A. - COMMON SHARES -B- SERIES</v>
      </c>
      <c r="O3918" s="21"/>
      <c r="P3918" s="39">
        <f t="shared" si="283"/>
        <v>8.9266294836310767</v>
      </c>
      <c r="Q3918" s="43">
        <f t="shared" si="284"/>
        <v>0</v>
      </c>
      <c r="R3918" s="43">
        <v>0</v>
      </c>
    </row>
    <row r="3919" spans="3:18" x14ac:dyDescent="0.25">
      <c r="C3919" s="21" t="s">
        <v>871</v>
      </c>
      <c r="D3919" s="21"/>
      <c r="E3919" s="89">
        <v>216.26456200000001</v>
      </c>
      <c r="F3919" s="88">
        <v>0</v>
      </c>
      <c r="G3919" s="88">
        <v>0</v>
      </c>
      <c r="K3919" s="33">
        <v>3.5769000000000002</v>
      </c>
      <c r="N3919" s="21" t="str">
        <f t="shared" si="282"/>
        <v>EMPRESA ELECTRICIDAD DEL PERU - ELECTROPERU S.A.  - COMMON SHARES -B- SERIES</v>
      </c>
      <c r="O3919" s="21"/>
      <c r="P3919" s="39">
        <f t="shared" si="283"/>
        <v>60.461450417959689</v>
      </c>
      <c r="Q3919" s="43">
        <f t="shared" si="284"/>
        <v>0</v>
      </c>
      <c r="R3919" s="43">
        <v>3.8560999999999999E-4</v>
      </c>
    </row>
    <row r="3920" spans="3:18" x14ac:dyDescent="0.25">
      <c r="C3920" s="21" t="s">
        <v>872</v>
      </c>
      <c r="D3920" s="21"/>
      <c r="E3920" s="89">
        <v>12.028630769999999</v>
      </c>
      <c r="F3920" s="88">
        <v>4.0000000000000001E-3</v>
      </c>
      <c r="G3920" s="88">
        <v>2.2866399999999999E-3</v>
      </c>
      <c r="K3920" s="33">
        <v>3.5769000000000002</v>
      </c>
      <c r="N3920" s="21" t="str">
        <f t="shared" si="282"/>
        <v>ELECTRO SUR ESTE S.A.A. - COMMON SHARES -B- SERIES</v>
      </c>
      <c r="O3920" s="21"/>
      <c r="P3920" s="39">
        <f t="shared" si="283"/>
        <v>3.3628647068690762</v>
      </c>
      <c r="Q3920" s="43">
        <f t="shared" si="284"/>
        <v>4.0000000000000001E-3</v>
      </c>
      <c r="R3920" s="43">
        <v>0</v>
      </c>
    </row>
    <row r="3921" spans="3:18" x14ac:dyDescent="0.25">
      <c r="C3921" s="21" t="s">
        <v>873</v>
      </c>
      <c r="D3921" s="21"/>
      <c r="E3921" s="89">
        <v>11.474672999999999</v>
      </c>
      <c r="F3921" s="88">
        <v>0</v>
      </c>
      <c r="G3921" s="88">
        <v>0</v>
      </c>
      <c r="K3921" s="33">
        <v>3.5769000000000002</v>
      </c>
      <c r="N3921" s="21" t="str">
        <f t="shared" si="282"/>
        <v>ELECTRO PUNO S.A.A. - COMMON SHARES -B- SERIES</v>
      </c>
      <c r="O3921" s="21"/>
      <c r="P3921" s="39">
        <f t="shared" si="283"/>
        <v>3.2079937935083449</v>
      </c>
      <c r="Q3921" s="43">
        <f t="shared" si="284"/>
        <v>0</v>
      </c>
      <c r="R3921" s="43">
        <v>7.2460240000000009E-2</v>
      </c>
    </row>
    <row r="3922" spans="3:18" x14ac:dyDescent="0.25">
      <c r="C3922" s="21" t="s">
        <v>874</v>
      </c>
      <c r="D3922" s="21"/>
      <c r="E3922" s="89">
        <v>229.86440280000002</v>
      </c>
      <c r="F3922" s="88">
        <v>4.0000000000000001E-3</v>
      </c>
      <c r="G3922" s="88">
        <v>7.6183390000000004E-2</v>
      </c>
      <c r="K3922" s="33">
        <v>3.5769000000000002</v>
      </c>
      <c r="N3922" s="21" t="str">
        <f t="shared" si="282"/>
        <v>ELECTRO DUNAS S.A.A. - COMMON SHARES</v>
      </c>
      <c r="O3922" s="21"/>
      <c r="P3922" s="39">
        <f t="shared" si="283"/>
        <v>64.2635809779418</v>
      </c>
      <c r="Q3922" s="43">
        <f t="shared" si="284"/>
        <v>4.0000000000000001E-3</v>
      </c>
      <c r="R3922" s="43">
        <v>1.3198970300000001</v>
      </c>
    </row>
    <row r="3923" spans="3:18" x14ac:dyDescent="0.25">
      <c r="C3923" s="21" t="s">
        <v>875</v>
      </c>
      <c r="D3923" s="21"/>
      <c r="E3923" s="89">
        <v>13.396725</v>
      </c>
      <c r="F3923" s="88">
        <v>0</v>
      </c>
      <c r="G3923" s="88">
        <v>0</v>
      </c>
      <c r="K3923" s="33">
        <v>3.5769000000000002</v>
      </c>
      <c r="N3923" s="21" t="str">
        <f t="shared" si="282"/>
        <v>EMPRESA REGIONAL DE SERVICIO PUBLICO DE ELECTRICIDAD ELECTROSUR - COMMON SHARES -D SERIES</v>
      </c>
      <c r="O3923" s="21"/>
      <c r="P3923" s="39">
        <f t="shared" si="283"/>
        <v>3.7453451312589112</v>
      </c>
      <c r="Q3923" s="43">
        <f t="shared" si="284"/>
        <v>0</v>
      </c>
      <c r="R3923" s="43">
        <v>35.913919440000001</v>
      </c>
    </row>
    <row r="3924" spans="3:18" x14ac:dyDescent="0.25">
      <c r="C3924" s="21" t="s">
        <v>876</v>
      </c>
      <c r="D3924" s="21"/>
      <c r="E3924" s="89">
        <v>175.78263978000001</v>
      </c>
      <c r="F3924" s="88">
        <v>4.0000000000000001E-3</v>
      </c>
      <c r="G3924" s="88">
        <v>0.32038440000000001</v>
      </c>
      <c r="K3924" s="33">
        <v>3.5769000000000002</v>
      </c>
      <c r="N3924" s="21" t="str">
        <f t="shared" si="282"/>
        <v>ENEL GENERACION PIURA S.A. - COMMON SHARES -B- SERIES</v>
      </c>
      <c r="O3924" s="21"/>
      <c r="P3924" s="39">
        <f t="shared" si="283"/>
        <v>49.143850759037157</v>
      </c>
      <c r="Q3924" s="43">
        <f t="shared" si="284"/>
        <v>4.0000000000000001E-3</v>
      </c>
      <c r="R3924" s="43">
        <v>134.95123143000001</v>
      </c>
    </row>
    <row r="3925" spans="3:18" x14ac:dyDescent="0.25">
      <c r="C3925" s="21" t="s">
        <v>877</v>
      </c>
      <c r="D3925" s="21"/>
      <c r="E3925" s="89">
        <v>53.406098999999998</v>
      </c>
      <c r="F3925" s="88">
        <v>0.57399999999999995</v>
      </c>
      <c r="G3925" s="88">
        <v>5.1579524299999999</v>
      </c>
      <c r="K3925" s="33">
        <v>3.5769000000000002</v>
      </c>
      <c r="N3925" s="21" t="str">
        <f t="shared" si="282"/>
        <v>HIDRANDINA - COMMON SHARES -A2-SERIES</v>
      </c>
      <c r="O3925" s="21"/>
      <c r="P3925" s="39">
        <f t="shared" si="283"/>
        <v>14.930833682797951</v>
      </c>
      <c r="Q3925" s="43">
        <f t="shared" si="284"/>
        <v>0.57399999999999995</v>
      </c>
      <c r="R3925" s="43">
        <v>0</v>
      </c>
    </row>
    <row r="3926" spans="3:18" x14ac:dyDescent="0.25">
      <c r="C3926" s="21" t="s">
        <v>878</v>
      </c>
      <c r="D3926" s="21"/>
      <c r="E3926" s="89">
        <v>4209.5900769999998</v>
      </c>
      <c r="F3926" s="88">
        <v>0.311</v>
      </c>
      <c r="G3926" s="88">
        <v>56.599101859999998</v>
      </c>
      <c r="K3926" s="33">
        <v>3.5769000000000002</v>
      </c>
      <c r="N3926" s="21" t="str">
        <f t="shared" si="282"/>
        <v>ENGIE ENERGIA PERU S.A. - COMMON SHARES</v>
      </c>
      <c r="O3926" s="21"/>
      <c r="P3926" s="39">
        <f t="shared" si="283"/>
        <v>1176.8822379714277</v>
      </c>
      <c r="Q3926" s="43">
        <f t="shared" si="284"/>
        <v>0.311</v>
      </c>
      <c r="R3926" s="43">
        <v>6.7343189999999997E-2</v>
      </c>
    </row>
    <row r="3927" spans="3:18" x14ac:dyDescent="0.25">
      <c r="C3927" s="21" t="s">
        <v>879</v>
      </c>
      <c r="D3927" s="21"/>
      <c r="E3927" s="89">
        <v>12417.2599605</v>
      </c>
      <c r="F3927" s="88">
        <v>2.2639999999999998</v>
      </c>
      <c r="G3927" s="88">
        <v>356.31424998</v>
      </c>
      <c r="K3927" s="33">
        <v>3.5769000000000002</v>
      </c>
      <c r="N3927" s="21" t="str">
        <f t="shared" si="282"/>
        <v>LUZ DEL SUR S.A.A. - COMMON SHARES</v>
      </c>
      <c r="O3927" s="21"/>
      <c r="P3927" s="39">
        <f t="shared" si="283"/>
        <v>3471.5144288350243</v>
      </c>
      <c r="Q3927" s="43">
        <f t="shared" si="284"/>
        <v>2.2639999999999998</v>
      </c>
      <c r="R3927" s="43">
        <v>0</v>
      </c>
    </row>
    <row r="3928" spans="3:18" x14ac:dyDescent="0.25">
      <c r="C3928" s="21" t="s">
        <v>880</v>
      </c>
      <c r="D3928" s="21"/>
      <c r="E3928" s="89">
        <v>25.859629999999999</v>
      </c>
      <c r="F3928" s="88">
        <v>0</v>
      </c>
      <c r="G3928" s="88">
        <v>0</v>
      </c>
      <c r="K3928" s="33">
        <v>3.5769000000000002</v>
      </c>
      <c r="N3928" s="21" t="str">
        <f t="shared" si="282"/>
        <v>PERUANA DE ENERGIA S.A.A. - COMMON SHARES -A- SERIES</v>
      </c>
      <c r="O3928" s="21"/>
      <c r="P3928" s="39">
        <f t="shared" si="283"/>
        <v>7.2296206212083085</v>
      </c>
      <c r="Q3928" s="43">
        <f t="shared" si="284"/>
        <v>0</v>
      </c>
      <c r="R3928" s="43">
        <v>1.6086199999999998E-3</v>
      </c>
    </row>
    <row r="3929" spans="3:18" x14ac:dyDescent="0.25">
      <c r="C3929" s="21" t="s">
        <v>881</v>
      </c>
      <c r="D3929" s="21"/>
      <c r="E3929" s="89">
        <v>12.20539509</v>
      </c>
      <c r="F3929" s="88">
        <v>2E-3</v>
      </c>
      <c r="G3929" s="88">
        <v>2.8860000000000001E-3</v>
      </c>
      <c r="K3929" s="33">
        <v>3.5769000000000002</v>
      </c>
      <c r="N3929" s="21" t="str">
        <f t="shared" si="282"/>
        <v>PERUANA DE ENERGIA S.A.A. - PREFERRED SHARES -B- SERIES</v>
      </c>
      <c r="O3929" s="21"/>
      <c r="P3929" s="39">
        <f t="shared" si="283"/>
        <v>3.4122830076323072</v>
      </c>
      <c r="Q3929" s="43">
        <f t="shared" si="284"/>
        <v>2E-3</v>
      </c>
      <c r="R3929" s="43">
        <v>0</v>
      </c>
    </row>
    <row r="3930" spans="3:18" x14ac:dyDescent="0.25">
      <c r="C3930" s="21" t="s">
        <v>882</v>
      </c>
      <c r="D3930" s="21"/>
      <c r="E3930" s="89">
        <v>546.12800000000004</v>
      </c>
      <c r="F3930" s="88">
        <v>0</v>
      </c>
      <c r="G3930" s="88">
        <v>0</v>
      </c>
      <c r="K3930" s="33">
        <v>3.5769000000000002</v>
      </c>
      <c r="N3930" s="21" t="str">
        <f t="shared" si="282"/>
        <v>SERVICIO DE AGUA POTABLE Y ALCANTARILLADO DE LIMA - SEDAPAL - COMMON SHARES -B- SERIES</v>
      </c>
      <c r="O3930" s="21"/>
      <c r="P3930" s="39">
        <f t="shared" si="283"/>
        <v>152.68193128127709</v>
      </c>
      <c r="Q3930" s="43">
        <f t="shared" si="284"/>
        <v>0</v>
      </c>
      <c r="R3930" s="43">
        <v>0</v>
      </c>
    </row>
    <row r="3931" spans="3:18" x14ac:dyDescent="0.25">
      <c r="C3931" s="21" t="s">
        <v>883</v>
      </c>
      <c r="D3931" s="21"/>
      <c r="E3931" s="89">
        <v>81.816346859999996</v>
      </c>
      <c r="F3931" s="88">
        <v>0</v>
      </c>
      <c r="G3931" s="88">
        <v>0</v>
      </c>
      <c r="K3931" s="33">
        <v>3.5769000000000002</v>
      </c>
      <c r="N3931" s="21" t="str">
        <f t="shared" si="282"/>
        <v>SHOUGANG GENERACION ELECTRICA S.A.A. - COMMON SHARES</v>
      </c>
      <c r="O3931" s="21"/>
      <c r="P3931" s="39">
        <f t="shared" si="283"/>
        <v>22.873534865386226</v>
      </c>
      <c r="Q3931" s="43">
        <f t="shared" si="284"/>
        <v>0</v>
      </c>
      <c r="R3931" s="43">
        <v>0</v>
      </c>
    </row>
    <row r="3932" spans="3:18" x14ac:dyDescent="0.25">
      <c r="C3932" s="21" t="s">
        <v>884</v>
      </c>
      <c r="D3932" s="21"/>
      <c r="E3932" s="89">
        <v>8.2925086799999992</v>
      </c>
      <c r="F3932" s="88">
        <v>0</v>
      </c>
      <c r="G3932" s="88">
        <v>0</v>
      </c>
      <c r="K3932" s="33">
        <v>3.5769000000000002</v>
      </c>
      <c r="N3932" s="21" t="str">
        <f t="shared" si="282"/>
        <v>SOCIEDAD ELECTRICA DEL SUR OESTE S.A. - SEAL - COMMON SHARES -D- SERIES</v>
      </c>
      <c r="O3932" s="21"/>
      <c r="P3932" s="39">
        <f t="shared" si="283"/>
        <v>2.3183507171014002</v>
      </c>
      <c r="Q3932" s="43">
        <f t="shared" si="284"/>
        <v>0</v>
      </c>
      <c r="R3932" s="43">
        <v>1.0716824199999999</v>
      </c>
    </row>
    <row r="3933" spans="3:18" x14ac:dyDescent="0.25">
      <c r="C3933" s="21" t="s">
        <v>885</v>
      </c>
      <c r="D3933" s="21"/>
      <c r="E3933" s="89">
        <v>63.087848000000001</v>
      </c>
      <c r="F3933" s="88">
        <v>0</v>
      </c>
      <c r="G3933" s="88">
        <v>0</v>
      </c>
      <c r="K3933" s="33">
        <v>3.5769000000000002</v>
      </c>
      <c r="N3933" s="21" t="str">
        <f t="shared" si="282"/>
        <v>TC SIGLO 21 S.A.A. - COMMON SHARES -A-SERIES</v>
      </c>
      <c r="O3933" s="21"/>
      <c r="P3933" s="39">
        <f t="shared" si="283"/>
        <v>17.637576672537673</v>
      </c>
      <c r="Q3933" s="43">
        <f t="shared" si="284"/>
        <v>0</v>
      </c>
      <c r="R3933" s="43">
        <v>0</v>
      </c>
    </row>
    <row r="3934" spans="3:18" x14ac:dyDescent="0.25">
      <c r="C3934" s="21" t="s">
        <v>886</v>
      </c>
      <c r="D3934" s="21"/>
      <c r="E3934" s="89">
        <v>9.2804450000000003</v>
      </c>
      <c r="F3934" s="88">
        <v>0</v>
      </c>
      <c r="G3934" s="88">
        <v>0</v>
      </c>
      <c r="K3934" s="33">
        <v>3.5769000000000002</v>
      </c>
      <c r="N3934" s="21" t="str">
        <f t="shared" si="282"/>
        <v>TC SIGLO 21 S.A.A. - COMMON SHARES -B-SERIES</v>
      </c>
      <c r="O3934" s="21"/>
      <c r="P3934" s="39">
        <f t="shared" si="283"/>
        <v>2.5945497497833321</v>
      </c>
      <c r="Q3934" s="43">
        <f t="shared" si="284"/>
        <v>0</v>
      </c>
      <c r="R3934" s="43">
        <v>7.4014999999999997E-4</v>
      </c>
    </row>
    <row r="3935" spans="3:18" x14ac:dyDescent="0.25">
      <c r="C3935" s="21" t="s">
        <v>887</v>
      </c>
      <c r="D3935" s="21"/>
      <c r="E3935" s="89">
        <v>3611.7066369600002</v>
      </c>
      <c r="F3935" s="88">
        <v>0.44900000000000001</v>
      </c>
      <c r="G3935" s="88">
        <v>3519.71389546</v>
      </c>
      <c r="K3935" s="33">
        <v>3.5769000000000002</v>
      </c>
      <c r="N3935" s="21" t="str">
        <f t="shared" si="282"/>
        <v>TELEFONICA DEL PERU S.A.A. - COMMON SHARES -B-SERIES</v>
      </c>
      <c r="O3935" s="21"/>
      <c r="P3935" s="39">
        <f t="shared" si="283"/>
        <v>1009.7309505325841</v>
      </c>
      <c r="Q3935" s="43">
        <f t="shared" si="284"/>
        <v>0.44900000000000001</v>
      </c>
      <c r="R3935" s="43">
        <v>0</v>
      </c>
    </row>
    <row r="3936" spans="3:18" x14ac:dyDescent="0.25">
      <c r="C3936" s="21" t="s">
        <v>888</v>
      </c>
      <c r="D3936" s="21"/>
      <c r="E3936" s="89">
        <v>0.3331055</v>
      </c>
      <c r="F3936" s="88">
        <v>0</v>
      </c>
      <c r="G3936" s="88">
        <v>0</v>
      </c>
      <c r="K3936" s="33">
        <v>3.5769000000000002</v>
      </c>
      <c r="N3936" s="21" t="str">
        <f t="shared" si="282"/>
        <v>TELEFONICA DEL PERU S.A.A.    - COMMON SHARES -C- SERIES</v>
      </c>
      <c r="O3936" s="21"/>
      <c r="P3936" s="39">
        <f t="shared" si="283"/>
        <v>9.3126869635718076E-2</v>
      </c>
      <c r="Q3936" s="43">
        <f t="shared" si="284"/>
        <v>0</v>
      </c>
      <c r="R3936" s="43">
        <v>0</v>
      </c>
    </row>
    <row r="3937" spans="3:18" x14ac:dyDescent="0.25">
      <c r="C3937" s="21" t="s">
        <v>889</v>
      </c>
      <c r="D3937" s="21"/>
      <c r="E3937" s="89">
        <v>28.911098160000002</v>
      </c>
      <c r="F3937" s="88">
        <v>0</v>
      </c>
      <c r="G3937" s="88">
        <v>0</v>
      </c>
      <c r="K3937" s="33">
        <v>3.5769000000000002</v>
      </c>
      <c r="N3937" s="21" t="str">
        <f t="shared" si="282"/>
        <v>ADMINISTRADORA DEL COMERCIO S.A.     - COMMON SHARES</v>
      </c>
      <c r="O3937" s="21"/>
      <c r="P3937" s="39">
        <f t="shared" si="283"/>
        <v>8.0827247504822619</v>
      </c>
      <c r="Q3937" s="43">
        <f t="shared" si="284"/>
        <v>0</v>
      </c>
      <c r="R3937" s="43">
        <v>1.1581767700000001</v>
      </c>
    </row>
    <row r="3938" spans="3:18" x14ac:dyDescent="0.25">
      <c r="C3938" s="21" t="s">
        <v>890</v>
      </c>
      <c r="D3938" s="21"/>
      <c r="E3938" s="89">
        <v>882.79280735999998</v>
      </c>
      <c r="F3938" s="88">
        <v>0</v>
      </c>
      <c r="G3938" s="88">
        <v>0</v>
      </c>
      <c r="K3938" s="33">
        <v>3.5769000000000002</v>
      </c>
      <c r="N3938" s="21" t="str">
        <f t="shared" si="282"/>
        <v>AGROKASA HOLDINGS S.A. - COMMON SHARES</v>
      </c>
      <c r="O3938" s="21"/>
      <c r="P3938" s="39">
        <f t="shared" si="283"/>
        <v>246.80388251279038</v>
      </c>
      <c r="Q3938" s="43">
        <f t="shared" si="284"/>
        <v>0</v>
      </c>
      <c r="R3938" s="43">
        <v>0</v>
      </c>
    </row>
    <row r="3939" spans="3:18" x14ac:dyDescent="0.25">
      <c r="C3939" s="21" t="s">
        <v>891</v>
      </c>
      <c r="D3939" s="21"/>
      <c r="E3939" s="89">
        <v>288.45138400000002</v>
      </c>
      <c r="F3939" s="88">
        <v>0</v>
      </c>
      <c r="G3939" s="88">
        <v>0</v>
      </c>
      <c r="K3939" s="33">
        <v>3.5769000000000002</v>
      </c>
      <c r="N3939" s="21" t="str">
        <f t="shared" si="282"/>
        <v>AI INVERSIONES PALO ALTO S.A. - COMMON SHARES</v>
      </c>
      <c r="O3939" s="21"/>
      <c r="P3939" s="39">
        <f t="shared" si="283"/>
        <v>80.64284268500657</v>
      </c>
      <c r="Q3939" s="43">
        <f t="shared" si="284"/>
        <v>0</v>
      </c>
      <c r="R3939" s="43">
        <v>7.693338000000001E-2</v>
      </c>
    </row>
    <row r="3940" spans="3:18" x14ac:dyDescent="0.25">
      <c r="C3940" s="21" t="s">
        <v>892</v>
      </c>
      <c r="D3940" s="21"/>
      <c r="E3940" s="89">
        <v>213.80522663999997</v>
      </c>
      <c r="F3940" s="88">
        <v>0.01</v>
      </c>
      <c r="G3940" s="88">
        <v>51.723746599999998</v>
      </c>
      <c r="K3940" s="33">
        <v>3.5769000000000002</v>
      </c>
      <c r="N3940" s="21" t="str">
        <f t="shared" si="282"/>
        <v>ANDINO INVESTMENT HOLDING S.A.A. - COMMON SHARES</v>
      </c>
      <c r="O3940" s="21"/>
      <c r="P3940" s="39">
        <f t="shared" si="283"/>
        <v>59.77388985993457</v>
      </c>
      <c r="Q3940" s="43">
        <f t="shared" si="284"/>
        <v>0.01</v>
      </c>
      <c r="R3940" s="43">
        <v>0.25279767000000003</v>
      </c>
    </row>
    <row r="3941" spans="3:18" x14ac:dyDescent="0.25">
      <c r="C3941" s="21" t="s">
        <v>893</v>
      </c>
      <c r="D3941" s="21"/>
      <c r="E3941" s="89">
        <v>14.362845</v>
      </c>
      <c r="F3941" s="88">
        <v>4.2000000000000003E-2</v>
      </c>
      <c r="G3941" s="88">
        <v>0.52716149999999995</v>
      </c>
      <c r="K3941" s="33">
        <v>3.5769000000000002</v>
      </c>
      <c r="N3941" s="21" t="str">
        <f t="shared" si="282"/>
        <v>AZZARO TRADING S.A. - COMMON SHARES</v>
      </c>
      <c r="O3941" s="21"/>
      <c r="P3941" s="39">
        <f t="shared" si="283"/>
        <v>4.0154449383544408</v>
      </c>
      <c r="Q3941" s="43">
        <f t="shared" si="284"/>
        <v>4.2000000000000003E-2</v>
      </c>
      <c r="R3941" s="43">
        <v>0</v>
      </c>
    </row>
    <row r="3942" spans="3:18" x14ac:dyDescent="0.25">
      <c r="C3942" s="21" t="s">
        <v>894</v>
      </c>
      <c r="D3942" s="21"/>
      <c r="E3942" s="89">
        <v>12.649673999999999</v>
      </c>
      <c r="F3942" s="88">
        <v>1E-3</v>
      </c>
      <c r="G3942" s="88">
        <v>1.1985000000000001E-2</v>
      </c>
      <c r="K3942" s="33">
        <v>3.5769000000000002</v>
      </c>
      <c r="N3942" s="21" t="str">
        <f t="shared" si="282"/>
        <v>BAYER S.A. - INVESTMENT SHARES</v>
      </c>
      <c r="O3942" s="21"/>
      <c r="P3942" s="39">
        <f t="shared" si="283"/>
        <v>3.5364908160697808</v>
      </c>
      <c r="Q3942" s="43">
        <f t="shared" si="284"/>
        <v>1E-3</v>
      </c>
      <c r="R3942" s="43">
        <v>5.1099600000000002E-2</v>
      </c>
    </row>
    <row r="3943" spans="3:18" x14ac:dyDescent="0.25">
      <c r="C3943" s="21" t="s">
        <v>895</v>
      </c>
      <c r="D3943" s="21"/>
      <c r="E3943" s="89">
        <v>354.826932</v>
      </c>
      <c r="F3943" s="88">
        <v>4.1000000000000002E-2</v>
      </c>
      <c r="G3943" s="88">
        <v>0.16669591</v>
      </c>
      <c r="K3943" s="33">
        <v>3.5769000000000002</v>
      </c>
      <c r="N3943" s="21" t="str">
        <f t="shared" si="282"/>
        <v>CREDICORP CAPITAL PERU S.A.A. - COMMON SHARES</v>
      </c>
      <c r="O3943" s="21"/>
      <c r="P3943" s="39">
        <f t="shared" si="283"/>
        <v>99.199567223014341</v>
      </c>
      <c r="Q3943" s="43">
        <f t="shared" si="284"/>
        <v>4.1000000000000002E-2</v>
      </c>
      <c r="R3943" s="43">
        <v>1.1323511899999998</v>
      </c>
    </row>
    <row r="3944" spans="3:18" x14ac:dyDescent="0.25">
      <c r="C3944" s="21" t="s">
        <v>896</v>
      </c>
      <c r="D3944" s="21"/>
      <c r="E3944" s="89">
        <v>7.4229079999999996</v>
      </c>
      <c r="F3944" s="88">
        <v>0</v>
      </c>
      <c r="G3944" s="88">
        <v>0</v>
      </c>
      <c r="K3944" s="33">
        <v>3.5769000000000002</v>
      </c>
      <c r="N3944" s="21" t="str">
        <f t="shared" si="282"/>
        <v>BNB VALORES PERU S.A. SOCIEDAD AGENTE DE BOLSA - COMMON SHARES</v>
      </c>
      <c r="O3944" s="21"/>
      <c r="P3944" s="39">
        <f t="shared" si="283"/>
        <v>2.0752349800106233</v>
      </c>
      <c r="Q3944" s="43">
        <f t="shared" si="284"/>
        <v>0</v>
      </c>
      <c r="R3944" s="43">
        <v>0</v>
      </c>
    </row>
    <row r="3945" spans="3:18" x14ac:dyDescent="0.25">
      <c r="C3945" s="21" t="s">
        <v>897</v>
      </c>
      <c r="D3945" s="21"/>
      <c r="E3945" s="89">
        <v>145.85837494999998</v>
      </c>
      <c r="F3945" s="88">
        <v>0</v>
      </c>
      <c r="G3945" s="88">
        <v>0</v>
      </c>
      <c r="K3945" s="33">
        <v>3.5769000000000002</v>
      </c>
      <c r="N3945" s="21" t="str">
        <f t="shared" si="282"/>
        <v>CAVALI S.A. I.C.L.V.    - COMMON SHARES</v>
      </c>
      <c r="O3945" s="21"/>
      <c r="P3945" s="39">
        <f t="shared" si="283"/>
        <v>40.777873284128709</v>
      </c>
      <c r="Q3945" s="43">
        <f t="shared" si="284"/>
        <v>0</v>
      </c>
      <c r="R3945" s="43">
        <v>0.15231829</v>
      </c>
    </row>
    <row r="3946" spans="3:18" x14ac:dyDescent="0.25">
      <c r="C3946" s="21" t="s">
        <v>898</v>
      </c>
      <c r="D3946" s="21"/>
      <c r="E3946" s="89">
        <v>1789.4604734000002</v>
      </c>
      <c r="F3946" s="88">
        <v>6.5000000000000002E-2</v>
      </c>
      <c r="G3946" s="88">
        <v>25.328594859999999</v>
      </c>
      <c r="K3946" s="33">
        <v>3.5769000000000002</v>
      </c>
      <c r="N3946" s="21" t="str">
        <f t="shared" si="282"/>
        <v>INVERSIONES CENTENARIO S.A.A. - COMMON SHARES</v>
      </c>
      <c r="O3946" s="21"/>
      <c r="P3946" s="39">
        <f t="shared" si="283"/>
        <v>500.28249976236407</v>
      </c>
      <c r="Q3946" s="43">
        <f t="shared" si="284"/>
        <v>6.5000000000000002E-2</v>
      </c>
      <c r="R3946" s="43">
        <v>0</v>
      </c>
    </row>
    <row r="3947" spans="3:18" x14ac:dyDescent="0.25">
      <c r="C3947" s="21" t="s">
        <v>899</v>
      </c>
      <c r="D3947" s="21"/>
      <c r="E3947" s="89">
        <v>239.28615164999999</v>
      </c>
      <c r="F3947" s="88">
        <v>0</v>
      </c>
      <c r="G3947" s="88">
        <v>0</v>
      </c>
      <c r="K3947" s="33">
        <v>3.5769000000000002</v>
      </c>
      <c r="N3947" s="21" t="str">
        <f t="shared" si="282"/>
        <v>CINEPLEX S.A. - COMMON SHARES</v>
      </c>
      <c r="O3947" s="21"/>
      <c r="P3947" s="39">
        <f t="shared" si="283"/>
        <v>66.897635284743771</v>
      </c>
      <c r="Q3947" s="43">
        <f t="shared" si="284"/>
        <v>0</v>
      </c>
      <c r="R3947" s="43">
        <v>0.81717598999999996</v>
      </c>
    </row>
    <row r="3948" spans="3:18" x14ac:dyDescent="0.25">
      <c r="C3948" s="21" t="s">
        <v>900</v>
      </c>
      <c r="D3948" s="21"/>
      <c r="E3948" s="89">
        <v>82.925091199999997</v>
      </c>
      <c r="F3948" s="88">
        <v>0.01</v>
      </c>
      <c r="G3948" s="88">
        <v>5.8495529999999997E-2</v>
      </c>
      <c r="K3948" s="33">
        <v>3.5769000000000002</v>
      </c>
      <c r="N3948" s="21" t="str">
        <f t="shared" si="282"/>
        <v>CONSORCIO CEMENTERO DEL SUR S.A. - CONCESUR S.A.  - INVESTMENT SHARES</v>
      </c>
      <c r="O3948" s="21"/>
      <c r="P3948" s="39">
        <f t="shared" si="283"/>
        <v>23.183508401129469</v>
      </c>
      <c r="Q3948" s="43">
        <f t="shared" si="284"/>
        <v>0.01</v>
      </c>
      <c r="R3948" s="43">
        <v>0.21710852999999999</v>
      </c>
    </row>
    <row r="3949" spans="3:18" x14ac:dyDescent="0.25">
      <c r="C3949" s="21" t="s">
        <v>901</v>
      </c>
      <c r="D3949" s="21"/>
      <c r="E3949" s="89">
        <v>253.75379799999999</v>
      </c>
      <c r="F3949" s="88">
        <v>0</v>
      </c>
      <c r="G3949" s="88">
        <v>0</v>
      </c>
      <c r="K3949" s="33">
        <v>3.5769000000000002</v>
      </c>
      <c r="N3949" s="21" t="str">
        <f t="shared" si="282"/>
        <v>LOS PORTALES S.A. - COMMON SHARES</v>
      </c>
      <c r="O3949" s="21"/>
      <c r="P3949" s="39">
        <f t="shared" si="283"/>
        <v>70.94237971427772</v>
      </c>
      <c r="Q3949" s="43">
        <f t="shared" si="284"/>
        <v>0</v>
      </c>
      <c r="R3949" s="43">
        <v>14.900767869999999</v>
      </c>
    </row>
    <row r="3950" spans="3:18" x14ac:dyDescent="0.25">
      <c r="C3950" s="21" t="s">
        <v>902</v>
      </c>
      <c r="D3950" s="21"/>
      <c r="E3950" s="89">
        <v>184.94427868</v>
      </c>
      <c r="F3950" s="88">
        <v>2E-3</v>
      </c>
      <c r="G3950" s="88">
        <v>3.1365E-3</v>
      </c>
      <c r="K3950" s="33">
        <v>3.5769000000000002</v>
      </c>
      <c r="N3950" s="21" t="str">
        <f t="shared" si="282"/>
        <v>CORPORACION CERVESUR S.A.A. - COMMON SHARES</v>
      </c>
      <c r="O3950" s="21"/>
      <c r="P3950" s="39">
        <f t="shared" si="283"/>
        <v>51.705185685929152</v>
      </c>
      <c r="Q3950" s="43">
        <f t="shared" si="284"/>
        <v>2E-3</v>
      </c>
      <c r="R3950" s="43">
        <v>0</v>
      </c>
    </row>
    <row r="3951" spans="3:18" x14ac:dyDescent="0.25">
      <c r="C3951" s="21" t="s">
        <v>903</v>
      </c>
      <c r="D3951" s="21"/>
      <c r="E3951" s="89">
        <v>11.093501910000001</v>
      </c>
      <c r="F3951" s="88">
        <v>6.0000000000000001E-3</v>
      </c>
      <c r="G3951" s="88">
        <v>2.11099462</v>
      </c>
      <c r="K3951" s="33">
        <v>3.5769000000000002</v>
      </c>
      <c r="N3951" s="21" t="str">
        <f t="shared" si="282"/>
        <v>CORPORACION CERVESUR S.A.A. - INVESTMENT SHARES</v>
      </c>
      <c r="O3951" s="21"/>
      <c r="P3951" s="39">
        <f t="shared" si="283"/>
        <v>3.101429145349325</v>
      </c>
      <c r="Q3951" s="43">
        <f t="shared" si="284"/>
        <v>6.0000000000000001E-3</v>
      </c>
      <c r="R3951" s="43">
        <v>210.40189839999999</v>
      </c>
    </row>
    <row r="3952" spans="3:18" x14ac:dyDescent="0.25">
      <c r="C3952" s="21" t="s">
        <v>904</v>
      </c>
      <c r="D3952" s="21"/>
      <c r="E3952" s="89">
        <v>498.39642701999998</v>
      </c>
      <c r="F3952" s="88">
        <v>7.0000000000000001E-3</v>
      </c>
      <c r="G3952" s="88">
        <v>29.520162129999999</v>
      </c>
      <c r="K3952" s="33">
        <v>3.5769000000000002</v>
      </c>
      <c r="N3952" s="21" t="str">
        <f t="shared" si="282"/>
        <v>CORPORACION FINANCIERA DE INVERSIONES S.A. - COMMON SHARES</v>
      </c>
      <c r="O3952" s="21"/>
      <c r="P3952" s="39">
        <f t="shared" si="283"/>
        <v>139.33753446280298</v>
      </c>
      <c r="Q3952" s="43">
        <f t="shared" si="284"/>
        <v>7.0000000000000001E-3</v>
      </c>
      <c r="R3952" s="43">
        <v>6.7763829999999997E-2</v>
      </c>
    </row>
    <row r="3953" spans="3:18" x14ac:dyDescent="0.25">
      <c r="C3953" s="21" t="s">
        <v>905</v>
      </c>
      <c r="D3953" s="21"/>
      <c r="E3953" s="89">
        <v>106.85506100000001</v>
      </c>
      <c r="F3953" s="88">
        <v>0</v>
      </c>
      <c r="G3953" s="88">
        <v>0</v>
      </c>
      <c r="K3953" s="33">
        <v>3.5769000000000002</v>
      </c>
      <c r="N3953" s="21" t="str">
        <f t="shared" si="282"/>
        <v>DESARROLLOS SIGLO XXI S.A.A. - COMMON SHARES</v>
      </c>
      <c r="O3953" s="21"/>
      <c r="P3953" s="39">
        <f t="shared" si="283"/>
        <v>29.873650647208478</v>
      </c>
      <c r="Q3953" s="43">
        <f t="shared" si="284"/>
        <v>0</v>
      </c>
      <c r="R3953" s="43">
        <v>0.18086291000000002</v>
      </c>
    </row>
    <row r="3954" spans="3:18" x14ac:dyDescent="0.25">
      <c r="C3954" s="21" t="s">
        <v>906</v>
      </c>
      <c r="D3954" s="21"/>
      <c r="E3954" s="89">
        <v>67.512259999999998</v>
      </c>
      <c r="F3954" s="88">
        <v>0</v>
      </c>
      <c r="G3954" s="88">
        <v>0</v>
      </c>
      <c r="K3954" s="33">
        <v>3.5769000000000002</v>
      </c>
      <c r="N3954" s="21" t="str">
        <f t="shared" si="282"/>
        <v>DUNAS ENERGIA S.A.A. - COMMON SHARES</v>
      </c>
      <c r="O3954" s="21"/>
      <c r="P3954" s="39">
        <f t="shared" si="283"/>
        <v>18.874517039894879</v>
      </c>
      <c r="Q3954" s="43">
        <f t="shared" si="284"/>
        <v>0</v>
      </c>
      <c r="R3954" s="43">
        <v>0</v>
      </c>
    </row>
    <row r="3955" spans="3:18" x14ac:dyDescent="0.25">
      <c r="C3955" s="21" t="s">
        <v>907</v>
      </c>
      <c r="D3955" s="21"/>
      <c r="E3955" s="89">
        <v>43.963020399999998</v>
      </c>
      <c r="F3955" s="88">
        <v>5.0000000000000001E-3</v>
      </c>
      <c r="G3955" s="88">
        <v>7.4170399999999997E-3</v>
      </c>
      <c r="K3955" s="33">
        <v>3.5769000000000002</v>
      </c>
      <c r="N3955" s="21" t="str">
        <f t="shared" si="282"/>
        <v>ENERGIA DEL PACIFICO S.A. - COMMON SHARES</v>
      </c>
      <c r="O3955" s="21"/>
      <c r="P3955" s="39">
        <f t="shared" si="283"/>
        <v>12.290816181609772</v>
      </c>
      <c r="Q3955" s="43">
        <f t="shared" si="284"/>
        <v>5.0000000000000001E-3</v>
      </c>
      <c r="R3955" s="43">
        <v>0</v>
      </c>
    </row>
    <row r="3956" spans="3:18" x14ac:dyDescent="0.25">
      <c r="C3956" s="21" t="s">
        <v>908</v>
      </c>
      <c r="D3956" s="21"/>
      <c r="E3956" s="89">
        <v>9.1523447499999993</v>
      </c>
      <c r="F3956" s="88">
        <v>1E-3</v>
      </c>
      <c r="G3956" s="88">
        <v>1.682E-4</v>
      </c>
      <c r="K3956" s="33">
        <v>3.5769000000000002</v>
      </c>
      <c r="N3956" s="21" t="str">
        <f t="shared" si="282"/>
        <v>ENERGIA DEL PACIFICO S.A. - INVESTMENT SHARES</v>
      </c>
      <c r="O3956" s="21"/>
      <c r="P3956" s="39">
        <f t="shared" si="283"/>
        <v>2.5587365456121218</v>
      </c>
      <c r="Q3956" s="43">
        <f t="shared" si="284"/>
        <v>1E-3</v>
      </c>
      <c r="R3956" s="43">
        <v>0</v>
      </c>
    </row>
    <row r="3957" spans="3:18" x14ac:dyDescent="0.25">
      <c r="C3957" s="21" t="s">
        <v>909</v>
      </c>
      <c r="D3957" s="21"/>
      <c r="E3957" s="89">
        <v>466.06548464999997</v>
      </c>
      <c r="F3957" s="88">
        <v>0</v>
      </c>
      <c r="G3957" s="88">
        <v>0</v>
      </c>
      <c r="K3957" s="33">
        <v>3.5769000000000002</v>
      </c>
      <c r="N3957" s="21" t="str">
        <f t="shared" si="282"/>
        <v>ENFOCA SERVICIOS LOGISTICOS S.A. - COMMON SHARES</v>
      </c>
      <c r="O3957" s="21"/>
      <c r="P3957" s="39">
        <f t="shared" si="283"/>
        <v>130.298718065923</v>
      </c>
      <c r="Q3957" s="43">
        <f t="shared" si="284"/>
        <v>0</v>
      </c>
      <c r="R3957" s="43">
        <v>117.2912683</v>
      </c>
    </row>
    <row r="3958" spans="3:18" x14ac:dyDescent="0.25">
      <c r="C3958" s="21" t="s">
        <v>910</v>
      </c>
      <c r="D3958" s="21"/>
      <c r="E3958" s="89">
        <v>218.36475100000001</v>
      </c>
      <c r="F3958" s="88">
        <v>0</v>
      </c>
      <c r="G3958" s="88">
        <v>0</v>
      </c>
      <c r="K3958" s="33">
        <v>3.5769000000000002</v>
      </c>
      <c r="N3958" s="21" t="str">
        <f t="shared" si="282"/>
        <v>EXPERTIA TRAVEL S.A. - COMMON SHARES</v>
      </c>
      <c r="O3958" s="21"/>
      <c r="P3958" s="39">
        <f t="shared" si="283"/>
        <v>61.048603818949367</v>
      </c>
      <c r="Q3958" s="43">
        <f t="shared" si="284"/>
        <v>0</v>
      </c>
      <c r="R3958" s="43">
        <v>7.5632399999999989E-2</v>
      </c>
    </row>
    <row r="3959" spans="3:18" x14ac:dyDescent="0.25">
      <c r="C3959" s="21" t="s">
        <v>911</v>
      </c>
      <c r="D3959" s="21"/>
      <c r="E3959" s="89">
        <v>18.667193000000001</v>
      </c>
      <c r="F3959" s="88">
        <v>0</v>
      </c>
      <c r="G3959" s="88">
        <v>0</v>
      </c>
      <c r="K3959" s="33">
        <v>3.5769000000000002</v>
      </c>
      <c r="N3959" s="21" t="str">
        <f t="shared" si="282"/>
        <v>FACTORING TOTAL S.A. - COMMON SHARES</v>
      </c>
      <c r="O3959" s="21"/>
      <c r="P3959" s="39">
        <f t="shared" si="283"/>
        <v>5.218818809583718</v>
      </c>
      <c r="Q3959" s="43">
        <f t="shared" si="284"/>
        <v>0</v>
      </c>
      <c r="R3959" s="43">
        <v>5.5834000000000005E-4</v>
      </c>
    </row>
    <row r="3960" spans="3:18" x14ac:dyDescent="0.25">
      <c r="C3960" s="21" t="s">
        <v>912</v>
      </c>
      <c r="D3960" s="21"/>
      <c r="E3960" s="89">
        <v>1697.68847046</v>
      </c>
      <c r="F3960" s="88">
        <v>9.4139999999999997</v>
      </c>
      <c r="G3960" s="88">
        <v>330.78713247000002</v>
      </c>
      <c r="K3960" s="33">
        <v>3.5769000000000002</v>
      </c>
      <c r="N3960" s="21" t="str">
        <f t="shared" si="282"/>
        <v>FERREYCORP S.A.A. - COMMON SHARES</v>
      </c>
      <c r="O3960" s="21"/>
      <c r="P3960" s="39">
        <f t="shared" si="283"/>
        <v>474.62564524029182</v>
      </c>
      <c r="Q3960" s="43">
        <f t="shared" si="284"/>
        <v>9.4139999999999997</v>
      </c>
      <c r="R3960" s="43">
        <v>0</v>
      </c>
    </row>
    <row r="3961" spans="3:18" x14ac:dyDescent="0.25">
      <c r="C3961" s="21" t="s">
        <v>913</v>
      </c>
      <c r="D3961" s="21"/>
      <c r="E3961" s="89">
        <v>9.7910567300000011</v>
      </c>
      <c r="F3961" s="88">
        <v>5.1999999999999998E-2</v>
      </c>
      <c r="G3961" s="88">
        <v>1.208328E-2</v>
      </c>
      <c r="K3961" s="33">
        <v>3.5769000000000002</v>
      </c>
      <c r="N3961" s="21" t="str">
        <f t="shared" si="282"/>
        <v>FOSSAL S.A.A. - COMMON SHARES</v>
      </c>
      <c r="O3961" s="21"/>
      <c r="P3961" s="39">
        <f t="shared" si="283"/>
        <v>2.7373023372193801</v>
      </c>
      <c r="Q3961" s="43">
        <f t="shared" si="284"/>
        <v>5.1999999999999998E-2</v>
      </c>
      <c r="R3961" s="43">
        <v>9.3480000000000006E-5</v>
      </c>
    </row>
    <row r="3962" spans="3:18" x14ac:dyDescent="0.25">
      <c r="C3962" s="21" t="s">
        <v>914</v>
      </c>
      <c r="D3962" s="21"/>
      <c r="E3962" s="89">
        <v>10.22423</v>
      </c>
      <c r="F3962" s="88">
        <v>3.0000000000000001E-3</v>
      </c>
      <c r="G3962" s="88">
        <v>3.9340000000000006E-5</v>
      </c>
      <c r="K3962" s="33">
        <v>3.5769000000000002</v>
      </c>
      <c r="N3962" s="21" t="str">
        <f t="shared" si="282"/>
        <v>FOSSAL S.A.A. - INVESTMENT SHARES</v>
      </c>
      <c r="O3962" s="21"/>
      <c r="P3962" s="39">
        <f t="shared" si="283"/>
        <v>2.858405323045095</v>
      </c>
      <c r="Q3962" s="43">
        <f t="shared" si="284"/>
        <v>3.0000000000000001E-3</v>
      </c>
      <c r="R3962" s="43">
        <v>8.179285E-2</v>
      </c>
    </row>
    <row r="3963" spans="3:18" x14ac:dyDescent="0.25">
      <c r="C3963" s="21" t="s">
        <v>915</v>
      </c>
      <c r="D3963" s="21"/>
      <c r="E3963" s="89">
        <v>8.2257574000000009</v>
      </c>
      <c r="F3963" s="88">
        <v>4.0000000000000001E-3</v>
      </c>
      <c r="G3963" s="88">
        <v>3.5901599999999999E-2</v>
      </c>
      <c r="K3963" s="33">
        <v>3.5769000000000002</v>
      </c>
      <c r="N3963" s="21" t="str">
        <f t="shared" si="282"/>
        <v>FILAMENTOS INDUSTRIALES S.A. - INVESTMENT SHARES</v>
      </c>
      <c r="O3963" s="21"/>
      <c r="P3963" s="39">
        <f t="shared" si="283"/>
        <v>2.2996889485308509</v>
      </c>
      <c r="Q3963" s="43">
        <f t="shared" si="284"/>
        <v>4.0000000000000001E-3</v>
      </c>
      <c r="R3963" s="43">
        <v>0</v>
      </c>
    </row>
    <row r="3964" spans="3:18" x14ac:dyDescent="0.25">
      <c r="C3964" s="21" t="s">
        <v>916</v>
      </c>
      <c r="D3964" s="21"/>
      <c r="E3964" s="89">
        <v>48.748231529999998</v>
      </c>
      <c r="F3964" s="88">
        <v>4.0000000000000001E-3</v>
      </c>
      <c r="G3964" s="88">
        <v>3.9419800000000003E-3</v>
      </c>
      <c r="K3964" s="33">
        <v>3.5769000000000002</v>
      </c>
      <c r="N3964" s="21" t="str">
        <f t="shared" si="282"/>
        <v>FUTURA CONSORCIO INMOBILIARIO S.A. - COMMON SHARES</v>
      </c>
      <c r="O3964" s="21"/>
      <c r="P3964" s="39">
        <f t="shared" si="283"/>
        <v>13.628625773714669</v>
      </c>
      <c r="Q3964" s="43">
        <f t="shared" si="284"/>
        <v>4.0000000000000001E-3</v>
      </c>
      <c r="R3964" s="43">
        <v>53.074421649999998</v>
      </c>
    </row>
    <row r="3965" spans="3:18" x14ac:dyDescent="0.25">
      <c r="C3965" s="21" t="s">
        <v>917</v>
      </c>
      <c r="D3965" s="21"/>
      <c r="E3965" s="89">
        <v>31.049042</v>
      </c>
      <c r="F3965" s="88">
        <v>4.4999999999999998E-2</v>
      </c>
      <c r="G3965" s="88">
        <v>0.16494754</v>
      </c>
      <c r="K3965" s="33">
        <v>3.5769000000000002</v>
      </c>
      <c r="N3965" s="21" t="str">
        <f t="shared" si="282"/>
        <v>FUTURA CONSORCIO INMOBILIARIO S.A. - INVESTMENT SHARES</v>
      </c>
      <c r="O3965" s="21"/>
      <c r="P3965" s="39">
        <f t="shared" si="283"/>
        <v>8.6804333361290507</v>
      </c>
      <c r="Q3965" s="43">
        <f t="shared" si="284"/>
        <v>4.4999999999999998E-2</v>
      </c>
      <c r="R3965" s="43">
        <v>0.44791128000000002</v>
      </c>
    </row>
    <row r="3966" spans="3:18" x14ac:dyDescent="0.25">
      <c r="C3966" s="21" t="s">
        <v>918</v>
      </c>
      <c r="D3966" s="21"/>
      <c r="E3966" s="89">
        <v>22.458970000000001</v>
      </c>
      <c r="F3966" s="88">
        <v>0</v>
      </c>
      <c r="G3966" s="88">
        <v>0</v>
      </c>
      <c r="K3966" s="33">
        <v>3.5769000000000002</v>
      </c>
      <c r="N3966" s="21" t="str">
        <f t="shared" si="282"/>
        <v>GLOBOKAS PERU S.A. - COMMON SHARES</v>
      </c>
      <c r="O3966" s="21"/>
      <c r="P3966" s="39">
        <f t="shared" si="283"/>
        <v>6.2788923369398084</v>
      </c>
      <c r="Q3966" s="43">
        <f t="shared" si="284"/>
        <v>0</v>
      </c>
      <c r="R3966" s="43">
        <v>0</v>
      </c>
    </row>
    <row r="3967" spans="3:18" x14ac:dyDescent="0.25">
      <c r="C3967" s="21" t="s">
        <v>4059</v>
      </c>
      <c r="D3967" s="21"/>
      <c r="E3967" s="89">
        <v>1517.1370677</v>
      </c>
      <c r="F3967" s="88">
        <v>4.9160000000000004</v>
      </c>
      <c r="G3967" s="88">
        <v>166.22282756999999</v>
      </c>
      <c r="K3967" s="33">
        <v>3.5769000000000002</v>
      </c>
      <c r="N3967" s="21" t="str">
        <f t="shared" si="282"/>
        <v>AENZA S.A.A. - COMMON SHARES</v>
      </c>
      <c r="O3967" s="21"/>
      <c r="P3967" s="39">
        <f t="shared" si="283"/>
        <v>424.14858332634401</v>
      </c>
      <c r="Q3967" s="43">
        <f t="shared" si="284"/>
        <v>4.9160000000000004</v>
      </c>
      <c r="R3967" s="43">
        <v>0.15944867000000001</v>
      </c>
    </row>
    <row r="3968" spans="3:18" x14ac:dyDescent="0.25">
      <c r="C3968" s="21" t="s">
        <v>919</v>
      </c>
      <c r="D3968" s="21"/>
      <c r="E3968" s="89">
        <v>875.99</v>
      </c>
      <c r="F3968" s="88">
        <v>5.0000000000000001E-3</v>
      </c>
      <c r="G3968" s="88">
        <v>780.79680838000002</v>
      </c>
      <c r="K3968" s="33">
        <v>3.5769000000000002</v>
      </c>
      <c r="N3968" s="21" t="str">
        <f t="shared" ref="N3968:N4014" si="285">C3968</f>
        <v>HERMES TRANSPORTES BLINDADOS S.A. - COMMON SHARES</v>
      </c>
      <c r="O3968" s="21"/>
      <c r="P3968" s="39">
        <f t="shared" si="283"/>
        <v>244.90201012049539</v>
      </c>
      <c r="Q3968" s="43">
        <f t="shared" si="284"/>
        <v>5.0000000000000001E-3</v>
      </c>
      <c r="R3968" s="43">
        <v>0</v>
      </c>
    </row>
    <row r="3969" spans="3:18" x14ac:dyDescent="0.25">
      <c r="C3969" s="21" t="s">
        <v>920</v>
      </c>
      <c r="D3969" s="21"/>
      <c r="E3969" s="89">
        <v>83.4</v>
      </c>
      <c r="F3969" s="88">
        <v>0</v>
      </c>
      <c r="G3969" s="88">
        <v>0</v>
      </c>
      <c r="K3969" s="33">
        <v>3.5769000000000002</v>
      </c>
      <c r="N3969" s="21" t="str">
        <f t="shared" si="285"/>
        <v>J.P. MORGAN BANCO DE INVERSION - COMMON SHARES</v>
      </c>
      <c r="O3969" s="21"/>
      <c r="P3969" s="39">
        <f t="shared" si="283"/>
        <v>23.316279459867484</v>
      </c>
      <c r="Q3969" s="43">
        <f t="shared" si="284"/>
        <v>0</v>
      </c>
      <c r="R3969" s="43">
        <v>4.17832E-2</v>
      </c>
    </row>
    <row r="3970" spans="3:18" x14ac:dyDescent="0.25">
      <c r="C3970" s="21" t="s">
        <v>921</v>
      </c>
      <c r="D3970" s="21"/>
      <c r="E3970" s="89">
        <v>140.60473500000001</v>
      </c>
      <c r="F3970" s="88">
        <v>3.0000000000000001E-3</v>
      </c>
      <c r="G3970" s="88">
        <v>0.1568611</v>
      </c>
      <c r="K3970" s="33">
        <v>3.5769000000000002</v>
      </c>
      <c r="N3970" s="21" t="str">
        <f t="shared" si="285"/>
        <v>GR HOLDING S.A. - COMMON SHARES</v>
      </c>
      <c r="O3970" s="21"/>
      <c r="P3970" s="39">
        <f t="shared" si="283"/>
        <v>39.309104252285501</v>
      </c>
      <c r="Q3970" s="43">
        <f t="shared" si="284"/>
        <v>3.0000000000000001E-3</v>
      </c>
      <c r="R3970" s="43">
        <v>0</v>
      </c>
    </row>
    <row r="3971" spans="3:18" x14ac:dyDescent="0.25">
      <c r="C3971" s="21" t="s">
        <v>922</v>
      </c>
      <c r="D3971" s="21"/>
      <c r="E3971" s="89">
        <v>33.071393350000001</v>
      </c>
      <c r="F3971" s="88">
        <v>2E-3</v>
      </c>
      <c r="G3971" s="88">
        <v>5.0000000000000001E-3</v>
      </c>
      <c r="K3971" s="33">
        <v>3.5769000000000002</v>
      </c>
      <c r="N3971" s="21" t="str">
        <f t="shared" si="285"/>
        <v>PERU HOLDING DE TURISMO S.A.A. - COMMON SHARES -B- SERIES</v>
      </c>
      <c r="O3971" s="21"/>
      <c r="P3971" s="39">
        <f t="shared" si="283"/>
        <v>9.2458255332830106</v>
      </c>
      <c r="Q3971" s="43">
        <f t="shared" si="284"/>
        <v>2E-3</v>
      </c>
      <c r="R3971" s="43">
        <v>0</v>
      </c>
    </row>
    <row r="3972" spans="3:18" x14ac:dyDescent="0.25">
      <c r="C3972" s="21" t="s">
        <v>923</v>
      </c>
      <c r="D3972" s="21"/>
      <c r="E3972" s="89">
        <v>11446.44452202</v>
      </c>
      <c r="F3972" s="88">
        <v>1.7000000000000001E-2</v>
      </c>
      <c r="G3972" s="88">
        <v>9.7746820000000012E-2</v>
      </c>
      <c r="K3972" s="33">
        <v>3.5769000000000002</v>
      </c>
      <c r="N3972" s="21" t="str">
        <f t="shared" si="285"/>
        <v>FALABELLA PERU S.A.A. - COMMON SHARES</v>
      </c>
      <c r="O3972" s="21"/>
      <c r="P3972" s="39">
        <f t="shared" si="283"/>
        <v>3200.1019100394192</v>
      </c>
      <c r="Q3972" s="43">
        <f t="shared" si="284"/>
        <v>1.7000000000000001E-2</v>
      </c>
      <c r="R3972" s="43">
        <v>2.3943600000000003E-3</v>
      </c>
    </row>
    <row r="3973" spans="3:18" x14ac:dyDescent="0.25">
      <c r="C3973" s="21" t="s">
        <v>924</v>
      </c>
      <c r="D3973" s="21"/>
      <c r="E3973" s="89">
        <v>25.293779000000001</v>
      </c>
      <c r="F3973" s="88">
        <v>0</v>
      </c>
      <c r="G3973" s="88">
        <v>0</v>
      </c>
      <c r="K3973" s="33">
        <v>3.5769000000000002</v>
      </c>
      <c r="N3973" s="21" t="str">
        <f t="shared" si="285"/>
        <v>INCA RAIL S.A. - COMMON SHARES</v>
      </c>
      <c r="O3973" s="21"/>
      <c r="P3973" s="39">
        <f t="shared" si="283"/>
        <v>7.0714246973636383</v>
      </c>
      <c r="Q3973" s="43">
        <f t="shared" si="284"/>
        <v>0</v>
      </c>
      <c r="R3973" s="43">
        <v>0</v>
      </c>
    </row>
    <row r="3974" spans="3:18" x14ac:dyDescent="0.25">
      <c r="C3974" s="21" t="s">
        <v>925</v>
      </c>
      <c r="D3974" s="21"/>
      <c r="E3974" s="89">
        <v>9.0235400000000006</v>
      </c>
      <c r="F3974" s="88">
        <v>0</v>
      </c>
      <c r="G3974" s="88">
        <v>0</v>
      </c>
      <c r="K3974" s="33">
        <v>3.5769000000000002</v>
      </c>
      <c r="N3974" s="21" t="str">
        <f t="shared" si="285"/>
        <v>INMOBILIARIA IDE S.A. - COMMON SHARES</v>
      </c>
      <c r="O3974" s="21"/>
      <c r="P3974" s="39">
        <f t="shared" ref="P3974:P4014" si="286">E3974/K3974</f>
        <v>2.522726383180967</v>
      </c>
      <c r="Q3974" s="43">
        <f t="shared" ref="Q3974:Q4014" si="287">F3974</f>
        <v>0</v>
      </c>
      <c r="R3974" s="43">
        <v>0</v>
      </c>
    </row>
    <row r="3975" spans="3:18" x14ac:dyDescent="0.25">
      <c r="C3975" s="21" t="s">
        <v>926</v>
      </c>
      <c r="D3975" s="21"/>
      <c r="E3975" s="89">
        <v>0.49617833</v>
      </c>
      <c r="F3975" s="88">
        <v>0</v>
      </c>
      <c r="G3975" s="88">
        <v>0</v>
      </c>
      <c r="K3975" s="33">
        <v>3.5769000000000002</v>
      </c>
      <c r="N3975" s="21" t="str">
        <f t="shared" si="285"/>
        <v>INMOBILIARIA IDE S.A. - INVESTMENT SHARES</v>
      </c>
      <c r="O3975" s="21"/>
      <c r="P3975" s="39">
        <f t="shared" si="286"/>
        <v>0.13871741731667087</v>
      </c>
      <c r="Q3975" s="43">
        <f t="shared" si="287"/>
        <v>0</v>
      </c>
      <c r="R3975" s="43">
        <v>0</v>
      </c>
    </row>
    <row r="3976" spans="3:18" x14ac:dyDescent="0.25">
      <c r="C3976" s="21" t="s">
        <v>927</v>
      </c>
      <c r="D3976" s="21"/>
      <c r="E3976" s="89">
        <v>289.03660360000003</v>
      </c>
      <c r="F3976" s="88">
        <v>0</v>
      </c>
      <c r="G3976" s="88">
        <v>0</v>
      </c>
      <c r="K3976" s="33">
        <v>3.5769000000000002</v>
      </c>
      <c r="N3976" s="21" t="str">
        <f t="shared" si="285"/>
        <v>INTRALOT DE PERU S.A. - COMMON SHARES</v>
      </c>
      <c r="O3976" s="21"/>
      <c r="P3976" s="39">
        <f t="shared" si="286"/>
        <v>80.806453521205512</v>
      </c>
      <c r="Q3976" s="43">
        <f t="shared" si="287"/>
        <v>0</v>
      </c>
      <c r="R3976" s="43">
        <v>8.3769339999999998E-2</v>
      </c>
    </row>
    <row r="3977" spans="3:18" x14ac:dyDescent="0.25">
      <c r="C3977" s="21" t="s">
        <v>928</v>
      </c>
      <c r="D3977" s="21"/>
      <c r="E3977" s="89">
        <v>604.48987477999992</v>
      </c>
      <c r="F3977" s="88">
        <v>0</v>
      </c>
      <c r="G3977" s="88">
        <v>0</v>
      </c>
      <c r="K3977" s="33">
        <v>3.5769000000000002</v>
      </c>
      <c r="N3977" s="21" t="str">
        <f t="shared" si="285"/>
        <v>INVERSIONES EDUCA S.A. - PREFERRED SHARES -A-SERIES</v>
      </c>
      <c r="O3977" s="21"/>
      <c r="P3977" s="39">
        <f t="shared" si="286"/>
        <v>168.99825960468559</v>
      </c>
      <c r="Q3977" s="43">
        <f t="shared" si="287"/>
        <v>0</v>
      </c>
      <c r="R3977" s="43">
        <v>4.0247499999999997E-3</v>
      </c>
    </row>
    <row r="3978" spans="3:18" x14ac:dyDescent="0.25">
      <c r="C3978" s="21" t="s">
        <v>929</v>
      </c>
      <c r="D3978" s="21"/>
      <c r="E3978" s="89">
        <v>293.89643150000001</v>
      </c>
      <c r="F3978" s="88">
        <v>3.0000000000000001E-3</v>
      </c>
      <c r="G3978" s="88">
        <v>2.3040000000000001E-3</v>
      </c>
      <c r="K3978" s="33">
        <v>3.5769000000000002</v>
      </c>
      <c r="N3978" s="21" t="str">
        <f t="shared" si="285"/>
        <v>INVERSIONES NACIONALES DE TURISMO S.A. - INTURSA - COMMON SHARES</v>
      </c>
      <c r="O3978" s="21"/>
      <c r="P3978" s="39">
        <f t="shared" si="286"/>
        <v>82.165123850261395</v>
      </c>
      <c r="Q3978" s="43">
        <f t="shared" si="287"/>
        <v>3.0000000000000001E-3</v>
      </c>
      <c r="R3978" s="43">
        <v>0</v>
      </c>
    </row>
    <row r="3979" spans="3:18" x14ac:dyDescent="0.25">
      <c r="C3979" s="21" t="s">
        <v>930</v>
      </c>
      <c r="D3979" s="21"/>
      <c r="E3979" s="89">
        <v>14.11971275</v>
      </c>
      <c r="F3979" s="88">
        <v>3.0000000000000001E-3</v>
      </c>
      <c r="G3979" s="88">
        <v>3.7537500000000001E-3</v>
      </c>
      <c r="K3979" s="33">
        <v>3.5769000000000002</v>
      </c>
      <c r="N3979" s="21" t="str">
        <f t="shared" si="285"/>
        <v>INVERSIONES EN TURISMO S.A. - INVERTUR - COMMON SHARES</v>
      </c>
      <c r="O3979" s="21"/>
      <c r="P3979" s="39">
        <f t="shared" si="286"/>
        <v>3.9474720428303836</v>
      </c>
      <c r="Q3979" s="43">
        <f t="shared" si="287"/>
        <v>3.0000000000000001E-3</v>
      </c>
      <c r="R3979" s="43">
        <v>0</v>
      </c>
    </row>
    <row r="3980" spans="3:18" x14ac:dyDescent="0.25">
      <c r="C3980" s="21" t="s">
        <v>931</v>
      </c>
      <c r="D3980" s="21"/>
      <c r="E3980" s="89">
        <v>35.838617999999997</v>
      </c>
      <c r="F3980" s="88">
        <v>0</v>
      </c>
      <c r="G3980" s="88">
        <v>0</v>
      </c>
      <c r="K3980" s="33">
        <v>3.5769000000000002</v>
      </c>
      <c r="N3980" s="21" t="str">
        <f t="shared" si="285"/>
        <v>NORVIAL S.A.   - COMMON SHARES -B- SERIES</v>
      </c>
      <c r="O3980" s="21"/>
      <c r="P3980" s="39">
        <f t="shared" si="286"/>
        <v>10.019463222343369</v>
      </c>
      <c r="Q3980" s="43">
        <f t="shared" si="287"/>
        <v>0</v>
      </c>
      <c r="R3980" s="43">
        <v>0</v>
      </c>
    </row>
    <row r="3981" spans="3:18" x14ac:dyDescent="0.25">
      <c r="C3981" s="21" t="s">
        <v>932</v>
      </c>
      <c r="D3981" s="21"/>
      <c r="E3981" s="89">
        <v>61.757199999999997</v>
      </c>
      <c r="F3981" s="88">
        <v>0</v>
      </c>
      <c r="G3981" s="88">
        <v>0</v>
      </c>
      <c r="K3981" s="33">
        <v>3.5769000000000002</v>
      </c>
      <c r="N3981" s="21" t="str">
        <f t="shared" si="285"/>
        <v>LEASING TOTAL S.A. - COMMON SHARES</v>
      </c>
      <c r="O3981" s="21"/>
      <c r="P3981" s="39">
        <f t="shared" si="286"/>
        <v>17.26556515418379</v>
      </c>
      <c r="Q3981" s="43">
        <f t="shared" si="287"/>
        <v>0</v>
      </c>
      <c r="R3981" s="43">
        <v>2.4524400000000002E-3</v>
      </c>
    </row>
    <row r="3982" spans="3:18" x14ac:dyDescent="0.25">
      <c r="C3982" s="21" t="s">
        <v>933</v>
      </c>
      <c r="D3982" s="21"/>
      <c r="E3982" s="89">
        <v>0.39921825999999999</v>
      </c>
      <c r="F3982" s="88">
        <v>0</v>
      </c>
      <c r="G3982" s="88">
        <v>0</v>
      </c>
      <c r="K3982" s="33">
        <v>3.5769000000000002</v>
      </c>
      <c r="N3982" s="21" t="str">
        <f t="shared" si="285"/>
        <v>METALURGICA PERUANA S.A. - MEPSA - INVESTMENT SHARES</v>
      </c>
      <c r="O3982" s="21"/>
      <c r="P3982" s="39">
        <f t="shared" si="286"/>
        <v>0.11161012608683496</v>
      </c>
      <c r="Q3982" s="43">
        <f t="shared" si="287"/>
        <v>0</v>
      </c>
      <c r="R3982" s="43">
        <v>0</v>
      </c>
    </row>
    <row r="3983" spans="3:18" x14ac:dyDescent="0.25">
      <c r="C3983" s="21" t="s">
        <v>934</v>
      </c>
      <c r="D3983" s="21"/>
      <c r="E3983" s="89">
        <v>313.61666858999996</v>
      </c>
      <c r="F3983" s="88">
        <v>8.0000000000000002E-3</v>
      </c>
      <c r="G3983" s="88">
        <v>0.19481925</v>
      </c>
      <c r="K3983" s="33">
        <v>3.5769000000000002</v>
      </c>
      <c r="N3983" s="21" t="str">
        <f t="shared" si="285"/>
        <v>DIVISO GRUPO FINANCIERO S.A. - COMMON SHARES</v>
      </c>
      <c r="O3983" s="21"/>
      <c r="P3983" s="39">
        <f t="shared" si="286"/>
        <v>87.678343982219218</v>
      </c>
      <c r="Q3983" s="43">
        <f t="shared" si="287"/>
        <v>8.0000000000000002E-3</v>
      </c>
      <c r="R3983" s="43">
        <v>0</v>
      </c>
    </row>
    <row r="3984" spans="3:18" x14ac:dyDescent="0.25">
      <c r="C3984" s="21" t="s">
        <v>935</v>
      </c>
      <c r="D3984" s="21"/>
      <c r="E3984" s="89">
        <v>69.887106000000003</v>
      </c>
      <c r="F3984" s="88">
        <v>0</v>
      </c>
      <c r="G3984" s="88">
        <v>0</v>
      </c>
      <c r="K3984" s="33">
        <v>3.5769000000000002</v>
      </c>
      <c r="N3984" s="21" t="str">
        <f t="shared" si="285"/>
        <v>NESSUS HOTELES PERU S.A. - COMMON SHARES</v>
      </c>
      <c r="O3984" s="21"/>
      <c r="P3984" s="39">
        <f t="shared" si="286"/>
        <v>19.538456764237189</v>
      </c>
      <c r="Q3984" s="43">
        <f t="shared" si="287"/>
        <v>0</v>
      </c>
      <c r="R3984" s="43">
        <v>0</v>
      </c>
    </row>
    <row r="3985" spans="3:18" x14ac:dyDescent="0.25">
      <c r="C3985" s="21" t="s">
        <v>936</v>
      </c>
      <c r="D3985" s="21"/>
      <c r="E3985" s="89">
        <v>7.1959240000000008E-2</v>
      </c>
      <c r="F3985" s="88">
        <v>0</v>
      </c>
      <c r="G3985" s="88">
        <v>0</v>
      </c>
      <c r="K3985" s="33">
        <v>3.5769000000000002</v>
      </c>
      <c r="N3985" s="21" t="str">
        <f t="shared" si="285"/>
        <v>PVT PORTAFOLIO DE VALORES S.A. - COMMON SHARES -B-SERIES</v>
      </c>
      <c r="O3985" s="21"/>
      <c r="P3985" s="39">
        <f t="shared" si="286"/>
        <v>2.0117766781291062E-2</v>
      </c>
      <c r="Q3985" s="43">
        <f t="shared" si="287"/>
        <v>0</v>
      </c>
      <c r="R3985" s="43">
        <v>0</v>
      </c>
    </row>
    <row r="3986" spans="3:18" x14ac:dyDescent="0.25">
      <c r="C3986" s="21" t="s">
        <v>937</v>
      </c>
      <c r="D3986" s="21"/>
      <c r="E3986" s="89">
        <v>0.42372473999999999</v>
      </c>
      <c r="F3986" s="88">
        <v>0</v>
      </c>
      <c r="G3986" s="88">
        <v>0</v>
      </c>
      <c r="K3986" s="33">
        <v>3.5769000000000002</v>
      </c>
      <c r="N3986" s="21" t="str">
        <f t="shared" si="285"/>
        <v>RED BICOLOR DE COMUNICACIONES S.A.A. - PREFERRED SHARES -B- SERIES</v>
      </c>
      <c r="O3986" s="21"/>
      <c r="P3986" s="39">
        <f t="shared" si="286"/>
        <v>0.11846144426738237</v>
      </c>
      <c r="Q3986" s="43">
        <f t="shared" si="287"/>
        <v>0</v>
      </c>
      <c r="R3986" s="43">
        <v>7.8667509999999996E-2</v>
      </c>
    </row>
    <row r="3987" spans="3:18" x14ac:dyDescent="0.25">
      <c r="C3987" s="21" t="s">
        <v>938</v>
      </c>
      <c r="D3987" s="21"/>
      <c r="E3987" s="89">
        <v>1.98024892</v>
      </c>
      <c r="F3987" s="88">
        <v>0</v>
      </c>
      <c r="G3987" s="88">
        <v>0</v>
      </c>
      <c r="K3987" s="33">
        <v>3.5769000000000002</v>
      </c>
      <c r="N3987" s="21" t="str">
        <f t="shared" si="285"/>
        <v>RED BICOLOR DE COMUNICACIONES S.A.A. - COMMON SHARES -A-SERIES</v>
      </c>
      <c r="O3987" s="21"/>
      <c r="P3987" s="39">
        <f t="shared" si="286"/>
        <v>0.55362154938634012</v>
      </c>
      <c r="Q3987" s="43">
        <f t="shared" si="287"/>
        <v>0</v>
      </c>
      <c r="R3987" s="43">
        <v>0</v>
      </c>
    </row>
    <row r="3988" spans="3:18" x14ac:dyDescent="0.25">
      <c r="C3988" s="21" t="s">
        <v>939</v>
      </c>
      <c r="D3988" s="21"/>
      <c r="E3988" s="89">
        <v>1159.6497449999999</v>
      </c>
      <c r="F3988" s="88">
        <v>3.0000000000000001E-3</v>
      </c>
      <c r="G3988" s="88">
        <v>3.8354470000000002E-2</v>
      </c>
      <c r="K3988" s="33">
        <v>3.5769000000000002</v>
      </c>
      <c r="N3988" s="21" t="str">
        <f t="shared" si="285"/>
        <v>SAGA FALABELLA S.A. - COMMON SHARES</v>
      </c>
      <c r="O3988" s="21"/>
      <c r="P3988" s="39">
        <f t="shared" si="286"/>
        <v>324.20524616287844</v>
      </c>
      <c r="Q3988" s="43">
        <f t="shared" si="287"/>
        <v>3.0000000000000001E-3</v>
      </c>
      <c r="R3988" s="43">
        <v>0</v>
      </c>
    </row>
    <row r="3989" spans="3:18" x14ac:dyDescent="0.25">
      <c r="C3989" s="21" t="s">
        <v>940</v>
      </c>
      <c r="D3989" s="21"/>
      <c r="E3989" s="89">
        <v>28.86</v>
      </c>
      <c r="F3989" s="88">
        <v>0</v>
      </c>
      <c r="G3989" s="88">
        <v>0</v>
      </c>
      <c r="K3989" s="33">
        <v>3.5769000000000002</v>
      </c>
      <c r="N3989" s="21" t="str">
        <f t="shared" si="285"/>
        <v>SOLUCION EMPRESA ADMINISTRADORA HIPOTECARIA S.A. - COMMON SHARES</v>
      </c>
      <c r="O3989" s="21"/>
      <c r="P3989" s="39">
        <f t="shared" si="286"/>
        <v>8.0684391512203302</v>
      </c>
      <c r="Q3989" s="43">
        <f t="shared" si="287"/>
        <v>0</v>
      </c>
      <c r="R3989" s="43">
        <v>0</v>
      </c>
    </row>
    <row r="3990" spans="3:18" x14ac:dyDescent="0.25">
      <c r="C3990" s="21" t="s">
        <v>941</v>
      </c>
      <c r="D3990" s="21"/>
      <c r="E3990" s="89">
        <v>53.776800000000001</v>
      </c>
      <c r="F3990" s="88">
        <v>0</v>
      </c>
      <c r="G3990" s="88">
        <v>0</v>
      </c>
      <c r="K3990" s="33">
        <v>3.5769000000000002</v>
      </c>
      <c r="N3990" s="21" t="str">
        <f t="shared" si="285"/>
        <v>TRADI S.A. - COMMON SHARES</v>
      </c>
      <c r="O3990" s="21"/>
      <c r="P3990" s="39">
        <f t="shared" si="286"/>
        <v>15.03447119013671</v>
      </c>
      <c r="Q3990" s="43">
        <f t="shared" si="287"/>
        <v>0</v>
      </c>
      <c r="R3990" s="43">
        <v>3.51572E-3</v>
      </c>
    </row>
    <row r="3991" spans="3:18" x14ac:dyDescent="0.25">
      <c r="C3991" s="21" t="s">
        <v>942</v>
      </c>
      <c r="D3991" s="21"/>
      <c r="E3991" s="89">
        <v>818.38658376000001</v>
      </c>
      <c r="F3991" s="88">
        <v>0</v>
      </c>
      <c r="G3991" s="88">
        <v>0</v>
      </c>
      <c r="K3991" s="33">
        <v>3.5769000000000002</v>
      </c>
      <c r="N3991" s="21" t="str">
        <f t="shared" si="285"/>
        <v>COLEGIOS PERUANOS S.A. - COMMON SHARES</v>
      </c>
      <c r="O3991" s="21"/>
      <c r="P3991" s="39">
        <f t="shared" si="286"/>
        <v>228.79772533758282</v>
      </c>
      <c r="Q3991" s="43">
        <f t="shared" si="287"/>
        <v>0</v>
      </c>
      <c r="R3991" s="43">
        <v>0</v>
      </c>
    </row>
    <row r="3992" spans="3:18" x14ac:dyDescent="0.25">
      <c r="C3992" s="21" t="s">
        <v>943</v>
      </c>
      <c r="D3992" s="21"/>
      <c r="E3992" s="89">
        <v>68.238717600000001</v>
      </c>
      <c r="F3992" s="88">
        <v>5.0000000000000001E-3</v>
      </c>
      <c r="G3992" s="88">
        <v>7.2384000000000001E-4</v>
      </c>
      <c r="K3992" s="33">
        <v>3.5769000000000002</v>
      </c>
      <c r="N3992" s="21" t="str">
        <f t="shared" si="285"/>
        <v>EMPRESA AGRARIA AZUCARERA ANDAHUASI S.A.A. - COMMON SHARES</v>
      </c>
      <c r="O3992" s="21"/>
      <c r="P3992" s="39">
        <f t="shared" si="286"/>
        <v>19.077614023316279</v>
      </c>
      <c r="Q3992" s="43">
        <f t="shared" si="287"/>
        <v>5.0000000000000001E-3</v>
      </c>
      <c r="R3992" s="43">
        <v>0</v>
      </c>
    </row>
    <row r="3993" spans="3:18" x14ac:dyDescent="0.25">
      <c r="C3993" s="21" t="s">
        <v>944</v>
      </c>
      <c r="D3993" s="21"/>
      <c r="E3993" s="89">
        <v>2.3080915200000001</v>
      </c>
      <c r="F3993" s="88">
        <v>0</v>
      </c>
      <c r="G3993" s="88">
        <v>0</v>
      </c>
      <c r="K3993" s="33">
        <v>3.5769000000000002</v>
      </c>
      <c r="N3993" s="21" t="str">
        <f t="shared" si="285"/>
        <v>EMPRESA AGRICOLA SAN JUAN S.A. - COMMON SHARES</v>
      </c>
      <c r="O3993" s="21"/>
      <c r="P3993" s="39">
        <f t="shared" si="286"/>
        <v>0.64527706114232997</v>
      </c>
      <c r="Q3993" s="43">
        <f t="shared" si="287"/>
        <v>0</v>
      </c>
      <c r="R3993" s="43">
        <v>0</v>
      </c>
    </row>
    <row r="3994" spans="3:18" x14ac:dyDescent="0.25">
      <c r="C3994" s="21" t="s">
        <v>945</v>
      </c>
      <c r="D3994" s="21"/>
      <c r="E3994" s="89">
        <v>55.191476000000002</v>
      </c>
      <c r="F3994" s="88">
        <v>0</v>
      </c>
      <c r="G3994" s="88">
        <v>0</v>
      </c>
      <c r="K3994" s="33">
        <v>3.5769000000000002</v>
      </c>
      <c r="N3994" s="21" t="str">
        <f t="shared" si="285"/>
        <v>EMPRESA AGRICOLA SAN JUAN S.A. - COMMON SHARES - S2</v>
      </c>
      <c r="O3994" s="21"/>
      <c r="P3994" s="39">
        <f t="shared" si="286"/>
        <v>15.429974558975649</v>
      </c>
      <c r="Q3994" s="43">
        <f t="shared" si="287"/>
        <v>0</v>
      </c>
      <c r="R3994" s="43">
        <v>0.41534039</v>
      </c>
    </row>
    <row r="3995" spans="3:18" x14ac:dyDescent="0.25">
      <c r="C3995" s="21" t="s">
        <v>946</v>
      </c>
      <c r="D3995" s="21"/>
      <c r="E3995" s="89">
        <v>2.5593180000000002</v>
      </c>
      <c r="F3995" s="88">
        <v>0</v>
      </c>
      <c r="G3995" s="88">
        <v>0</v>
      </c>
      <c r="K3995" s="33">
        <v>3.5769000000000002</v>
      </c>
      <c r="N3995" s="21" t="str">
        <f t="shared" si="285"/>
        <v>EMPRESA AGRICOLA LA UNION S.A. - COMMON SHARES</v>
      </c>
      <c r="O3995" s="21"/>
      <c r="P3995" s="39">
        <f t="shared" si="286"/>
        <v>0.71551287427660826</v>
      </c>
      <c r="Q3995" s="43">
        <f t="shared" si="287"/>
        <v>0</v>
      </c>
      <c r="R3995" s="43">
        <v>4.1461985800000001</v>
      </c>
    </row>
    <row r="3996" spans="3:18" x14ac:dyDescent="0.25">
      <c r="C3996" s="21" t="s">
        <v>947</v>
      </c>
      <c r="D3996" s="21"/>
      <c r="E3996" s="89">
        <v>293.59772319999996</v>
      </c>
      <c r="F3996" s="88">
        <v>0.161</v>
      </c>
      <c r="G3996" s="88">
        <v>2.1856164800000002</v>
      </c>
      <c r="K3996" s="33">
        <v>3.5769000000000002</v>
      </c>
      <c r="N3996" s="21" t="str">
        <f t="shared" si="285"/>
        <v>CARTAVIO SOCIEDAD ANONIMA ABIERTA (CARTAVIO S.A.A.) - COMMON SHARES</v>
      </c>
      <c r="O3996" s="21"/>
      <c r="P3996" s="39">
        <f t="shared" si="286"/>
        <v>82.081613464172875</v>
      </c>
      <c r="Q3996" s="43">
        <f t="shared" si="287"/>
        <v>0.161</v>
      </c>
      <c r="R3996" s="43">
        <v>0</v>
      </c>
    </row>
    <row r="3997" spans="3:18" x14ac:dyDescent="0.25">
      <c r="C3997" s="21" t="s">
        <v>948</v>
      </c>
      <c r="D3997" s="21"/>
      <c r="E3997" s="89">
        <v>400.11411249999998</v>
      </c>
      <c r="F3997" s="88">
        <v>1.5489999999999999</v>
      </c>
      <c r="G3997" s="88">
        <v>15.444004710000002</v>
      </c>
      <c r="K3997" s="33">
        <v>3.5769000000000002</v>
      </c>
      <c r="N3997" s="21" t="str">
        <f t="shared" si="285"/>
        <v>CASA GRANDE SOCIEDAD ANONIMA ABIERTA (CASA GRANDE S.A.A.) - COMMON SHARES</v>
      </c>
      <c r="O3997" s="21"/>
      <c r="P3997" s="39">
        <f t="shared" si="286"/>
        <v>111.86058108977046</v>
      </c>
      <c r="Q3997" s="43">
        <f t="shared" si="287"/>
        <v>1.5489999999999999</v>
      </c>
      <c r="R3997" s="43">
        <v>0</v>
      </c>
    </row>
    <row r="3998" spans="3:18" x14ac:dyDescent="0.25">
      <c r="C3998" s="21" t="s">
        <v>949</v>
      </c>
      <c r="D3998" s="21"/>
      <c r="E3998" s="89">
        <v>190.36684399999999</v>
      </c>
      <c r="F3998" s="88">
        <v>0</v>
      </c>
      <c r="G3998" s="88">
        <v>0</v>
      </c>
      <c r="K3998" s="33">
        <v>3.5769000000000002</v>
      </c>
      <c r="N3998" s="21" t="str">
        <f t="shared" si="285"/>
        <v>EMPRESA AGROINDUSTRIAL CAYALTI S.A.A. - COMMON SHARES</v>
      </c>
      <c r="O3998" s="21"/>
      <c r="P3998" s="39">
        <f t="shared" si="286"/>
        <v>53.221181469987968</v>
      </c>
      <c r="Q3998" s="43">
        <f t="shared" si="287"/>
        <v>0</v>
      </c>
      <c r="R3998" s="43">
        <v>4.1393300000000001E-3</v>
      </c>
    </row>
    <row r="3999" spans="3:18" x14ac:dyDescent="0.25">
      <c r="C3999" s="21" t="s">
        <v>950</v>
      </c>
      <c r="D3999" s="21"/>
      <c r="E3999" s="89">
        <v>0.88871</v>
      </c>
      <c r="F3999" s="88">
        <v>0</v>
      </c>
      <c r="G3999" s="88">
        <v>0</v>
      </c>
      <c r="K3999" s="33">
        <v>3.5769000000000002</v>
      </c>
      <c r="N3999" s="21" t="str">
        <f t="shared" si="285"/>
        <v>EMPRESA AGRARIA CHIQUITOY S.A. -  EN REESTRUCTURACION - COMMON SHARES</v>
      </c>
      <c r="O3999" s="21"/>
      <c r="P3999" s="39">
        <f t="shared" si="286"/>
        <v>0.24845816209566943</v>
      </c>
      <c r="Q3999" s="43">
        <f t="shared" si="287"/>
        <v>0</v>
      </c>
      <c r="R3999" s="43">
        <v>0</v>
      </c>
    </row>
    <row r="4000" spans="3:18" x14ac:dyDescent="0.25">
      <c r="C4000" s="21" t="s">
        <v>951</v>
      </c>
      <c r="D4000" s="21"/>
      <c r="E4000" s="89">
        <v>7.0275030000000003</v>
      </c>
      <c r="F4000" s="88">
        <v>0.01</v>
      </c>
      <c r="G4000" s="88">
        <v>1.7702128000000001</v>
      </c>
      <c r="K4000" s="33">
        <v>3.5769000000000002</v>
      </c>
      <c r="N4000" s="21" t="str">
        <f t="shared" si="285"/>
        <v>CENTRAL AZUCARERA CHUCARAPI PAMPA BLANCA S.A. - COMMON SHARES</v>
      </c>
      <c r="O4000" s="21"/>
      <c r="P4000" s="39">
        <f t="shared" si="286"/>
        <v>1.9646909334898934</v>
      </c>
      <c r="Q4000" s="43">
        <f t="shared" si="287"/>
        <v>0.01</v>
      </c>
      <c r="R4000" s="43">
        <v>0</v>
      </c>
    </row>
    <row r="4001" spans="1:18" x14ac:dyDescent="0.25">
      <c r="C4001" s="21" t="s">
        <v>952</v>
      </c>
      <c r="D4001" s="21"/>
      <c r="E4001" s="89">
        <v>2.1392180000000001</v>
      </c>
      <c r="F4001" s="88">
        <v>0</v>
      </c>
      <c r="G4001" s="88">
        <v>0</v>
      </c>
      <c r="K4001" s="33">
        <v>3.5769000000000002</v>
      </c>
      <c r="N4001" s="21" t="str">
        <f t="shared" si="285"/>
        <v>SOCIEDAD AGRICOLA FANUPE VICHAYAL S.A. - COMMON SHARES</v>
      </c>
      <c r="O4001" s="21"/>
      <c r="P4001" s="39">
        <f t="shared" si="286"/>
        <v>0.59806480471917023</v>
      </c>
      <c r="Q4001" s="43">
        <f t="shared" si="287"/>
        <v>0</v>
      </c>
      <c r="R4001" s="43">
        <v>1.75796E-3</v>
      </c>
    </row>
    <row r="4002" spans="1:18" x14ac:dyDescent="0.25">
      <c r="C4002" s="21" t="s">
        <v>953</v>
      </c>
      <c r="D4002" s="21"/>
      <c r="E4002" s="89">
        <v>40.027048000000001</v>
      </c>
      <c r="F4002" s="88">
        <v>0</v>
      </c>
      <c r="G4002" s="88">
        <v>0</v>
      </c>
      <c r="K4002" s="33">
        <v>3.5769000000000002</v>
      </c>
      <c r="N4002" s="21" t="str">
        <f t="shared" si="285"/>
        <v>EMPRESA AGRICOLA GANADERA SALAMANCA S.A. - COMMON SHARES</v>
      </c>
      <c r="O4002" s="21"/>
      <c r="P4002" s="39">
        <f t="shared" si="286"/>
        <v>11.190429701696999</v>
      </c>
      <c r="Q4002" s="43">
        <f t="shared" si="287"/>
        <v>0</v>
      </c>
      <c r="R4002" s="43">
        <v>0.12846221999999999</v>
      </c>
    </row>
    <row r="4003" spans="1:18" x14ac:dyDescent="0.25">
      <c r="C4003" s="21" t="s">
        <v>954</v>
      </c>
      <c r="D4003" s="21"/>
      <c r="E4003" s="89">
        <v>13.109916</v>
      </c>
      <c r="F4003" s="88">
        <v>0</v>
      </c>
      <c r="G4003" s="88">
        <v>0</v>
      </c>
      <c r="K4003" s="33">
        <v>3.5769000000000002</v>
      </c>
      <c r="N4003" s="21" t="str">
        <f t="shared" si="285"/>
        <v>EMPRESA AZUCARERA "EL INGENIO" S.A. - COMMON SHARES</v>
      </c>
      <c r="O4003" s="21"/>
      <c r="P4003" s="39">
        <f t="shared" si="286"/>
        <v>3.6651614526545333</v>
      </c>
      <c r="Q4003" s="43">
        <f t="shared" si="287"/>
        <v>0</v>
      </c>
      <c r="R4003" s="43">
        <v>2.9131199999999999E-3</v>
      </c>
    </row>
    <row r="4004" spans="1:18" x14ac:dyDescent="0.25">
      <c r="C4004" s="21" t="s">
        <v>955</v>
      </c>
      <c r="D4004" s="21"/>
      <c r="E4004" s="89">
        <v>106.61426218000001</v>
      </c>
      <c r="F4004" s="88">
        <v>2.3E-2</v>
      </c>
      <c r="G4004" s="88">
        <v>0.1322691</v>
      </c>
      <c r="K4004" s="33">
        <v>3.5769000000000002</v>
      </c>
      <c r="N4004" s="21" t="str">
        <f t="shared" si="285"/>
        <v>AGROINDUSTRIAL LAREDO S.A.A. - COMMON SHARES</v>
      </c>
      <c r="O4004" s="21"/>
      <c r="P4004" s="39">
        <f t="shared" si="286"/>
        <v>29.806330112667396</v>
      </c>
      <c r="Q4004" s="43">
        <f t="shared" si="287"/>
        <v>2.3E-2</v>
      </c>
      <c r="R4004" s="43">
        <v>0.39806367999999998</v>
      </c>
    </row>
    <row r="4005" spans="1:18" x14ac:dyDescent="0.25">
      <c r="C4005" s="21" t="s">
        <v>956</v>
      </c>
      <c r="D4005" s="21"/>
      <c r="E4005" s="89">
        <v>202.9529048</v>
      </c>
      <c r="F4005" s="88">
        <v>0</v>
      </c>
      <c r="G4005" s="88">
        <v>0</v>
      </c>
      <c r="K4005" s="33">
        <v>3.5769000000000002</v>
      </c>
      <c r="N4005" s="21" t="str">
        <f t="shared" si="285"/>
        <v>AGRO INDUSTRIAL PARAMONGA S.A.A.  - COMMON SHARES</v>
      </c>
      <c r="O4005" s="21"/>
      <c r="P4005" s="39">
        <f t="shared" si="286"/>
        <v>56.739887835835496</v>
      </c>
      <c r="Q4005" s="43">
        <f t="shared" si="287"/>
        <v>0</v>
      </c>
      <c r="R4005" s="43">
        <v>1.4866639999999999E-2</v>
      </c>
    </row>
    <row r="4006" spans="1:18" x14ac:dyDescent="0.25">
      <c r="C4006" s="21" t="s">
        <v>957</v>
      </c>
      <c r="D4006" s="21"/>
      <c r="E4006" s="89">
        <v>23.633277679999999</v>
      </c>
      <c r="F4006" s="88">
        <v>0.15</v>
      </c>
      <c r="G4006" s="88">
        <v>0.48681458</v>
      </c>
      <c r="K4006" s="33">
        <v>3.5769000000000002</v>
      </c>
      <c r="N4006" s="21" t="str">
        <f t="shared" si="285"/>
        <v>EMPRESA AGROINDUSTRIAL POMALCA S.A.A. - COMMON SHARES</v>
      </c>
      <c r="O4006" s="21"/>
      <c r="P4006" s="39">
        <f t="shared" si="286"/>
        <v>6.6071955268528608</v>
      </c>
      <c r="Q4006" s="43">
        <f t="shared" si="287"/>
        <v>0.15</v>
      </c>
      <c r="R4006" s="43">
        <v>3.4574999999999997E-4</v>
      </c>
    </row>
    <row r="4007" spans="1:18" x14ac:dyDescent="0.25">
      <c r="C4007" s="21" t="s">
        <v>958</v>
      </c>
      <c r="D4007" s="21"/>
      <c r="E4007" s="89">
        <v>4.8029230199999997</v>
      </c>
      <c r="F4007" s="88">
        <v>2.1999999999999999E-2</v>
      </c>
      <c r="G4007" s="88">
        <v>1.9837230000000001E-2</v>
      </c>
      <c r="K4007" s="33">
        <v>3.5769000000000002</v>
      </c>
      <c r="N4007" s="21" t="str">
        <f t="shared" si="285"/>
        <v>AGRO PUCALA S.A.A. - COMMON SHARES</v>
      </c>
      <c r="O4007" s="21"/>
      <c r="P4007" s="39">
        <f t="shared" si="286"/>
        <v>1.3427613352344208</v>
      </c>
      <c r="Q4007" s="43">
        <f t="shared" si="287"/>
        <v>2.1999999999999999E-2</v>
      </c>
      <c r="R4007" s="43">
        <v>7.9641169999999997E-2</v>
      </c>
    </row>
    <row r="4008" spans="1:18" x14ac:dyDescent="0.25">
      <c r="C4008" s="21" t="s">
        <v>959</v>
      </c>
      <c r="D4008" s="21"/>
      <c r="E4008" s="89">
        <v>39.754342919999999</v>
      </c>
      <c r="F4008" s="88">
        <v>0.05</v>
      </c>
      <c r="G4008" s="88">
        <v>29.406214980000001</v>
      </c>
      <c r="K4008" s="33">
        <v>3.5769000000000002</v>
      </c>
      <c r="N4008" s="21" t="str">
        <f t="shared" si="285"/>
        <v>EMPRESA AGRICOLA SINTUCO S.A.  - COMMON SHARES</v>
      </c>
      <c r="O4008" s="21"/>
      <c r="P4008" s="39">
        <f t="shared" si="286"/>
        <v>11.114189079929547</v>
      </c>
      <c r="Q4008" s="43">
        <f t="shared" si="287"/>
        <v>0.05</v>
      </c>
      <c r="R4008" s="43">
        <v>2.3697800000000002E-3</v>
      </c>
    </row>
    <row r="4009" spans="1:18" x14ac:dyDescent="0.25">
      <c r="C4009" s="21" t="s">
        <v>960</v>
      </c>
      <c r="D4009" s="21"/>
      <c r="E4009" s="89">
        <v>86.211941580000001</v>
      </c>
      <c r="F4009" s="88">
        <v>1.4E-2</v>
      </c>
      <c r="G4009" s="88">
        <v>6.6105770000000008E-2</v>
      </c>
      <c r="K4009" s="33">
        <v>3.5769000000000002</v>
      </c>
      <c r="N4009" s="21" t="str">
        <f t="shared" si="285"/>
        <v>AGROINDUSTRIAS SAN JACINTO S.A.A. - COMMON SHARES</v>
      </c>
      <c r="O4009" s="21"/>
      <c r="P4009" s="39">
        <f t="shared" si="286"/>
        <v>24.102418736895075</v>
      </c>
      <c r="Q4009" s="43">
        <f t="shared" si="287"/>
        <v>1.4E-2</v>
      </c>
      <c r="R4009" s="43">
        <v>2.4091843599999998</v>
      </c>
    </row>
    <row r="4010" spans="1:18" x14ac:dyDescent="0.25">
      <c r="C4010" s="21" t="s">
        <v>961</v>
      </c>
      <c r="D4010" s="21"/>
      <c r="E4010" s="89">
        <v>13.190909550000001</v>
      </c>
      <c r="F4010" s="88">
        <v>1.9E-2</v>
      </c>
      <c r="G4010" s="88">
        <v>2.2558849999999998E-2</v>
      </c>
      <c r="K4010" s="33">
        <v>3.5769000000000002</v>
      </c>
      <c r="N4010" s="21" t="str">
        <f t="shared" si="285"/>
        <v>EMPRESA AGROINDUSTRIAL TUMAN S.A.A. - COMMON SHARES</v>
      </c>
      <c r="O4010" s="21"/>
      <c r="P4010" s="39">
        <f t="shared" si="286"/>
        <v>3.6878049568061728</v>
      </c>
      <c r="Q4010" s="43">
        <f t="shared" si="287"/>
        <v>1.9E-2</v>
      </c>
      <c r="R4010" s="43">
        <v>1.206395E-2</v>
      </c>
    </row>
    <row r="4011" spans="1:18" x14ac:dyDescent="0.25">
      <c r="C4011" s="21" t="s">
        <v>962</v>
      </c>
      <c r="D4011" s="21"/>
      <c r="E4011" s="89">
        <v>421.99253883</v>
      </c>
      <c r="F4011" s="88">
        <v>0.22800000000000001</v>
      </c>
      <c r="G4011" s="88">
        <v>8.7619749000000002</v>
      </c>
      <c r="K4011" s="33">
        <v>3.5769000000000002</v>
      </c>
      <c r="N4011" s="21" t="str">
        <f t="shared" si="285"/>
        <v>BOLSA DE VALORES DE LIMA S.A. - COMMON SHARES -A-SERIES</v>
      </c>
      <c r="O4011" s="21"/>
      <c r="P4011" s="39">
        <f t="shared" si="286"/>
        <v>117.97716984819256</v>
      </c>
      <c r="Q4011" s="43">
        <f t="shared" si="287"/>
        <v>0.22800000000000001</v>
      </c>
      <c r="R4011" s="43">
        <v>0</v>
      </c>
    </row>
    <row r="4012" spans="1:18" x14ac:dyDescent="0.25">
      <c r="C4012" s="21" t="s">
        <v>963</v>
      </c>
      <c r="D4012" s="21"/>
      <c r="E4012" s="89">
        <v>18.973932749999999</v>
      </c>
      <c r="F4012" s="88">
        <v>4.0000000000000001E-3</v>
      </c>
      <c r="G4012" s="88">
        <v>4.9041149999999999E-2</v>
      </c>
      <c r="K4012" s="33">
        <v>3.5769000000000002</v>
      </c>
      <c r="N4012" s="21" t="str">
        <f>C4012</f>
        <v>BOLSA DE VALORES DE LIMA S.A.        - PREFERRED SHARES -B- SERIES</v>
      </c>
      <c r="O4012" s="21"/>
      <c r="P4012" s="39">
        <f>E4012/K4012</f>
        <v>5.304574561771366</v>
      </c>
      <c r="Q4012" s="43">
        <f>F4012</f>
        <v>4.0000000000000001E-3</v>
      </c>
      <c r="R4012" s="43">
        <v>482.08801512000002</v>
      </c>
    </row>
    <row r="4013" spans="1:18" s="59" customFormat="1" x14ac:dyDescent="0.25">
      <c r="C4013" s="21" t="s">
        <v>964</v>
      </c>
      <c r="D4013" s="21"/>
      <c r="E4013" s="89">
        <v>4853.0245134399993</v>
      </c>
      <c r="F4013" s="88">
        <v>0</v>
      </c>
      <c r="G4013" s="88">
        <v>0</v>
      </c>
      <c r="K4013" s="33">
        <v>3.5769000000000002</v>
      </c>
      <c r="N4013" s="21" t="str">
        <f>C4013</f>
        <v>INTERCORP PERU LTD. - COMMON SHARES</v>
      </c>
      <c r="O4013" s="21"/>
      <c r="P4013" s="39">
        <f>E4013/K4013</f>
        <v>1356.7682947356648</v>
      </c>
      <c r="Q4013" s="43">
        <f>F4013</f>
        <v>0</v>
      </c>
      <c r="R4013" s="43">
        <v>483.08801512000002</v>
      </c>
    </row>
    <row r="4014" spans="1:18" x14ac:dyDescent="0.25">
      <c r="C4014" s="21" t="s">
        <v>965</v>
      </c>
      <c r="D4014" s="21"/>
      <c r="E4014" s="89">
        <v>14582.72472502</v>
      </c>
      <c r="F4014" s="88">
        <v>3.4489999999999998</v>
      </c>
      <c r="G4014" s="88">
        <v>901.11043192</v>
      </c>
      <c r="I4014" s="33"/>
      <c r="K4014" s="33">
        <v>3.5769000000000002</v>
      </c>
      <c r="M4014" s="54"/>
      <c r="N4014" s="21" t="str">
        <f t="shared" si="285"/>
        <v>INRETAIL PERÚ CORP.  - COMMON SHARES</v>
      </c>
      <c r="O4014" s="21"/>
      <c r="P4014" s="39">
        <f t="shared" si="286"/>
        <v>4076.9170860298022</v>
      </c>
      <c r="Q4014" s="43">
        <f t="shared" si="287"/>
        <v>3.4489999999999998</v>
      </c>
      <c r="R4014" s="39">
        <f>G4014/K4014</f>
        <v>251.92497188067878</v>
      </c>
    </row>
    <row r="4015" spans="1:18" s="64" customFormat="1" hidden="1" x14ac:dyDescent="0.25">
      <c r="A4015" s="52"/>
      <c r="C4015" s="71"/>
      <c r="D4015" s="71"/>
      <c r="E4015" s="72"/>
      <c r="F4015" s="72"/>
      <c r="G4015" s="72"/>
      <c r="I4015" s="68"/>
      <c r="K4015" s="66"/>
      <c r="L4015" s="52"/>
      <c r="N4015" s="71"/>
      <c r="O4015" s="71"/>
      <c r="P4015" s="72"/>
      <c r="Q4015" s="73"/>
      <c r="R4015" s="72"/>
    </row>
    <row r="4016" spans="1:18" hidden="1" x14ac:dyDescent="0.25">
      <c r="B4016" s="54" t="s">
        <v>966</v>
      </c>
      <c r="C4016" s="21"/>
      <c r="D4016" s="21"/>
      <c r="E4016" s="39"/>
      <c r="F4016" s="39"/>
      <c r="G4016" s="39"/>
      <c r="I4016" s="33" t="s">
        <v>966</v>
      </c>
      <c r="K4016" s="33"/>
      <c r="M4016" s="54" t="s">
        <v>966</v>
      </c>
      <c r="N4016" s="21"/>
      <c r="O4016" s="21"/>
      <c r="P4016" s="39"/>
      <c r="Q4016" s="43"/>
      <c r="R4016" s="39"/>
    </row>
    <row r="4017" spans="3:18" x14ac:dyDescent="0.25">
      <c r="C4017" s="21"/>
      <c r="D4017" s="21"/>
      <c r="E4017" s="39"/>
      <c r="F4017" s="39"/>
      <c r="G4017" s="39"/>
      <c r="K4017" s="33"/>
      <c r="N4017" s="21"/>
      <c r="O4017" s="21"/>
      <c r="P4017" s="39"/>
      <c r="Q4017" s="43"/>
      <c r="R4017" s="39"/>
    </row>
    <row r="4018" spans="3:18" x14ac:dyDescent="0.25">
      <c r="C4018" s="21"/>
      <c r="D4018" s="21"/>
      <c r="E4018" s="39"/>
      <c r="F4018" s="39"/>
      <c r="G4018" s="39"/>
      <c r="K4018" s="33"/>
      <c r="N4018" s="21"/>
      <c r="O4018" s="21"/>
      <c r="P4018" s="39"/>
      <c r="Q4018" s="43"/>
      <c r="R4018" s="39"/>
    </row>
    <row r="4019" spans="3:18" x14ac:dyDescent="0.25">
      <c r="C4019" s="21"/>
      <c r="D4019" s="21"/>
      <c r="E4019" s="39"/>
      <c r="F4019" s="39"/>
      <c r="G4019" s="39"/>
      <c r="K4019" s="33"/>
      <c r="N4019" s="21"/>
      <c r="O4019" s="21"/>
      <c r="P4019" s="39"/>
      <c r="Q4019" s="43"/>
      <c r="R4019" s="39"/>
    </row>
    <row r="4020" spans="3:18" x14ac:dyDescent="0.25">
      <c r="C4020" s="21"/>
      <c r="D4020" s="21"/>
      <c r="E4020" s="39"/>
      <c r="F4020" s="39"/>
      <c r="G4020" s="39"/>
      <c r="K4020" s="33"/>
      <c r="N4020" s="21"/>
      <c r="O4020" s="21"/>
      <c r="P4020" s="39"/>
      <c r="Q4020" s="43"/>
      <c r="R4020" s="39"/>
    </row>
    <row r="4021" spans="3:18" x14ac:dyDescent="0.25">
      <c r="C4021" s="21"/>
      <c r="D4021" s="21"/>
      <c r="E4021" s="39"/>
      <c r="F4021" s="39"/>
      <c r="G4021" s="39"/>
      <c r="K4021" s="33"/>
      <c r="N4021" s="21"/>
      <c r="O4021" s="21"/>
      <c r="P4021" s="39"/>
      <c r="Q4021" s="43"/>
      <c r="R4021" s="39"/>
    </row>
    <row r="4022" spans="3:18" x14ac:dyDescent="0.25">
      <c r="C4022" s="21"/>
      <c r="D4022" s="21"/>
      <c r="E4022" s="39"/>
      <c r="F4022" s="39"/>
      <c r="G4022" s="39"/>
      <c r="K4022" s="33"/>
      <c r="N4022" s="21"/>
      <c r="O4022" s="21"/>
      <c r="P4022" s="39"/>
      <c r="Q4022" s="43"/>
      <c r="R4022" s="39"/>
    </row>
    <row r="4023" spans="3:18" x14ac:dyDescent="0.25">
      <c r="C4023" s="21"/>
      <c r="D4023" s="21"/>
      <c r="E4023" s="39"/>
      <c r="F4023" s="39"/>
      <c r="G4023" s="39"/>
      <c r="K4023" s="33"/>
      <c r="N4023" s="21"/>
      <c r="O4023" s="21"/>
      <c r="P4023" s="39"/>
      <c r="Q4023" s="43"/>
      <c r="R4023" s="39"/>
    </row>
    <row r="4024" spans="3:18" x14ac:dyDescent="0.25">
      <c r="C4024" s="21"/>
      <c r="D4024" s="21"/>
      <c r="E4024" s="39"/>
      <c r="F4024" s="39"/>
      <c r="G4024" s="39"/>
      <c r="K4024" s="33"/>
      <c r="N4024" s="21"/>
      <c r="O4024" s="21"/>
      <c r="P4024" s="39"/>
      <c r="Q4024" s="43"/>
      <c r="R4024" s="39"/>
    </row>
    <row r="4025" spans="3:18" x14ac:dyDescent="0.25">
      <c r="C4025" s="21"/>
      <c r="D4025" s="21"/>
      <c r="E4025" s="39"/>
      <c r="F4025" s="39"/>
      <c r="G4025" s="39"/>
      <c r="K4025" s="33"/>
      <c r="N4025" s="21"/>
      <c r="O4025" s="21"/>
      <c r="P4025" s="39"/>
      <c r="Q4025" s="43"/>
      <c r="R4025" s="39"/>
    </row>
    <row r="4026" spans="3:18" x14ac:dyDescent="0.25">
      <c r="C4026" s="21"/>
      <c r="D4026" s="21"/>
      <c r="E4026" s="39"/>
      <c r="F4026" s="39"/>
      <c r="G4026" s="39"/>
      <c r="K4026" s="33"/>
      <c r="N4026" s="21"/>
      <c r="O4026" s="21"/>
      <c r="P4026" s="39"/>
      <c r="Q4026" s="43"/>
      <c r="R4026" s="39"/>
    </row>
    <row r="4027" spans="3:18" x14ac:dyDescent="0.25">
      <c r="C4027" s="21"/>
      <c r="D4027" s="21"/>
      <c r="E4027" s="39"/>
      <c r="F4027" s="39"/>
      <c r="G4027" s="39"/>
      <c r="K4027" s="33"/>
      <c r="N4027" s="21"/>
      <c r="O4027" s="21"/>
      <c r="P4027" s="39"/>
      <c r="Q4027" s="43"/>
      <c r="R4027" s="39"/>
    </row>
    <row r="4028" spans="3:18" x14ac:dyDescent="0.25">
      <c r="C4028" s="21"/>
      <c r="D4028" s="21"/>
      <c r="E4028" s="39"/>
      <c r="F4028" s="39"/>
      <c r="G4028" s="39"/>
      <c r="K4028" s="33"/>
      <c r="N4028" s="21"/>
      <c r="O4028" s="21"/>
      <c r="P4028" s="39"/>
      <c r="Q4028" s="43"/>
      <c r="R4028" s="39"/>
    </row>
    <row r="4029" spans="3:18" x14ac:dyDescent="0.25">
      <c r="C4029" s="21"/>
      <c r="D4029" s="21"/>
      <c r="E4029" s="39"/>
      <c r="F4029" s="39"/>
      <c r="G4029" s="39"/>
      <c r="K4029" s="33"/>
      <c r="N4029" s="21"/>
      <c r="O4029" s="21"/>
      <c r="P4029" s="39"/>
      <c r="Q4029" s="43"/>
      <c r="R4029" s="39"/>
    </row>
    <row r="4030" spans="3:18" x14ac:dyDescent="0.25">
      <c r="C4030" s="21"/>
      <c r="D4030" s="21"/>
      <c r="E4030" s="39"/>
      <c r="F4030" s="39"/>
      <c r="G4030" s="39"/>
      <c r="K4030" s="33"/>
      <c r="N4030" s="21"/>
      <c r="O4030" s="21"/>
      <c r="P4030" s="39"/>
      <c r="Q4030" s="43"/>
      <c r="R4030" s="39"/>
    </row>
    <row r="4031" spans="3:18" x14ac:dyDescent="0.25">
      <c r="C4031" s="21"/>
      <c r="D4031" s="21"/>
      <c r="E4031" s="39"/>
      <c r="F4031" s="39"/>
      <c r="G4031" s="39"/>
      <c r="K4031" s="33"/>
      <c r="N4031" s="21"/>
      <c r="O4031" s="21"/>
      <c r="P4031" s="39"/>
      <c r="Q4031" s="43"/>
      <c r="R4031" s="39"/>
    </row>
    <row r="4032" spans="3:18" x14ac:dyDescent="0.25">
      <c r="C4032" s="21"/>
      <c r="D4032" s="21"/>
      <c r="E4032" s="39"/>
      <c r="F4032" s="39"/>
      <c r="G4032" s="39"/>
      <c r="K4032" s="33"/>
      <c r="N4032" s="21"/>
      <c r="O4032" s="21"/>
      <c r="P4032" s="39"/>
      <c r="Q4032" s="43"/>
      <c r="R4032" s="39"/>
    </row>
    <row r="4033" spans="3:18" x14ac:dyDescent="0.25">
      <c r="C4033" s="21"/>
      <c r="D4033" s="21"/>
      <c r="E4033" s="39"/>
      <c r="F4033" s="39"/>
      <c r="G4033" s="39"/>
      <c r="K4033" s="33"/>
      <c r="N4033" s="21"/>
      <c r="O4033" s="21"/>
      <c r="P4033" s="39"/>
      <c r="Q4033" s="43"/>
      <c r="R4033" s="39"/>
    </row>
    <row r="4034" spans="3:18" x14ac:dyDescent="0.25">
      <c r="C4034" s="21"/>
      <c r="D4034" s="21"/>
      <c r="E4034" s="39"/>
      <c r="F4034" s="39"/>
      <c r="G4034" s="39"/>
      <c r="K4034" s="33"/>
      <c r="N4034" s="21"/>
      <c r="O4034" s="21"/>
      <c r="P4034" s="39"/>
      <c r="Q4034" s="43"/>
      <c r="R4034" s="39"/>
    </row>
    <row r="4035" spans="3:18" x14ac:dyDescent="0.25">
      <c r="C4035" s="21"/>
      <c r="D4035" s="21"/>
      <c r="E4035" s="39"/>
      <c r="F4035" s="39"/>
      <c r="G4035" s="39"/>
      <c r="K4035" s="33"/>
      <c r="N4035" s="21"/>
      <c r="O4035" s="21"/>
      <c r="P4035" s="39"/>
      <c r="Q4035" s="43"/>
      <c r="R4035" s="39"/>
    </row>
    <row r="4036" spans="3:18" x14ac:dyDescent="0.25">
      <c r="C4036" s="21"/>
      <c r="D4036" s="21"/>
      <c r="E4036" s="39"/>
      <c r="F4036" s="39"/>
      <c r="G4036" s="39"/>
      <c r="K4036" s="33"/>
      <c r="N4036" s="21"/>
      <c r="O4036" s="21"/>
      <c r="P4036" s="39"/>
      <c r="Q4036" s="43"/>
      <c r="R4036" s="39"/>
    </row>
    <row r="4037" spans="3:18" x14ac:dyDescent="0.25">
      <c r="C4037" s="21"/>
      <c r="D4037" s="21"/>
      <c r="E4037" s="39"/>
      <c r="F4037" s="39"/>
      <c r="G4037" s="39"/>
      <c r="K4037" s="33"/>
      <c r="N4037" s="21"/>
      <c r="O4037" s="21"/>
      <c r="P4037" s="39"/>
      <c r="Q4037" s="43"/>
      <c r="R4037" s="39"/>
    </row>
    <row r="4038" spans="3:18" x14ac:dyDescent="0.25">
      <c r="C4038" s="21"/>
      <c r="D4038" s="21"/>
      <c r="E4038" s="39"/>
      <c r="F4038" s="39"/>
      <c r="G4038" s="39"/>
      <c r="K4038" s="33"/>
      <c r="N4038" s="21"/>
      <c r="O4038" s="21"/>
      <c r="P4038" s="39"/>
      <c r="Q4038" s="43"/>
      <c r="R4038" s="39"/>
    </row>
    <row r="4039" spans="3:18" x14ac:dyDescent="0.25">
      <c r="C4039" s="21"/>
      <c r="D4039" s="21"/>
      <c r="E4039" s="39"/>
      <c r="F4039" s="39"/>
      <c r="G4039" s="39"/>
      <c r="K4039" s="33"/>
      <c r="N4039" s="21"/>
      <c r="O4039" s="21"/>
      <c r="P4039" s="39"/>
      <c r="Q4039" s="43"/>
      <c r="R4039" s="39"/>
    </row>
    <row r="4040" spans="3:18" x14ac:dyDescent="0.25">
      <c r="C4040" s="21"/>
      <c r="D4040" s="21"/>
      <c r="E4040" s="39"/>
      <c r="F4040" s="39"/>
      <c r="G4040" s="39"/>
      <c r="K4040" s="33"/>
      <c r="N4040" s="21"/>
      <c r="O4040" s="21"/>
      <c r="P4040" s="39"/>
      <c r="Q4040" s="43"/>
      <c r="R4040" s="39"/>
    </row>
    <row r="4041" spans="3:18" x14ac:dyDescent="0.25">
      <c r="C4041" s="21"/>
      <c r="D4041" s="21"/>
      <c r="E4041" s="39"/>
      <c r="F4041" s="39"/>
      <c r="G4041" s="39"/>
      <c r="K4041" s="33"/>
      <c r="N4041" s="21"/>
      <c r="O4041" s="21"/>
      <c r="P4041" s="39"/>
      <c r="Q4041" s="43"/>
      <c r="R4041" s="39"/>
    </row>
    <row r="4042" spans="3:18" x14ac:dyDescent="0.25">
      <c r="C4042" s="21"/>
      <c r="D4042" s="21"/>
      <c r="E4042" s="39"/>
      <c r="F4042" s="39"/>
      <c r="G4042" s="39"/>
      <c r="K4042" s="33"/>
      <c r="N4042" s="21"/>
      <c r="O4042" s="21"/>
      <c r="P4042" s="39"/>
      <c r="Q4042" s="43"/>
      <c r="R4042" s="39"/>
    </row>
    <row r="4043" spans="3:18" x14ac:dyDescent="0.25">
      <c r="C4043" s="21"/>
      <c r="D4043" s="21"/>
      <c r="E4043" s="39"/>
      <c r="F4043" s="39"/>
      <c r="G4043" s="39"/>
      <c r="K4043" s="33"/>
      <c r="N4043" s="21"/>
      <c r="O4043" s="21"/>
      <c r="P4043" s="39"/>
      <c r="Q4043" s="43"/>
      <c r="R4043" s="39"/>
    </row>
    <row r="4044" spans="3:18" x14ac:dyDescent="0.25">
      <c r="C4044" s="21"/>
      <c r="D4044" s="21"/>
      <c r="E4044" s="39"/>
      <c r="F4044" s="39"/>
      <c r="G4044" s="39"/>
      <c r="K4044" s="33"/>
      <c r="N4044" s="21"/>
      <c r="O4044" s="21"/>
      <c r="P4044" s="39"/>
      <c r="Q4044" s="43"/>
      <c r="R4044" s="39"/>
    </row>
    <row r="4045" spans="3:18" x14ac:dyDescent="0.25">
      <c r="K4045" s="33"/>
      <c r="N4045" s="21"/>
      <c r="O4045" s="21"/>
      <c r="P4045" s="39"/>
      <c r="Q4045" s="43"/>
      <c r="R4045" s="40"/>
    </row>
    <row r="4046" spans="3:18" x14ac:dyDescent="0.25">
      <c r="N4046" s="21"/>
      <c r="O4046" s="21"/>
      <c r="P4046" s="39"/>
      <c r="Q4046" s="43"/>
      <c r="R4046" s="40"/>
    </row>
    <row r="4047" spans="3:18" x14ac:dyDescent="0.25">
      <c r="N4047" s="21"/>
      <c r="O4047" s="21"/>
      <c r="P4047" s="39"/>
      <c r="Q4047" s="43"/>
      <c r="R4047" s="40"/>
    </row>
    <row r="4048" spans="3:18" x14ac:dyDescent="0.25">
      <c r="N4048" s="21"/>
      <c r="O4048" s="21"/>
      <c r="P4048" s="39"/>
      <c r="Q4048" s="43"/>
      <c r="R4048" s="40"/>
    </row>
    <row r="4049" spans="14:18" x14ac:dyDescent="0.25">
      <c r="N4049" s="21"/>
      <c r="O4049" s="21"/>
      <c r="P4049" s="39"/>
      <c r="Q4049" s="43"/>
      <c r="R4049" s="40"/>
    </row>
    <row r="4050" spans="14:18" x14ac:dyDescent="0.25">
      <c r="N4050" s="21"/>
      <c r="O4050" s="21"/>
      <c r="P4050" s="39"/>
      <c r="Q4050" s="43"/>
      <c r="R4050" s="40"/>
    </row>
    <row r="4051" spans="14:18" x14ac:dyDescent="0.25">
      <c r="N4051" s="21"/>
      <c r="O4051" s="21"/>
      <c r="P4051" s="39"/>
      <c r="Q4051" s="43"/>
      <c r="R4051" s="40"/>
    </row>
    <row r="4052" spans="14:18" x14ac:dyDescent="0.25">
      <c r="N4052" s="21"/>
      <c r="O4052" s="21"/>
      <c r="P4052" s="39"/>
      <c r="Q4052" s="43"/>
      <c r="R4052" s="40"/>
    </row>
    <row r="4053" spans="14:18" x14ac:dyDescent="0.25">
      <c r="N4053" s="21"/>
      <c r="O4053" s="21"/>
      <c r="P4053" s="39"/>
      <c r="Q4053" s="43"/>
      <c r="R4053" s="40"/>
    </row>
    <row r="4054" spans="14:18" x14ac:dyDescent="0.25">
      <c r="N4054" s="21"/>
      <c r="O4054" s="21"/>
      <c r="P4054" s="39"/>
      <c r="Q4054" s="43"/>
      <c r="R4054" s="40"/>
    </row>
    <row r="4055" spans="14:18" x14ac:dyDescent="0.25">
      <c r="N4055" s="21"/>
      <c r="O4055" s="21"/>
      <c r="P4055" s="39"/>
      <c r="Q4055" s="43"/>
      <c r="R4055" s="40"/>
    </row>
    <row r="4056" spans="14:18" x14ac:dyDescent="0.25">
      <c r="N4056" s="21"/>
      <c r="O4056" s="21"/>
      <c r="P4056" s="39"/>
      <c r="Q4056" s="43"/>
      <c r="R4056" s="40"/>
    </row>
    <row r="4057" spans="14:18" x14ac:dyDescent="0.25">
      <c r="N4057" s="21"/>
      <c r="O4057" s="21"/>
      <c r="P4057" s="39"/>
      <c r="Q4057" s="43"/>
      <c r="R4057" s="40"/>
    </row>
    <row r="4058" spans="14:18" x14ac:dyDescent="0.25">
      <c r="N4058" s="21"/>
      <c r="O4058" s="21"/>
      <c r="P4058" s="39"/>
      <c r="Q4058" s="43"/>
      <c r="R4058" s="40"/>
    </row>
    <row r="4059" spans="14:18" x14ac:dyDescent="0.25">
      <c r="N4059" s="21"/>
      <c r="O4059" s="21"/>
      <c r="P4059" s="39"/>
      <c r="Q4059" s="43"/>
      <c r="R4059" s="40"/>
    </row>
    <row r="4060" spans="14:18" x14ac:dyDescent="0.25">
      <c r="N4060" s="21"/>
      <c r="O4060" s="21"/>
      <c r="P4060" s="39"/>
      <c r="Q4060" s="43"/>
      <c r="R4060" s="40"/>
    </row>
    <row r="4061" spans="14:18" x14ac:dyDescent="0.25">
      <c r="N4061" s="21"/>
      <c r="O4061" s="21"/>
      <c r="P4061" s="39"/>
      <c r="Q4061" s="43"/>
      <c r="R4061" s="40"/>
    </row>
    <row r="4062" spans="14:18" x14ac:dyDescent="0.25">
      <c r="N4062" s="21"/>
      <c r="O4062" s="21"/>
      <c r="P4062" s="39"/>
      <c r="Q4062" s="43"/>
      <c r="R4062" s="40"/>
    </row>
    <row r="4063" spans="14:18" x14ac:dyDescent="0.25">
      <c r="N4063" s="21"/>
      <c r="O4063" s="21"/>
      <c r="P4063" s="39"/>
      <c r="Q4063" s="43"/>
      <c r="R4063" s="40"/>
    </row>
    <row r="4064" spans="14:18" x14ac:dyDescent="0.25">
      <c r="N4064" s="21"/>
      <c r="O4064" s="21"/>
      <c r="P4064" s="39"/>
      <c r="Q4064" s="43"/>
      <c r="R4064" s="40"/>
    </row>
    <row r="4065" spans="14:18" x14ac:dyDescent="0.25">
      <c r="N4065" s="21"/>
      <c r="O4065" s="21"/>
      <c r="P4065" s="39"/>
      <c r="Q4065" s="43"/>
      <c r="R4065" s="40"/>
    </row>
    <row r="4066" spans="14:18" x14ac:dyDescent="0.25">
      <c r="N4066" s="21"/>
      <c r="O4066" s="21"/>
      <c r="P4066" s="39"/>
      <c r="Q4066" s="43"/>
      <c r="R4066" s="40"/>
    </row>
    <row r="4067" spans="14:18" x14ac:dyDescent="0.25">
      <c r="N4067" s="21"/>
      <c r="O4067" s="21"/>
      <c r="P4067" s="39"/>
      <c r="Q4067" s="43"/>
      <c r="R4067" s="40"/>
    </row>
    <row r="4068" spans="14:18" x14ac:dyDescent="0.25">
      <c r="N4068" s="21"/>
      <c r="O4068" s="21"/>
      <c r="P4068" s="39"/>
      <c r="Q4068" s="43"/>
      <c r="R4068" s="40"/>
    </row>
    <row r="4069" spans="14:18" x14ac:dyDescent="0.25">
      <c r="N4069" s="21"/>
      <c r="O4069" s="21"/>
      <c r="P4069" s="39"/>
      <c r="Q4069" s="43"/>
      <c r="R4069" s="40"/>
    </row>
    <row r="4070" spans="14:18" x14ac:dyDescent="0.25">
      <c r="N4070" s="21"/>
      <c r="O4070" s="21"/>
      <c r="P4070" s="39"/>
      <c r="Q4070" s="43"/>
      <c r="R4070" s="40"/>
    </row>
    <row r="4071" spans="14:18" x14ac:dyDescent="0.25">
      <c r="N4071" s="21"/>
      <c r="O4071" s="21"/>
      <c r="P4071" s="39"/>
      <c r="Q4071" s="43"/>
      <c r="R4071" s="40"/>
    </row>
    <row r="4072" spans="14:18" x14ac:dyDescent="0.25">
      <c r="N4072" s="21"/>
      <c r="O4072" s="21"/>
      <c r="P4072" s="39"/>
      <c r="Q4072" s="43"/>
      <c r="R4072" s="40"/>
    </row>
    <row r="4073" spans="14:18" x14ac:dyDescent="0.25">
      <c r="N4073" s="21"/>
      <c r="O4073" s="21"/>
      <c r="P4073" s="39"/>
      <c r="Q4073" s="43"/>
      <c r="R4073" s="40"/>
    </row>
    <row r="4074" spans="14:18" x14ac:dyDescent="0.25">
      <c r="N4074" s="21"/>
      <c r="O4074" s="21"/>
      <c r="P4074" s="39"/>
      <c r="Q4074" s="43"/>
      <c r="R4074" s="40"/>
    </row>
    <row r="4075" spans="14:18" x14ac:dyDescent="0.25">
      <c r="N4075" s="21"/>
      <c r="O4075" s="21"/>
      <c r="P4075" s="39"/>
      <c r="Q4075" s="43"/>
      <c r="R4075" s="40"/>
    </row>
    <row r="4076" spans="14:18" x14ac:dyDescent="0.25">
      <c r="N4076" s="21"/>
      <c r="O4076" s="21"/>
      <c r="P4076" s="39"/>
      <c r="Q4076" s="43"/>
      <c r="R4076" s="40"/>
    </row>
    <row r="4077" spans="14:18" x14ac:dyDescent="0.25">
      <c r="N4077" s="21"/>
      <c r="O4077" s="21"/>
      <c r="P4077" s="39"/>
      <c r="Q4077" s="43"/>
      <c r="R4077" s="40"/>
    </row>
    <row r="4078" spans="14:18" x14ac:dyDescent="0.25">
      <c r="N4078" s="21"/>
      <c r="O4078" s="21"/>
      <c r="P4078" s="39"/>
      <c r="Q4078" s="43"/>
      <c r="R4078" s="40"/>
    </row>
    <row r="4079" spans="14:18" x14ac:dyDescent="0.25">
      <c r="N4079" s="21"/>
      <c r="O4079" s="21"/>
      <c r="P4079" s="39"/>
      <c r="Q4079" s="43"/>
      <c r="R4079" s="40"/>
    </row>
    <row r="4080" spans="14:18" x14ac:dyDescent="0.25">
      <c r="N4080" s="21"/>
      <c r="O4080" s="21"/>
      <c r="P4080" s="39"/>
      <c r="Q4080" s="43"/>
      <c r="R4080" s="40"/>
    </row>
    <row r="4081" spans="14:18" x14ac:dyDescent="0.25">
      <c r="N4081" s="21"/>
      <c r="O4081" s="21"/>
      <c r="P4081" s="39"/>
      <c r="Q4081" s="43"/>
      <c r="R4081" s="40"/>
    </row>
    <row r="4082" spans="14:18" x14ac:dyDescent="0.25">
      <c r="N4082" s="21"/>
      <c r="O4082" s="21"/>
      <c r="P4082" s="39"/>
      <c r="Q4082" s="43"/>
      <c r="R4082" s="40"/>
    </row>
    <row r="4083" spans="14:18" x14ac:dyDescent="0.25">
      <c r="N4083" s="21"/>
      <c r="O4083" s="21"/>
      <c r="P4083" s="39"/>
      <c r="Q4083" s="43"/>
      <c r="R4083" s="40"/>
    </row>
    <row r="4084" spans="14:18" x14ac:dyDescent="0.25">
      <c r="N4084" s="21"/>
      <c r="O4084" s="21"/>
      <c r="P4084" s="39"/>
      <c r="Q4084" s="43"/>
      <c r="R4084" s="40"/>
    </row>
    <row r="4085" spans="14:18" x14ac:dyDescent="0.25">
      <c r="N4085" s="21"/>
      <c r="O4085" s="21"/>
      <c r="P4085" s="39"/>
      <c r="Q4085" s="43"/>
      <c r="R4085" s="40"/>
    </row>
    <row r="4086" spans="14:18" x14ac:dyDescent="0.25">
      <c r="N4086" s="21"/>
      <c r="O4086" s="21"/>
      <c r="P4086" s="39"/>
      <c r="Q4086" s="43"/>
      <c r="R4086" s="40"/>
    </row>
    <row r="4087" spans="14:18" x14ac:dyDescent="0.25">
      <c r="N4087" s="21"/>
      <c r="O4087" s="21"/>
      <c r="P4087" s="39"/>
      <c r="Q4087" s="43"/>
      <c r="R4087" s="40"/>
    </row>
    <row r="4088" spans="14:18" x14ac:dyDescent="0.25">
      <c r="N4088" s="21"/>
      <c r="O4088" s="21"/>
      <c r="P4088" s="39"/>
      <c r="Q4088" s="43"/>
      <c r="R4088" s="40"/>
    </row>
    <row r="4089" spans="14:18" x14ac:dyDescent="0.25">
      <c r="N4089" s="21"/>
      <c r="O4089" s="21"/>
      <c r="P4089" s="39"/>
      <c r="Q4089" s="43"/>
      <c r="R4089" s="40"/>
    </row>
    <row r="4090" spans="14:18" x14ac:dyDescent="0.25">
      <c r="N4090" s="21"/>
      <c r="O4090" s="21"/>
      <c r="P4090" s="39"/>
      <c r="Q4090" s="43"/>
      <c r="R4090" s="40"/>
    </row>
    <row r="4091" spans="14:18" x14ac:dyDescent="0.25">
      <c r="N4091" s="21"/>
      <c r="O4091" s="21"/>
      <c r="P4091" s="39"/>
      <c r="Q4091" s="43"/>
      <c r="R4091" s="40"/>
    </row>
    <row r="4092" spans="14:18" x14ac:dyDescent="0.25">
      <c r="N4092" s="21"/>
      <c r="O4092" s="21"/>
      <c r="P4092" s="39"/>
      <c r="Q4092" s="43"/>
      <c r="R4092" s="40"/>
    </row>
    <row r="4093" spans="14:18" x14ac:dyDescent="0.25">
      <c r="N4093" s="21"/>
      <c r="O4093" s="21"/>
      <c r="P4093" s="39"/>
      <c r="Q4093" s="43"/>
      <c r="R4093" s="40"/>
    </row>
    <row r="4094" spans="14:18" x14ac:dyDescent="0.25">
      <c r="N4094" s="21"/>
      <c r="O4094" s="21"/>
      <c r="P4094" s="39"/>
      <c r="Q4094" s="43"/>
      <c r="R4094" s="40"/>
    </row>
    <row r="4095" spans="14:18" x14ac:dyDescent="0.25">
      <c r="N4095" s="21"/>
      <c r="O4095" s="21"/>
      <c r="P4095" s="39"/>
      <c r="Q4095" s="43"/>
      <c r="R4095" s="40"/>
    </row>
    <row r="4096" spans="14:18" x14ac:dyDescent="0.25">
      <c r="N4096" s="21"/>
      <c r="O4096" s="21"/>
      <c r="P4096" s="39"/>
      <c r="Q4096" s="43"/>
      <c r="R4096" s="40"/>
    </row>
    <row r="4097" spans="14:18" x14ac:dyDescent="0.25">
      <c r="N4097" s="21"/>
      <c r="O4097" s="21"/>
      <c r="P4097" s="39"/>
      <c r="Q4097" s="43"/>
      <c r="R4097" s="40"/>
    </row>
    <row r="4098" spans="14:18" x14ac:dyDescent="0.25">
      <c r="N4098" s="21"/>
      <c r="O4098" s="21"/>
      <c r="P4098" s="39"/>
      <c r="Q4098" s="43"/>
      <c r="R4098" s="40"/>
    </row>
    <row r="4099" spans="14:18" x14ac:dyDescent="0.25">
      <c r="N4099" s="21"/>
      <c r="O4099" s="21"/>
      <c r="P4099" s="39"/>
      <c r="Q4099" s="43"/>
      <c r="R4099" s="40"/>
    </row>
    <row r="4100" spans="14:18" x14ac:dyDescent="0.25">
      <c r="N4100" s="21"/>
      <c r="O4100" s="21"/>
      <c r="P4100" s="39"/>
      <c r="Q4100" s="43"/>
      <c r="R4100" s="40"/>
    </row>
    <row r="4101" spans="14:18" x14ac:dyDescent="0.25">
      <c r="N4101" s="21"/>
      <c r="O4101" s="21"/>
      <c r="P4101" s="39"/>
      <c r="Q4101" s="43"/>
      <c r="R4101" s="40"/>
    </row>
    <row r="4102" spans="14:18" x14ac:dyDescent="0.25">
      <c r="N4102" s="21"/>
      <c r="O4102" s="21"/>
      <c r="P4102" s="39"/>
      <c r="Q4102" s="43"/>
      <c r="R4102" s="40"/>
    </row>
    <row r="4103" spans="14:18" x14ac:dyDescent="0.25">
      <c r="N4103" s="21"/>
      <c r="O4103" s="21"/>
      <c r="P4103" s="39"/>
      <c r="Q4103" s="43"/>
      <c r="R4103" s="40"/>
    </row>
    <row r="4104" spans="14:18" x14ac:dyDescent="0.25">
      <c r="N4104" s="21"/>
      <c r="O4104" s="21"/>
      <c r="P4104" s="39"/>
      <c r="Q4104" s="43"/>
      <c r="R4104" s="40"/>
    </row>
    <row r="4105" spans="14:18" x14ac:dyDescent="0.25">
      <c r="N4105" s="21"/>
      <c r="O4105" s="21"/>
      <c r="P4105" s="39"/>
      <c r="Q4105" s="43"/>
      <c r="R4105" s="40"/>
    </row>
    <row r="4106" spans="14:18" x14ac:dyDescent="0.25">
      <c r="N4106" s="21"/>
      <c r="O4106" s="21"/>
      <c r="P4106" s="39"/>
      <c r="Q4106" s="43"/>
      <c r="R4106" s="40"/>
    </row>
    <row r="4107" spans="14:18" x14ac:dyDescent="0.25">
      <c r="N4107" s="21"/>
      <c r="O4107" s="21"/>
      <c r="P4107" s="39"/>
      <c r="Q4107" s="43"/>
      <c r="R4107" s="40"/>
    </row>
    <row r="4108" spans="14:18" x14ac:dyDescent="0.25">
      <c r="N4108" s="21"/>
      <c r="O4108" s="21"/>
      <c r="P4108" s="39"/>
      <c r="Q4108" s="43"/>
      <c r="R4108" s="40"/>
    </row>
    <row r="4109" spans="14:18" x14ac:dyDescent="0.25">
      <c r="N4109" s="21"/>
      <c r="O4109" s="21"/>
      <c r="P4109" s="39"/>
      <c r="Q4109" s="43"/>
      <c r="R4109" s="40"/>
    </row>
    <row r="4110" spans="14:18" x14ac:dyDescent="0.25">
      <c r="N4110" s="21"/>
      <c r="O4110" s="21"/>
      <c r="P4110" s="39"/>
      <c r="Q4110" s="43"/>
      <c r="R4110" s="40"/>
    </row>
    <row r="4111" spans="14:18" x14ac:dyDescent="0.25">
      <c r="N4111" s="21"/>
      <c r="O4111" s="21"/>
      <c r="P4111" s="39"/>
      <c r="Q4111" s="43"/>
      <c r="R4111" s="40"/>
    </row>
    <row r="4112" spans="14:18" x14ac:dyDescent="0.25">
      <c r="N4112" s="21"/>
      <c r="O4112" s="21"/>
      <c r="P4112" s="39"/>
      <c r="Q4112" s="43"/>
      <c r="R4112" s="40"/>
    </row>
    <row r="4113" spans="14:18" x14ac:dyDescent="0.25">
      <c r="N4113" s="21"/>
      <c r="O4113" s="21"/>
      <c r="P4113" s="39"/>
      <c r="Q4113" s="43"/>
      <c r="R4113" s="40"/>
    </row>
    <row r="4114" spans="14:18" x14ac:dyDescent="0.25">
      <c r="N4114" s="21"/>
      <c r="O4114" s="21"/>
      <c r="P4114" s="39"/>
      <c r="Q4114" s="43"/>
      <c r="R4114" s="40"/>
    </row>
    <row r="4115" spans="14:18" x14ac:dyDescent="0.25">
      <c r="N4115" s="21"/>
      <c r="O4115" s="21"/>
      <c r="P4115" s="39"/>
      <c r="Q4115" s="43"/>
      <c r="R4115" s="40"/>
    </row>
    <row r="4116" spans="14:18" x14ac:dyDescent="0.25">
      <c r="N4116" s="21"/>
      <c r="O4116" s="21"/>
      <c r="P4116" s="39"/>
      <c r="Q4116" s="43"/>
      <c r="R4116" s="40"/>
    </row>
    <row r="4117" spans="14:18" x14ac:dyDescent="0.25">
      <c r="N4117" s="21"/>
      <c r="O4117" s="21"/>
      <c r="P4117" s="39"/>
      <c r="Q4117" s="43"/>
      <c r="R4117" s="40"/>
    </row>
    <row r="4118" spans="14:18" x14ac:dyDescent="0.25">
      <c r="N4118" s="21"/>
      <c r="O4118" s="21"/>
      <c r="P4118" s="39"/>
      <c r="Q4118" s="43"/>
      <c r="R4118" s="40"/>
    </row>
    <row r="4119" spans="14:18" x14ac:dyDescent="0.25">
      <c r="N4119" s="21"/>
      <c r="O4119" s="21"/>
      <c r="P4119" s="39"/>
      <c r="Q4119" s="43"/>
      <c r="R4119" s="40"/>
    </row>
    <row r="4120" spans="14:18" x14ac:dyDescent="0.25">
      <c r="N4120" s="21"/>
      <c r="O4120" s="21"/>
      <c r="P4120" s="39"/>
      <c r="Q4120" s="43"/>
      <c r="R4120" s="40"/>
    </row>
    <row r="4121" spans="14:18" x14ac:dyDescent="0.25">
      <c r="N4121" s="21"/>
      <c r="O4121" s="21"/>
      <c r="P4121" s="39"/>
      <c r="Q4121" s="43"/>
      <c r="R4121" s="40"/>
    </row>
    <row r="4122" spans="14:18" x14ac:dyDescent="0.25">
      <c r="N4122" s="21"/>
      <c r="O4122" s="21"/>
      <c r="P4122" s="39"/>
      <c r="Q4122" s="43"/>
      <c r="R4122" s="40"/>
    </row>
    <row r="4123" spans="14:18" x14ac:dyDescent="0.25">
      <c r="N4123" s="21"/>
      <c r="O4123" s="21"/>
      <c r="P4123" s="39"/>
      <c r="Q4123" s="43"/>
      <c r="R4123" s="40"/>
    </row>
    <row r="4124" spans="14:18" x14ac:dyDescent="0.25">
      <c r="N4124" s="21"/>
      <c r="O4124" s="21"/>
      <c r="P4124" s="39"/>
      <c r="Q4124" s="43"/>
      <c r="R4124" s="40"/>
    </row>
    <row r="4125" spans="14:18" x14ac:dyDescent="0.25">
      <c r="N4125" s="21"/>
      <c r="O4125" s="21"/>
      <c r="P4125" s="39"/>
      <c r="Q4125" s="43"/>
      <c r="R4125" s="40"/>
    </row>
    <row r="4126" spans="14:18" x14ac:dyDescent="0.25">
      <c r="N4126" s="21"/>
      <c r="O4126" s="21"/>
      <c r="P4126" s="39"/>
      <c r="Q4126" s="43"/>
      <c r="R4126" s="40"/>
    </row>
    <row r="4127" spans="14:18" x14ac:dyDescent="0.25">
      <c r="N4127" s="21"/>
      <c r="O4127" s="21"/>
      <c r="P4127" s="39"/>
      <c r="Q4127" s="43"/>
      <c r="R4127" s="40"/>
    </row>
    <row r="4128" spans="14:18" x14ac:dyDescent="0.25">
      <c r="N4128" s="21"/>
      <c r="O4128" s="21"/>
      <c r="P4128" s="39"/>
      <c r="Q4128" s="43"/>
      <c r="R4128" s="40"/>
    </row>
    <row r="4129" spans="14:18" x14ac:dyDescent="0.25">
      <c r="N4129" s="21"/>
      <c r="O4129" s="21"/>
      <c r="P4129" s="39"/>
      <c r="Q4129" s="43"/>
      <c r="R4129" s="40"/>
    </row>
    <row r="4130" spans="14:18" x14ac:dyDescent="0.25">
      <c r="N4130" s="21"/>
      <c r="O4130" s="21"/>
      <c r="P4130" s="39"/>
      <c r="Q4130" s="43"/>
      <c r="R4130" s="40"/>
    </row>
    <row r="4131" spans="14:18" x14ac:dyDescent="0.25">
      <c r="N4131" s="21"/>
      <c r="O4131" s="21"/>
      <c r="P4131" s="39"/>
      <c r="Q4131" s="43"/>
      <c r="R4131" s="40"/>
    </row>
    <row r="4132" spans="14:18" x14ac:dyDescent="0.25">
      <c r="N4132" s="21"/>
      <c r="O4132" s="21"/>
      <c r="P4132" s="39"/>
      <c r="Q4132" s="43"/>
      <c r="R4132" s="40"/>
    </row>
    <row r="4133" spans="14:18" x14ac:dyDescent="0.25">
      <c r="N4133" s="21"/>
      <c r="O4133" s="21"/>
      <c r="P4133" s="39"/>
      <c r="Q4133" s="43"/>
      <c r="R4133" s="40"/>
    </row>
    <row r="4134" spans="14:18" x14ac:dyDescent="0.25">
      <c r="N4134" s="21"/>
      <c r="O4134" s="21"/>
      <c r="P4134" s="39"/>
      <c r="Q4134" s="43"/>
      <c r="R4134" s="40"/>
    </row>
    <row r="4135" spans="14:18" x14ac:dyDescent="0.25">
      <c r="N4135" s="21"/>
      <c r="O4135" s="21"/>
      <c r="P4135" s="39"/>
      <c r="Q4135" s="43"/>
      <c r="R4135" s="40"/>
    </row>
    <row r="4136" spans="14:18" x14ac:dyDescent="0.25">
      <c r="N4136" s="21"/>
      <c r="O4136" s="21"/>
      <c r="P4136" s="39"/>
      <c r="Q4136" s="43"/>
      <c r="R4136" s="40"/>
    </row>
    <row r="4137" spans="14:18" x14ac:dyDescent="0.25">
      <c r="N4137" s="21"/>
      <c r="O4137" s="21"/>
      <c r="P4137" s="39"/>
      <c r="Q4137" s="43"/>
      <c r="R4137" s="40"/>
    </row>
    <row r="4138" spans="14:18" x14ac:dyDescent="0.25">
      <c r="N4138" s="21"/>
      <c r="O4138" s="21"/>
      <c r="P4138" s="39"/>
      <c r="Q4138" s="43"/>
      <c r="R4138" s="40"/>
    </row>
    <row r="4139" spans="14:18" x14ac:dyDescent="0.25">
      <c r="N4139" s="21"/>
      <c r="O4139" s="21"/>
      <c r="P4139" s="39"/>
      <c r="Q4139" s="43"/>
      <c r="R4139" s="40"/>
    </row>
    <row r="4140" spans="14:18" x14ac:dyDescent="0.25">
      <c r="N4140" s="21"/>
      <c r="O4140" s="21"/>
      <c r="P4140" s="39"/>
      <c r="Q4140" s="43"/>
      <c r="R4140" s="40"/>
    </row>
    <row r="4141" spans="14:18" x14ac:dyDescent="0.25">
      <c r="N4141" s="21"/>
      <c r="O4141" s="21"/>
      <c r="P4141" s="39"/>
      <c r="Q4141" s="43"/>
      <c r="R4141" s="40"/>
    </row>
    <row r="4142" spans="14:18" x14ac:dyDescent="0.25">
      <c r="N4142" s="21"/>
      <c r="O4142" s="21"/>
      <c r="P4142" s="39"/>
      <c r="Q4142" s="43"/>
      <c r="R4142" s="40"/>
    </row>
    <row r="4143" spans="14:18" x14ac:dyDescent="0.25">
      <c r="N4143" s="21"/>
      <c r="O4143" s="21"/>
      <c r="P4143" s="39"/>
      <c r="Q4143" s="43"/>
      <c r="R4143" s="40"/>
    </row>
    <row r="4144" spans="14:18" x14ac:dyDescent="0.25">
      <c r="N4144" s="21"/>
      <c r="O4144" s="21"/>
      <c r="P4144" s="39"/>
      <c r="Q4144" s="43"/>
      <c r="R4144" s="40"/>
    </row>
    <row r="4145" spans="14:18" x14ac:dyDescent="0.25">
      <c r="N4145" s="21"/>
      <c r="O4145" s="21"/>
      <c r="P4145" s="39"/>
      <c r="Q4145" s="43"/>
      <c r="R4145" s="40"/>
    </row>
    <row r="4146" spans="14:18" x14ac:dyDescent="0.25">
      <c r="N4146" s="21"/>
      <c r="O4146" s="21"/>
      <c r="P4146" s="39"/>
      <c r="Q4146" s="43"/>
      <c r="R4146" s="40"/>
    </row>
    <row r="4147" spans="14:18" x14ac:dyDescent="0.25">
      <c r="N4147" s="21"/>
      <c r="O4147" s="21"/>
      <c r="P4147" s="39"/>
      <c r="Q4147" s="43"/>
      <c r="R4147" s="40"/>
    </row>
    <row r="4148" spans="14:18" x14ac:dyDescent="0.25">
      <c r="N4148" s="21"/>
      <c r="O4148" s="21"/>
      <c r="P4148" s="39"/>
      <c r="Q4148" s="43"/>
      <c r="R4148" s="40"/>
    </row>
    <row r="4149" spans="14:18" x14ac:dyDescent="0.25">
      <c r="N4149" s="21"/>
      <c r="O4149" s="21"/>
      <c r="P4149" s="39"/>
      <c r="Q4149" s="43"/>
      <c r="R4149" s="40"/>
    </row>
    <row r="4150" spans="14:18" x14ac:dyDescent="0.25">
      <c r="N4150" s="21"/>
      <c r="O4150" s="21"/>
      <c r="P4150" s="39"/>
      <c r="Q4150" s="43"/>
      <c r="R4150" s="40"/>
    </row>
    <row r="4151" spans="14:18" x14ac:dyDescent="0.25">
      <c r="N4151" s="21"/>
      <c r="O4151" s="21"/>
      <c r="P4151" s="39"/>
      <c r="Q4151" s="43"/>
      <c r="R4151" s="40"/>
    </row>
    <row r="4152" spans="14:18" x14ac:dyDescent="0.25">
      <c r="N4152" s="21"/>
      <c r="O4152" s="21"/>
      <c r="P4152" s="39"/>
      <c r="Q4152" s="43"/>
      <c r="R4152" s="40"/>
    </row>
    <row r="4153" spans="14:18" x14ac:dyDescent="0.25">
      <c r="N4153" s="21"/>
      <c r="O4153" s="21"/>
      <c r="P4153" s="39"/>
      <c r="Q4153" s="43"/>
      <c r="R4153" s="40"/>
    </row>
    <row r="4154" spans="14:18" x14ac:dyDescent="0.25">
      <c r="N4154" s="21"/>
      <c r="O4154" s="21"/>
      <c r="P4154" s="39"/>
      <c r="Q4154" s="43"/>
      <c r="R4154" s="40"/>
    </row>
    <row r="4155" spans="14:18" x14ac:dyDescent="0.25">
      <c r="N4155" s="21"/>
      <c r="O4155" s="21"/>
      <c r="P4155" s="39"/>
      <c r="Q4155" s="43"/>
      <c r="R4155" s="40"/>
    </row>
    <row r="4156" spans="14:18" x14ac:dyDescent="0.25">
      <c r="N4156" s="21"/>
      <c r="O4156" s="21"/>
      <c r="P4156" s="39"/>
      <c r="Q4156" s="43"/>
      <c r="R4156" s="40"/>
    </row>
    <row r="4157" spans="14:18" x14ac:dyDescent="0.25">
      <c r="N4157" s="21"/>
      <c r="O4157" s="21"/>
      <c r="P4157" s="39"/>
      <c r="Q4157" s="43"/>
      <c r="R4157" s="40"/>
    </row>
    <row r="4158" spans="14:18" x14ac:dyDescent="0.25">
      <c r="N4158" s="21"/>
      <c r="O4158" s="21"/>
      <c r="P4158" s="39"/>
      <c r="Q4158" s="43"/>
      <c r="R4158" s="40"/>
    </row>
    <row r="4159" spans="14:18" x14ac:dyDescent="0.25">
      <c r="N4159" s="21"/>
      <c r="O4159" s="21"/>
      <c r="P4159" s="39"/>
      <c r="Q4159" s="43"/>
      <c r="R4159" s="40"/>
    </row>
    <row r="4160" spans="14:18" x14ac:dyDescent="0.25">
      <c r="N4160" s="21"/>
      <c r="O4160" s="21"/>
      <c r="P4160" s="39"/>
      <c r="Q4160" s="43"/>
      <c r="R4160" s="40"/>
    </row>
    <row r="4161" spans="14:18" x14ac:dyDescent="0.25">
      <c r="N4161" s="21"/>
      <c r="O4161" s="21"/>
      <c r="P4161" s="39"/>
      <c r="Q4161" s="43"/>
      <c r="R4161" s="40"/>
    </row>
    <row r="4162" spans="14:18" x14ac:dyDescent="0.25">
      <c r="N4162" s="21"/>
      <c r="O4162" s="21"/>
      <c r="P4162" s="39"/>
      <c r="Q4162" s="43"/>
      <c r="R4162" s="40"/>
    </row>
    <row r="4163" spans="14:18" x14ac:dyDescent="0.25">
      <c r="N4163" s="21"/>
      <c r="O4163" s="21"/>
      <c r="P4163" s="39"/>
      <c r="Q4163" s="43"/>
      <c r="R4163" s="40"/>
    </row>
    <row r="4164" spans="14:18" x14ac:dyDescent="0.25">
      <c r="N4164" s="21"/>
      <c r="O4164" s="21"/>
      <c r="P4164" s="39"/>
      <c r="Q4164" s="43"/>
      <c r="R4164" s="40"/>
    </row>
    <row r="4165" spans="14:18" x14ac:dyDescent="0.25">
      <c r="N4165" s="21"/>
      <c r="O4165" s="21"/>
      <c r="P4165" s="39"/>
      <c r="Q4165" s="43"/>
      <c r="R4165" s="40"/>
    </row>
    <row r="4166" spans="14:18" x14ac:dyDescent="0.25">
      <c r="N4166" s="21"/>
      <c r="O4166" s="21"/>
      <c r="P4166" s="39"/>
      <c r="Q4166" s="43"/>
      <c r="R4166" s="40"/>
    </row>
    <row r="4167" spans="14:18" x14ac:dyDescent="0.25">
      <c r="N4167" s="21"/>
      <c r="O4167" s="21"/>
      <c r="P4167" s="39"/>
      <c r="Q4167" s="43"/>
      <c r="R4167" s="40"/>
    </row>
    <row r="4168" spans="14:18" x14ac:dyDescent="0.25">
      <c r="N4168" s="21"/>
      <c r="O4168" s="21"/>
      <c r="P4168" s="39"/>
      <c r="Q4168" s="43"/>
      <c r="R4168" s="40"/>
    </row>
    <row r="4169" spans="14:18" x14ac:dyDescent="0.25">
      <c r="N4169" s="21"/>
      <c r="O4169" s="21"/>
      <c r="P4169" s="39"/>
      <c r="Q4169" s="43"/>
      <c r="R4169" s="40"/>
    </row>
    <row r="4170" spans="14:18" x14ac:dyDescent="0.25">
      <c r="N4170" s="21"/>
      <c r="O4170" s="21"/>
      <c r="P4170" s="39"/>
      <c r="Q4170" s="43"/>
      <c r="R4170" s="40"/>
    </row>
    <row r="4171" spans="14:18" x14ac:dyDescent="0.25">
      <c r="N4171" s="21"/>
      <c r="O4171" s="21"/>
      <c r="P4171" s="39"/>
      <c r="Q4171" s="43"/>
      <c r="R4171" s="40"/>
    </row>
    <row r="4172" spans="14:18" x14ac:dyDescent="0.25">
      <c r="N4172" s="21"/>
      <c r="O4172" s="21"/>
      <c r="P4172" s="39"/>
      <c r="Q4172" s="43"/>
      <c r="R4172" s="40"/>
    </row>
    <row r="4173" spans="14:18" x14ac:dyDescent="0.25">
      <c r="N4173" s="21"/>
      <c r="O4173" s="21"/>
      <c r="P4173" s="39"/>
      <c r="Q4173" s="43"/>
      <c r="R4173" s="40"/>
    </row>
    <row r="4174" spans="14:18" x14ac:dyDescent="0.25">
      <c r="N4174" s="21"/>
      <c r="O4174" s="21"/>
      <c r="P4174" s="39"/>
      <c r="Q4174" s="43"/>
      <c r="R4174" s="40"/>
    </row>
    <row r="4175" spans="14:18" x14ac:dyDescent="0.25">
      <c r="N4175" s="21"/>
      <c r="O4175" s="21"/>
      <c r="P4175" s="39"/>
      <c r="Q4175" s="43"/>
      <c r="R4175" s="40"/>
    </row>
    <row r="4176" spans="14:18" x14ac:dyDescent="0.25">
      <c r="N4176" s="21"/>
      <c r="O4176" s="21"/>
      <c r="P4176" s="39"/>
      <c r="Q4176" s="43"/>
      <c r="R4176" s="40"/>
    </row>
    <row r="4177" spans="14:18" x14ac:dyDescent="0.25">
      <c r="N4177" s="21"/>
      <c r="O4177" s="21"/>
      <c r="P4177" s="39"/>
      <c r="Q4177" s="43"/>
      <c r="R4177" s="40"/>
    </row>
    <row r="4178" spans="14:18" x14ac:dyDescent="0.25">
      <c r="N4178" s="21"/>
      <c r="O4178" s="21"/>
      <c r="P4178" s="39"/>
      <c r="Q4178" s="43"/>
      <c r="R4178" s="40"/>
    </row>
    <row r="4179" spans="14:18" x14ac:dyDescent="0.25">
      <c r="N4179" s="21"/>
      <c r="O4179" s="21"/>
      <c r="P4179" s="39"/>
      <c r="Q4179" s="43"/>
      <c r="R4179" s="40"/>
    </row>
    <row r="4180" spans="14:18" x14ac:dyDescent="0.25">
      <c r="N4180" s="21"/>
      <c r="O4180" s="21"/>
      <c r="P4180" s="39"/>
      <c r="Q4180" s="43"/>
      <c r="R4180" s="40"/>
    </row>
    <row r="4181" spans="14:18" x14ac:dyDescent="0.25">
      <c r="N4181" s="21"/>
      <c r="O4181" s="21"/>
      <c r="P4181" s="39"/>
      <c r="Q4181" s="43"/>
      <c r="R4181" s="40"/>
    </row>
    <row r="4182" spans="14:18" x14ac:dyDescent="0.25">
      <c r="N4182" s="21"/>
      <c r="O4182" s="21"/>
      <c r="P4182" s="39"/>
      <c r="Q4182" s="43"/>
      <c r="R4182" s="40"/>
    </row>
    <row r="4183" spans="14:18" x14ac:dyDescent="0.25">
      <c r="N4183" s="21"/>
      <c r="O4183" s="21"/>
      <c r="P4183" s="39"/>
      <c r="Q4183" s="43"/>
      <c r="R4183" s="40"/>
    </row>
    <row r="4184" spans="14:18" x14ac:dyDescent="0.25">
      <c r="N4184" s="21"/>
      <c r="O4184" s="21"/>
      <c r="P4184" s="39"/>
      <c r="Q4184" s="43"/>
      <c r="R4184" s="40"/>
    </row>
    <row r="4185" spans="14:18" x14ac:dyDescent="0.25">
      <c r="N4185" s="21"/>
      <c r="O4185" s="21"/>
      <c r="P4185" s="39"/>
      <c r="Q4185" s="43"/>
      <c r="R4185" s="40"/>
    </row>
    <row r="4186" spans="14:18" x14ac:dyDescent="0.25">
      <c r="N4186" s="21"/>
      <c r="O4186" s="21"/>
      <c r="P4186" s="39"/>
      <c r="Q4186" s="43"/>
      <c r="R4186" s="40"/>
    </row>
    <row r="4187" spans="14:18" x14ac:dyDescent="0.25">
      <c r="N4187" s="21"/>
      <c r="O4187" s="21"/>
      <c r="P4187" s="39"/>
      <c r="Q4187" s="43"/>
      <c r="R4187" s="40"/>
    </row>
    <row r="4188" spans="14:18" x14ac:dyDescent="0.25">
      <c r="N4188" s="21"/>
      <c r="O4188" s="21"/>
      <c r="P4188" s="39"/>
      <c r="Q4188" s="43"/>
      <c r="R4188" s="40"/>
    </row>
    <row r="4189" spans="14:18" x14ac:dyDescent="0.25">
      <c r="N4189" s="21"/>
      <c r="O4189" s="21"/>
      <c r="P4189" s="39"/>
      <c r="Q4189" s="43"/>
      <c r="R4189" s="40"/>
    </row>
    <row r="4190" spans="14:18" x14ac:dyDescent="0.25">
      <c r="N4190" s="21"/>
      <c r="O4190" s="21"/>
      <c r="P4190" s="39"/>
      <c r="Q4190" s="43"/>
      <c r="R4190" s="40"/>
    </row>
    <row r="4191" spans="14:18" x14ac:dyDescent="0.25">
      <c r="N4191" s="21"/>
      <c r="O4191" s="21"/>
      <c r="P4191" s="39"/>
      <c r="Q4191" s="43"/>
      <c r="R4191" s="40"/>
    </row>
    <row r="4192" spans="14:18" x14ac:dyDescent="0.25">
      <c r="N4192" s="21"/>
      <c r="O4192" s="21"/>
      <c r="P4192" s="39"/>
      <c r="Q4192" s="43"/>
      <c r="R4192" s="40"/>
    </row>
    <row r="4193" spans="14:18" x14ac:dyDescent="0.25">
      <c r="N4193" s="21"/>
      <c r="O4193" s="21"/>
      <c r="P4193" s="39"/>
      <c r="Q4193" s="43"/>
      <c r="R4193" s="40"/>
    </row>
    <row r="4194" spans="14:18" x14ac:dyDescent="0.25">
      <c r="N4194" s="21"/>
      <c r="O4194" s="21"/>
      <c r="P4194" s="39"/>
      <c r="Q4194" s="43"/>
      <c r="R4194" s="40"/>
    </row>
    <row r="4195" spans="14:18" x14ac:dyDescent="0.25">
      <c r="N4195" s="21"/>
      <c r="O4195" s="21"/>
      <c r="P4195" s="39"/>
      <c r="Q4195" s="43"/>
      <c r="R4195" s="40"/>
    </row>
    <row r="4196" spans="14:18" x14ac:dyDescent="0.25">
      <c r="N4196" s="21"/>
      <c r="O4196" s="21"/>
      <c r="P4196" s="39"/>
      <c r="Q4196" s="43"/>
      <c r="R4196" s="40"/>
    </row>
    <row r="4197" spans="14:18" x14ac:dyDescent="0.25">
      <c r="N4197" s="21"/>
      <c r="O4197" s="21"/>
      <c r="P4197" s="39"/>
      <c r="Q4197" s="43"/>
      <c r="R4197" s="40"/>
    </row>
    <row r="4198" spans="14:18" x14ac:dyDescent="0.25">
      <c r="N4198" s="21"/>
      <c r="O4198" s="21"/>
      <c r="P4198" s="39"/>
      <c r="Q4198" s="43"/>
      <c r="R4198" s="40"/>
    </row>
    <row r="4199" spans="14:18" x14ac:dyDescent="0.25">
      <c r="N4199" s="21"/>
      <c r="O4199" s="21"/>
      <c r="P4199" s="39"/>
      <c r="Q4199" s="43"/>
      <c r="R4199" s="40"/>
    </row>
    <row r="4200" spans="14:18" x14ac:dyDescent="0.25">
      <c r="N4200" s="21"/>
      <c r="O4200" s="21"/>
      <c r="P4200" s="39"/>
      <c r="Q4200" s="43"/>
      <c r="R4200" s="40"/>
    </row>
    <row r="4201" spans="14:18" x14ac:dyDescent="0.25">
      <c r="N4201" s="21"/>
      <c r="O4201" s="21"/>
      <c r="P4201" s="39"/>
      <c r="Q4201" s="43"/>
      <c r="R4201" s="40"/>
    </row>
    <row r="4202" spans="14:18" x14ac:dyDescent="0.25">
      <c r="N4202" s="21"/>
      <c r="O4202" s="21"/>
      <c r="P4202" s="39"/>
      <c r="Q4202" s="43"/>
      <c r="R4202" s="40"/>
    </row>
    <row r="4203" spans="14:18" x14ac:dyDescent="0.25">
      <c r="N4203" s="21"/>
      <c r="O4203" s="21"/>
      <c r="P4203" s="39"/>
      <c r="Q4203" s="43"/>
      <c r="R4203" s="40"/>
    </row>
    <row r="4204" spans="14:18" x14ac:dyDescent="0.25">
      <c r="N4204" s="21"/>
      <c r="O4204" s="21"/>
      <c r="P4204" s="39"/>
      <c r="Q4204" s="43"/>
      <c r="R4204" s="40"/>
    </row>
    <row r="4205" spans="14:18" x14ac:dyDescent="0.25">
      <c r="N4205" s="21"/>
      <c r="O4205" s="21"/>
      <c r="P4205" s="39"/>
      <c r="Q4205" s="43"/>
      <c r="R4205" s="40"/>
    </row>
    <row r="4206" spans="14:18" x14ac:dyDescent="0.25">
      <c r="N4206" s="21"/>
      <c r="O4206" s="21"/>
      <c r="P4206" s="39"/>
      <c r="Q4206" s="43"/>
      <c r="R4206" s="40"/>
    </row>
    <row r="4207" spans="14:18" x14ac:dyDescent="0.25">
      <c r="N4207" s="21"/>
      <c r="O4207" s="21"/>
      <c r="P4207" s="39"/>
      <c r="Q4207" s="43"/>
      <c r="R4207" s="40"/>
    </row>
    <row r="4208" spans="14:18" x14ac:dyDescent="0.25">
      <c r="N4208" s="21"/>
      <c r="O4208" s="21"/>
      <c r="P4208" s="39"/>
      <c r="Q4208" s="43"/>
      <c r="R4208" s="40"/>
    </row>
    <row r="4209" spans="14:18" x14ac:dyDescent="0.25">
      <c r="N4209" s="21"/>
      <c r="O4209" s="21"/>
      <c r="P4209" s="39"/>
      <c r="Q4209" s="43"/>
      <c r="R4209" s="40"/>
    </row>
    <row r="4210" spans="14:18" x14ac:dyDescent="0.25">
      <c r="N4210" s="21"/>
      <c r="O4210" s="21"/>
      <c r="P4210" s="39"/>
      <c r="Q4210" s="43"/>
      <c r="R4210" s="40"/>
    </row>
    <row r="4211" spans="14:18" x14ac:dyDescent="0.25">
      <c r="N4211" s="21"/>
      <c r="O4211" s="21"/>
      <c r="P4211" s="39"/>
      <c r="Q4211" s="43"/>
      <c r="R4211" s="40"/>
    </row>
    <row r="4212" spans="14:18" x14ac:dyDescent="0.25">
      <c r="N4212" s="21"/>
      <c r="O4212" s="21"/>
      <c r="P4212" s="39"/>
      <c r="Q4212" s="43"/>
      <c r="R4212" s="40"/>
    </row>
    <row r="4213" spans="14:18" x14ac:dyDescent="0.25">
      <c r="N4213" s="21"/>
      <c r="O4213" s="21"/>
      <c r="P4213" s="39"/>
      <c r="Q4213" s="43"/>
      <c r="R4213" s="40"/>
    </row>
    <row r="4214" spans="14:18" x14ac:dyDescent="0.25">
      <c r="N4214" s="21"/>
      <c r="O4214" s="21"/>
      <c r="P4214" s="39"/>
      <c r="Q4214" s="43"/>
      <c r="R4214" s="40"/>
    </row>
    <row r="4215" spans="14:18" x14ac:dyDescent="0.25">
      <c r="N4215" s="21"/>
      <c r="O4215" s="21"/>
      <c r="P4215" s="39"/>
      <c r="Q4215" s="43"/>
      <c r="R4215" s="40"/>
    </row>
    <row r="4216" spans="14:18" x14ac:dyDescent="0.25">
      <c r="N4216" s="21"/>
      <c r="O4216" s="21"/>
      <c r="P4216" s="39"/>
      <c r="Q4216" s="43"/>
      <c r="R4216" s="40"/>
    </row>
    <row r="4217" spans="14:18" x14ac:dyDescent="0.25">
      <c r="N4217" s="21"/>
      <c r="O4217" s="21"/>
      <c r="P4217" s="39"/>
      <c r="Q4217" s="43"/>
      <c r="R4217" s="40"/>
    </row>
    <row r="4218" spans="14:18" x14ac:dyDescent="0.25">
      <c r="N4218" s="21"/>
      <c r="O4218" s="21"/>
      <c r="P4218" s="39"/>
      <c r="Q4218" s="43"/>
      <c r="R4218" s="40"/>
    </row>
    <row r="4219" spans="14:18" x14ac:dyDescent="0.25">
      <c r="N4219" s="21"/>
      <c r="O4219" s="21"/>
      <c r="P4219" s="39"/>
      <c r="Q4219" s="43"/>
      <c r="R4219" s="40"/>
    </row>
    <row r="4220" spans="14:18" x14ac:dyDescent="0.25">
      <c r="N4220" s="21"/>
      <c r="O4220" s="21"/>
      <c r="P4220" s="39"/>
      <c r="Q4220" s="43"/>
      <c r="R4220" s="40"/>
    </row>
    <row r="4221" spans="14:18" x14ac:dyDescent="0.25">
      <c r="N4221" s="21"/>
      <c r="O4221" s="21"/>
      <c r="P4221" s="39"/>
      <c r="Q4221" s="43"/>
      <c r="R4221" s="40"/>
    </row>
    <row r="4222" spans="14:18" x14ac:dyDescent="0.25">
      <c r="N4222" s="21"/>
      <c r="O4222" s="21"/>
      <c r="P4222" s="39"/>
      <c r="Q4222" s="43"/>
      <c r="R4222" s="40"/>
    </row>
    <row r="4223" spans="14:18" x14ac:dyDescent="0.25">
      <c r="N4223" s="21"/>
      <c r="O4223" s="21"/>
      <c r="P4223" s="39"/>
      <c r="Q4223" s="43"/>
      <c r="R4223" s="40"/>
    </row>
    <row r="4224" spans="14:18" x14ac:dyDescent="0.25">
      <c r="N4224" s="21"/>
      <c r="O4224" s="21"/>
      <c r="P4224" s="39"/>
      <c r="Q4224" s="43"/>
      <c r="R4224" s="40"/>
    </row>
    <row r="4225" spans="14:18" x14ac:dyDescent="0.25">
      <c r="N4225" s="21"/>
      <c r="O4225" s="21"/>
      <c r="P4225" s="39"/>
      <c r="Q4225" s="43"/>
      <c r="R4225" s="40"/>
    </row>
    <row r="4226" spans="14:18" x14ac:dyDescent="0.25">
      <c r="N4226" s="21"/>
      <c r="O4226" s="21"/>
      <c r="P4226" s="39"/>
      <c r="Q4226" s="43"/>
      <c r="R4226" s="40"/>
    </row>
    <row r="4227" spans="14:18" x14ac:dyDescent="0.25">
      <c r="N4227" s="21"/>
      <c r="O4227" s="21"/>
      <c r="P4227" s="39"/>
      <c r="Q4227" s="43"/>
      <c r="R4227" s="40"/>
    </row>
    <row r="4228" spans="14:18" x14ac:dyDescent="0.25">
      <c r="N4228" s="21"/>
      <c r="O4228" s="21"/>
      <c r="P4228" s="39"/>
      <c r="Q4228" s="43"/>
      <c r="R4228" s="40"/>
    </row>
    <row r="4229" spans="14:18" x14ac:dyDescent="0.25">
      <c r="N4229" s="21"/>
      <c r="O4229" s="21"/>
      <c r="P4229" s="39"/>
      <c r="Q4229" s="43"/>
      <c r="R4229" s="40"/>
    </row>
    <row r="4230" spans="14:18" x14ac:dyDescent="0.25">
      <c r="N4230" s="21"/>
      <c r="O4230" s="21"/>
      <c r="P4230" s="39"/>
      <c r="Q4230" s="43"/>
      <c r="R4230" s="40"/>
    </row>
    <row r="4231" spans="14:18" x14ac:dyDescent="0.25">
      <c r="N4231" s="21"/>
      <c r="O4231" s="21"/>
      <c r="P4231" s="39"/>
      <c r="Q4231" s="43"/>
      <c r="R4231" s="40"/>
    </row>
    <row r="4232" spans="14:18" x14ac:dyDescent="0.25">
      <c r="N4232" s="21"/>
      <c r="O4232" s="21"/>
      <c r="P4232" s="39"/>
      <c r="Q4232" s="43"/>
      <c r="R4232" s="40"/>
    </row>
    <row r="4233" spans="14:18" x14ac:dyDescent="0.25">
      <c r="N4233" s="21"/>
      <c r="O4233" s="21"/>
      <c r="P4233" s="39"/>
      <c r="Q4233" s="43"/>
      <c r="R4233" s="40"/>
    </row>
    <row r="4234" spans="14:18" x14ac:dyDescent="0.25">
      <c r="N4234" s="21"/>
      <c r="O4234" s="21"/>
      <c r="P4234" s="39"/>
      <c r="Q4234" s="43"/>
      <c r="R4234" s="40"/>
    </row>
    <row r="4235" spans="14:18" x14ac:dyDescent="0.25">
      <c r="N4235" s="21"/>
      <c r="O4235" s="21"/>
      <c r="P4235" s="39"/>
      <c r="Q4235" s="43"/>
      <c r="R4235" s="40"/>
    </row>
    <row r="4236" spans="14:18" x14ac:dyDescent="0.25">
      <c r="N4236" s="21"/>
      <c r="O4236" s="21"/>
      <c r="P4236" s="39"/>
      <c r="Q4236" s="43"/>
      <c r="R4236" s="40"/>
    </row>
    <row r="4237" spans="14:18" x14ac:dyDescent="0.25">
      <c r="N4237" s="21"/>
      <c r="O4237" s="21"/>
      <c r="P4237" s="39"/>
      <c r="Q4237" s="43"/>
      <c r="R4237" s="40"/>
    </row>
    <row r="4238" spans="14:18" x14ac:dyDescent="0.25">
      <c r="N4238" s="21"/>
      <c r="O4238" s="21"/>
      <c r="P4238" s="39"/>
      <c r="Q4238" s="43"/>
      <c r="R4238" s="40"/>
    </row>
    <row r="4239" spans="14:18" x14ac:dyDescent="0.25">
      <c r="N4239" s="21"/>
      <c r="O4239" s="21"/>
      <c r="P4239" s="39"/>
      <c r="Q4239" s="43"/>
      <c r="R4239" s="40"/>
    </row>
    <row r="4240" spans="14:18" x14ac:dyDescent="0.25">
      <c r="N4240" s="21"/>
      <c r="O4240" s="21"/>
      <c r="P4240" s="39"/>
      <c r="Q4240" s="43"/>
      <c r="R4240" s="40"/>
    </row>
    <row r="4241" spans="14:18" x14ac:dyDescent="0.25">
      <c r="N4241" s="21"/>
      <c r="O4241" s="21"/>
      <c r="P4241" s="39"/>
      <c r="Q4241" s="43"/>
      <c r="R4241" s="40"/>
    </row>
    <row r="4242" spans="14:18" x14ac:dyDescent="0.25">
      <c r="N4242" s="21"/>
      <c r="O4242" s="21"/>
      <c r="P4242" s="39"/>
      <c r="Q4242" s="43"/>
      <c r="R4242" s="40"/>
    </row>
    <row r="4243" spans="14:18" x14ac:dyDescent="0.25">
      <c r="N4243" s="21"/>
      <c r="O4243" s="21"/>
      <c r="P4243" s="39"/>
      <c r="Q4243" s="43"/>
      <c r="R4243" s="40"/>
    </row>
    <row r="4244" spans="14:18" x14ac:dyDescent="0.25">
      <c r="N4244" s="21"/>
      <c r="O4244" s="21"/>
      <c r="P4244" s="39"/>
      <c r="Q4244" s="43"/>
      <c r="R4244" s="40"/>
    </row>
    <row r="4245" spans="14:18" x14ac:dyDescent="0.25">
      <c r="N4245" s="21"/>
      <c r="O4245" s="21"/>
      <c r="P4245" s="39"/>
      <c r="Q4245" s="43"/>
      <c r="R4245" s="40"/>
    </row>
    <row r="4246" spans="14:18" x14ac:dyDescent="0.25">
      <c r="N4246" s="21"/>
      <c r="O4246" s="21"/>
      <c r="P4246" s="39"/>
      <c r="Q4246" s="43"/>
      <c r="R4246" s="40"/>
    </row>
    <row r="4247" spans="14:18" x14ac:dyDescent="0.25">
      <c r="N4247" s="21"/>
      <c r="O4247" s="21"/>
      <c r="P4247" s="39"/>
      <c r="Q4247" s="43"/>
      <c r="R4247" s="40"/>
    </row>
    <row r="4248" spans="14:18" x14ac:dyDescent="0.25">
      <c r="N4248" s="21"/>
      <c r="O4248" s="21"/>
      <c r="P4248" s="39"/>
      <c r="Q4248" s="43"/>
      <c r="R4248" s="40"/>
    </row>
    <row r="4249" spans="14:18" x14ac:dyDescent="0.25">
      <c r="N4249" s="21"/>
      <c r="O4249" s="21"/>
      <c r="P4249" s="39"/>
      <c r="Q4249" s="43"/>
      <c r="R4249" s="40"/>
    </row>
    <row r="4250" spans="14:18" x14ac:dyDescent="0.25">
      <c r="N4250" s="21"/>
      <c r="O4250" s="21"/>
      <c r="P4250" s="39"/>
      <c r="Q4250" s="43"/>
      <c r="R4250" s="40"/>
    </row>
    <row r="4251" spans="14:18" x14ac:dyDescent="0.25">
      <c r="N4251" s="21"/>
      <c r="O4251" s="21"/>
      <c r="P4251" s="39"/>
      <c r="Q4251" s="43"/>
      <c r="R4251" s="40"/>
    </row>
    <row r="4252" spans="14:18" x14ac:dyDescent="0.25">
      <c r="N4252" s="21"/>
      <c r="O4252" s="21"/>
      <c r="P4252" s="39"/>
      <c r="Q4252" s="43"/>
      <c r="R4252" s="40"/>
    </row>
    <row r="4253" spans="14:18" x14ac:dyDescent="0.25">
      <c r="N4253" s="21"/>
      <c r="O4253" s="21"/>
      <c r="P4253" s="39"/>
      <c r="Q4253" s="43"/>
      <c r="R4253" s="40"/>
    </row>
    <row r="4254" spans="14:18" x14ac:dyDescent="0.25">
      <c r="N4254" s="21"/>
      <c r="O4254" s="21"/>
      <c r="P4254" s="39"/>
      <c r="Q4254" s="43"/>
      <c r="R4254" s="40"/>
    </row>
    <row r="4255" spans="14:18" x14ac:dyDescent="0.25">
      <c r="N4255" s="21"/>
      <c r="O4255" s="21"/>
      <c r="P4255" s="39"/>
      <c r="Q4255" s="43"/>
      <c r="R4255" s="40"/>
    </row>
    <row r="4256" spans="14:18" x14ac:dyDescent="0.25">
      <c r="N4256" s="21"/>
      <c r="O4256" s="21"/>
      <c r="P4256" s="39"/>
      <c r="Q4256" s="43"/>
      <c r="R4256" s="40"/>
    </row>
    <row r="4257" spans="14:18" x14ac:dyDescent="0.25">
      <c r="N4257" s="21"/>
      <c r="O4257" s="21"/>
      <c r="P4257" s="39"/>
      <c r="Q4257" s="43"/>
      <c r="R4257" s="40"/>
    </row>
    <row r="4258" spans="14:18" x14ac:dyDescent="0.25">
      <c r="N4258" s="21"/>
      <c r="O4258" s="21"/>
      <c r="P4258" s="39"/>
      <c r="Q4258" s="43"/>
      <c r="R4258" s="40"/>
    </row>
    <row r="4259" spans="14:18" x14ac:dyDescent="0.25">
      <c r="N4259" s="21"/>
      <c r="O4259" s="21"/>
      <c r="P4259" s="39"/>
      <c r="Q4259" s="43"/>
      <c r="R4259" s="40"/>
    </row>
    <row r="4260" spans="14:18" x14ac:dyDescent="0.25">
      <c r="N4260" s="21"/>
      <c r="O4260" s="21"/>
      <c r="P4260" s="39"/>
      <c r="Q4260" s="43"/>
      <c r="R4260" s="40"/>
    </row>
    <row r="4261" spans="14:18" x14ac:dyDescent="0.25">
      <c r="N4261" s="21"/>
      <c r="O4261" s="21"/>
      <c r="P4261" s="39"/>
      <c r="Q4261" s="43"/>
      <c r="R4261" s="40"/>
    </row>
    <row r="4262" spans="14:18" x14ac:dyDescent="0.25">
      <c r="N4262" s="21"/>
      <c r="O4262" s="21"/>
      <c r="P4262" s="39"/>
      <c r="Q4262" s="43"/>
      <c r="R4262" s="40"/>
    </row>
    <row r="4263" spans="14:18" x14ac:dyDescent="0.25">
      <c r="N4263" s="21"/>
      <c r="O4263" s="21"/>
      <c r="P4263" s="39"/>
      <c r="Q4263" s="43"/>
      <c r="R4263" s="40"/>
    </row>
    <row r="4264" spans="14:18" x14ac:dyDescent="0.25">
      <c r="N4264" s="21"/>
      <c r="O4264" s="21"/>
      <c r="P4264" s="39"/>
      <c r="Q4264" s="43"/>
      <c r="R4264" s="40"/>
    </row>
    <row r="4265" spans="14:18" x14ac:dyDescent="0.25">
      <c r="N4265" s="21"/>
      <c r="O4265" s="21"/>
      <c r="P4265" s="39"/>
      <c r="Q4265" s="43"/>
      <c r="R4265" s="40"/>
    </row>
    <row r="4266" spans="14:18" x14ac:dyDescent="0.25">
      <c r="N4266" s="21"/>
      <c r="O4266" s="21"/>
      <c r="P4266" s="39"/>
      <c r="Q4266" s="43"/>
      <c r="R4266" s="40"/>
    </row>
    <row r="4267" spans="14:18" x14ac:dyDescent="0.25">
      <c r="N4267" s="21"/>
      <c r="O4267" s="21"/>
      <c r="P4267" s="39"/>
      <c r="Q4267" s="43"/>
      <c r="R4267" s="40"/>
    </row>
    <row r="4268" spans="14:18" x14ac:dyDescent="0.25">
      <c r="N4268" s="21"/>
      <c r="O4268" s="21"/>
      <c r="P4268" s="39"/>
      <c r="Q4268" s="43"/>
      <c r="R4268" s="40"/>
    </row>
    <row r="4269" spans="14:18" x14ac:dyDescent="0.25">
      <c r="N4269" s="21"/>
      <c r="O4269" s="21"/>
      <c r="P4269" s="39"/>
      <c r="Q4269" s="43"/>
      <c r="R4269" s="40"/>
    </row>
    <row r="4270" spans="14:18" x14ac:dyDescent="0.25">
      <c r="N4270" s="21"/>
      <c r="O4270" s="21"/>
      <c r="P4270" s="39"/>
      <c r="Q4270" s="43"/>
      <c r="R4270" s="40"/>
    </row>
    <row r="4271" spans="14:18" x14ac:dyDescent="0.25">
      <c r="N4271" s="21"/>
      <c r="O4271" s="21"/>
      <c r="P4271" s="39"/>
      <c r="Q4271" s="43"/>
      <c r="R4271" s="40"/>
    </row>
    <row r="4272" spans="14:18" x14ac:dyDescent="0.25">
      <c r="N4272" s="21"/>
      <c r="O4272" s="21"/>
      <c r="P4272" s="39"/>
      <c r="Q4272" s="43"/>
      <c r="R4272" s="40"/>
    </row>
    <row r="4273" spans="14:18" x14ac:dyDescent="0.25">
      <c r="N4273" s="21"/>
      <c r="O4273" s="21"/>
      <c r="P4273" s="39"/>
      <c r="Q4273" s="43"/>
      <c r="R4273" s="40"/>
    </row>
    <row r="4274" spans="14:18" x14ac:dyDescent="0.25">
      <c r="N4274" s="21"/>
      <c r="O4274" s="21"/>
      <c r="P4274" s="39"/>
      <c r="Q4274" s="43"/>
      <c r="R4274" s="40"/>
    </row>
    <row r="4275" spans="14:18" x14ac:dyDescent="0.25">
      <c r="N4275" s="21"/>
      <c r="O4275" s="21"/>
      <c r="P4275" s="39"/>
      <c r="Q4275" s="43"/>
      <c r="R4275" s="40"/>
    </row>
    <row r="4276" spans="14:18" x14ac:dyDescent="0.25">
      <c r="N4276" s="21"/>
      <c r="O4276" s="21"/>
      <c r="P4276" s="39"/>
      <c r="Q4276" s="43"/>
      <c r="R4276" s="40"/>
    </row>
    <row r="4277" spans="14:18" x14ac:dyDescent="0.25">
      <c r="N4277" s="21"/>
      <c r="O4277" s="21"/>
      <c r="P4277" s="39"/>
      <c r="Q4277" s="43"/>
      <c r="R4277" s="40"/>
    </row>
    <row r="4278" spans="14:18" x14ac:dyDescent="0.25">
      <c r="N4278" s="21"/>
      <c r="O4278" s="21"/>
      <c r="P4278" s="39"/>
      <c r="Q4278" s="43"/>
      <c r="R4278" s="40"/>
    </row>
    <row r="4279" spans="14:18" x14ac:dyDescent="0.25">
      <c r="N4279" s="21"/>
      <c r="O4279" s="21"/>
      <c r="P4279" s="39"/>
      <c r="Q4279" s="43"/>
      <c r="R4279" s="40"/>
    </row>
    <row r="4280" spans="14:18" x14ac:dyDescent="0.25">
      <c r="N4280" s="21"/>
      <c r="O4280" s="21"/>
      <c r="P4280" s="39"/>
      <c r="Q4280" s="43"/>
      <c r="R4280" s="40"/>
    </row>
    <row r="4281" spans="14:18" x14ac:dyDescent="0.25">
      <c r="N4281" s="21"/>
      <c r="O4281" s="21"/>
      <c r="P4281" s="39"/>
      <c r="Q4281" s="43"/>
      <c r="R4281" s="40"/>
    </row>
    <row r="4282" spans="14:18" x14ac:dyDescent="0.25">
      <c r="N4282" s="21"/>
      <c r="O4282" s="21"/>
      <c r="P4282" s="39"/>
      <c r="Q4282" s="43"/>
      <c r="R4282" s="40"/>
    </row>
    <row r="4283" spans="14:18" x14ac:dyDescent="0.25">
      <c r="N4283" s="21"/>
      <c r="O4283" s="21"/>
      <c r="P4283" s="39"/>
      <c r="Q4283" s="43"/>
      <c r="R4283" s="40"/>
    </row>
    <row r="4284" spans="14:18" x14ac:dyDescent="0.25">
      <c r="N4284" s="21"/>
      <c r="O4284" s="21"/>
      <c r="P4284" s="39"/>
      <c r="Q4284" s="43"/>
      <c r="R4284" s="40"/>
    </row>
    <row r="4285" spans="14:18" x14ac:dyDescent="0.25">
      <c r="N4285" s="21"/>
      <c r="O4285" s="21"/>
      <c r="P4285" s="39"/>
      <c r="Q4285" s="43"/>
      <c r="R4285" s="40"/>
    </row>
    <row r="4286" spans="14:18" x14ac:dyDescent="0.25">
      <c r="N4286" s="21"/>
      <c r="O4286" s="21"/>
      <c r="P4286" s="39"/>
      <c r="Q4286" s="43"/>
      <c r="R4286" s="40"/>
    </row>
    <row r="4287" spans="14:18" x14ac:dyDescent="0.25">
      <c r="N4287" s="21"/>
      <c r="O4287" s="21"/>
      <c r="P4287" s="39"/>
      <c r="Q4287" s="43"/>
      <c r="R4287" s="40"/>
    </row>
    <row r="4288" spans="14:18" x14ac:dyDescent="0.25">
      <c r="N4288" s="21"/>
      <c r="O4288" s="21"/>
      <c r="P4288" s="39"/>
      <c r="Q4288" s="43"/>
      <c r="R4288" s="40"/>
    </row>
    <row r="4289" spans="14:18" x14ac:dyDescent="0.25">
      <c r="N4289" s="21"/>
      <c r="O4289" s="21"/>
      <c r="P4289" s="39"/>
      <c r="Q4289" s="43"/>
      <c r="R4289" s="40"/>
    </row>
    <row r="4290" spans="14:18" x14ac:dyDescent="0.25">
      <c r="N4290" s="21"/>
      <c r="O4290" s="21"/>
      <c r="P4290" s="39"/>
      <c r="Q4290" s="43"/>
      <c r="R4290" s="40"/>
    </row>
    <row r="4291" spans="14:18" x14ac:dyDescent="0.25">
      <c r="N4291" s="21"/>
      <c r="O4291" s="21"/>
      <c r="P4291" s="39"/>
      <c r="Q4291" s="43"/>
      <c r="R4291" s="40"/>
    </row>
    <row r="4292" spans="14:18" x14ac:dyDescent="0.25">
      <c r="N4292" s="21"/>
      <c r="O4292" s="21"/>
      <c r="P4292" s="39"/>
      <c r="Q4292" s="43"/>
      <c r="R4292" s="40"/>
    </row>
    <row r="4293" spans="14:18" x14ac:dyDescent="0.25">
      <c r="N4293" s="21"/>
      <c r="O4293" s="21"/>
      <c r="P4293" s="39"/>
      <c r="Q4293" s="43"/>
      <c r="R4293" s="40"/>
    </row>
    <row r="4294" spans="14:18" x14ac:dyDescent="0.25">
      <c r="N4294" s="21"/>
      <c r="O4294" s="21"/>
      <c r="P4294" s="39"/>
      <c r="Q4294" s="43"/>
      <c r="R4294" s="40"/>
    </row>
    <row r="4295" spans="14:18" x14ac:dyDescent="0.25">
      <c r="N4295" s="21"/>
      <c r="O4295" s="21"/>
      <c r="P4295" s="39"/>
      <c r="Q4295" s="43"/>
      <c r="R4295" s="40"/>
    </row>
    <row r="4296" spans="14:18" x14ac:dyDescent="0.25">
      <c r="N4296" s="21"/>
      <c r="O4296" s="21"/>
      <c r="P4296" s="39"/>
      <c r="Q4296" s="43"/>
      <c r="R4296" s="40"/>
    </row>
    <row r="4297" spans="14:18" x14ac:dyDescent="0.25">
      <c r="N4297" s="21"/>
      <c r="O4297" s="21"/>
      <c r="P4297" s="39"/>
      <c r="Q4297" s="43"/>
      <c r="R4297" s="40"/>
    </row>
    <row r="4298" spans="14:18" x14ac:dyDescent="0.25">
      <c r="N4298" s="21"/>
      <c r="O4298" s="21"/>
      <c r="P4298" s="39"/>
      <c r="Q4298" s="43"/>
      <c r="R4298" s="40"/>
    </row>
    <row r="4299" spans="14:18" x14ac:dyDescent="0.25">
      <c r="N4299" s="21"/>
      <c r="O4299" s="21"/>
      <c r="P4299" s="39"/>
      <c r="Q4299" s="43"/>
      <c r="R4299" s="40"/>
    </row>
    <row r="4300" spans="14:18" x14ac:dyDescent="0.25">
      <c r="N4300" s="21"/>
      <c r="O4300" s="21"/>
      <c r="P4300" s="39"/>
      <c r="Q4300" s="43"/>
      <c r="R4300" s="40"/>
    </row>
    <row r="4301" spans="14:18" x14ac:dyDescent="0.25">
      <c r="N4301" s="21"/>
      <c r="O4301" s="21"/>
      <c r="P4301" s="39"/>
      <c r="Q4301" s="43"/>
      <c r="R4301" s="40"/>
    </row>
    <row r="4302" spans="14:18" x14ac:dyDescent="0.25">
      <c r="N4302" s="21"/>
      <c r="O4302" s="21"/>
      <c r="P4302" s="39"/>
      <c r="Q4302" s="43"/>
      <c r="R4302" s="40"/>
    </row>
    <row r="4303" spans="14:18" x14ac:dyDescent="0.25">
      <c r="N4303" s="21"/>
      <c r="O4303" s="21"/>
      <c r="P4303" s="39"/>
      <c r="Q4303" s="43"/>
      <c r="R4303" s="40"/>
    </row>
    <row r="4304" spans="14:18" x14ac:dyDescent="0.25">
      <c r="N4304" s="21"/>
      <c r="O4304" s="21"/>
      <c r="P4304" s="39"/>
      <c r="Q4304" s="43"/>
      <c r="R4304" s="40"/>
    </row>
    <row r="4305" spans="14:18" x14ac:dyDescent="0.25">
      <c r="N4305" s="21"/>
      <c r="O4305" s="21"/>
      <c r="P4305" s="39"/>
      <c r="Q4305" s="43"/>
      <c r="R4305" s="40"/>
    </row>
    <row r="4306" spans="14:18" x14ac:dyDescent="0.25">
      <c r="N4306" s="21"/>
      <c r="O4306" s="21"/>
      <c r="P4306" s="39"/>
      <c r="Q4306" s="43"/>
      <c r="R4306" s="40"/>
    </row>
    <row r="4307" spans="14:18" x14ac:dyDescent="0.25">
      <c r="N4307" s="21"/>
      <c r="O4307" s="21"/>
      <c r="P4307" s="39"/>
      <c r="Q4307" s="43"/>
      <c r="R4307" s="40"/>
    </row>
    <row r="4308" spans="14:18" x14ac:dyDescent="0.25">
      <c r="N4308" s="21"/>
      <c r="O4308" s="21"/>
      <c r="P4308" s="39"/>
      <c r="Q4308" s="43"/>
      <c r="R4308" s="40"/>
    </row>
    <row r="4309" spans="14:18" x14ac:dyDescent="0.25">
      <c r="N4309" s="21"/>
      <c r="O4309" s="21"/>
      <c r="P4309" s="39"/>
      <c r="Q4309" s="43"/>
      <c r="R4309" s="40"/>
    </row>
    <row r="4310" spans="14:18" x14ac:dyDescent="0.25">
      <c r="N4310" s="21"/>
      <c r="O4310" s="21"/>
      <c r="P4310" s="39"/>
      <c r="Q4310" s="43"/>
      <c r="R4310" s="40"/>
    </row>
    <row r="4311" spans="14:18" x14ac:dyDescent="0.25">
      <c r="N4311" s="21"/>
      <c r="O4311" s="21"/>
      <c r="P4311" s="39"/>
      <c r="Q4311" s="43"/>
      <c r="R4311" s="40"/>
    </row>
    <row r="4312" spans="14:18" x14ac:dyDescent="0.25">
      <c r="N4312" s="21"/>
      <c r="O4312" s="21"/>
      <c r="P4312" s="39"/>
      <c r="Q4312" s="43"/>
      <c r="R4312" s="40"/>
    </row>
    <row r="4313" spans="14:18" x14ac:dyDescent="0.25">
      <c r="N4313" s="21"/>
      <c r="O4313" s="21"/>
      <c r="P4313" s="39"/>
      <c r="Q4313" s="43"/>
      <c r="R4313" s="40"/>
    </row>
    <row r="4314" spans="14:18" x14ac:dyDescent="0.25">
      <c r="N4314" s="21"/>
      <c r="O4314" s="21"/>
      <c r="P4314" s="39"/>
      <c r="Q4314" s="43"/>
      <c r="R4314" s="40"/>
    </row>
    <row r="4315" spans="14:18" x14ac:dyDescent="0.25">
      <c r="N4315" s="21"/>
      <c r="O4315" s="21"/>
      <c r="P4315" s="39"/>
      <c r="Q4315" s="43"/>
      <c r="R4315" s="40"/>
    </row>
    <row r="4316" spans="14:18" x14ac:dyDescent="0.25">
      <c r="N4316" s="21"/>
      <c r="O4316" s="21"/>
      <c r="P4316" s="39"/>
      <c r="Q4316" s="43"/>
      <c r="R4316" s="40"/>
    </row>
    <row r="4317" spans="14:18" x14ac:dyDescent="0.25">
      <c r="N4317" s="21"/>
      <c r="O4317" s="21"/>
      <c r="P4317" s="39"/>
      <c r="Q4317" s="43"/>
      <c r="R4317" s="40"/>
    </row>
    <row r="4318" spans="14:18" x14ac:dyDescent="0.25">
      <c r="N4318" s="21"/>
      <c r="O4318" s="21"/>
      <c r="P4318" s="39"/>
      <c r="Q4318" s="43"/>
      <c r="R4318" s="40"/>
    </row>
    <row r="4319" spans="14:18" x14ac:dyDescent="0.25">
      <c r="N4319" s="21"/>
      <c r="O4319" s="21"/>
      <c r="P4319" s="39"/>
      <c r="Q4319" s="43"/>
      <c r="R4319" s="40"/>
    </row>
    <row r="4320" spans="14:18" x14ac:dyDescent="0.25">
      <c r="N4320" s="21"/>
      <c r="O4320" s="21"/>
      <c r="P4320" s="39"/>
      <c r="Q4320" s="43"/>
      <c r="R4320" s="40"/>
    </row>
    <row r="4321" spans="14:18" x14ac:dyDescent="0.25">
      <c r="N4321" s="21"/>
      <c r="O4321" s="21"/>
      <c r="P4321" s="39"/>
      <c r="Q4321" s="43"/>
      <c r="R4321" s="40"/>
    </row>
    <row r="4322" spans="14:18" x14ac:dyDescent="0.25">
      <c r="N4322" s="21"/>
      <c r="O4322" s="21"/>
      <c r="P4322" s="39"/>
      <c r="Q4322" s="43"/>
      <c r="R4322" s="40"/>
    </row>
    <row r="4323" spans="14:18" x14ac:dyDescent="0.25">
      <c r="N4323" s="21"/>
      <c r="O4323" s="21"/>
      <c r="P4323" s="39"/>
      <c r="Q4323" s="43"/>
      <c r="R4323" s="40"/>
    </row>
    <row r="4324" spans="14:18" x14ac:dyDescent="0.25">
      <c r="N4324" s="21"/>
      <c r="O4324" s="21"/>
      <c r="P4324" s="39"/>
      <c r="Q4324" s="43"/>
      <c r="R4324" s="40"/>
    </row>
    <row r="4325" spans="14:18" x14ac:dyDescent="0.25">
      <c r="N4325" s="21"/>
      <c r="O4325" s="21"/>
      <c r="P4325" s="39"/>
      <c r="Q4325" s="43"/>
      <c r="R4325" s="40"/>
    </row>
    <row r="4326" spans="14:18" x14ac:dyDescent="0.25">
      <c r="N4326" s="21"/>
      <c r="O4326" s="21"/>
      <c r="P4326" s="39"/>
      <c r="Q4326" s="43"/>
      <c r="R4326" s="40"/>
    </row>
    <row r="4327" spans="14:18" x14ac:dyDescent="0.25">
      <c r="N4327" s="21"/>
      <c r="O4327" s="21"/>
      <c r="P4327" s="39"/>
      <c r="Q4327" s="43"/>
      <c r="R4327" s="40"/>
    </row>
    <row r="4328" spans="14:18" x14ac:dyDescent="0.25">
      <c r="N4328" s="21"/>
      <c r="O4328" s="21"/>
      <c r="P4328" s="39"/>
      <c r="Q4328" s="43"/>
      <c r="R4328" s="40"/>
    </row>
    <row r="4329" spans="14:18" x14ac:dyDescent="0.25">
      <c r="N4329" s="21"/>
      <c r="O4329" s="21"/>
      <c r="P4329" s="39"/>
      <c r="Q4329" s="43"/>
      <c r="R4329" s="40"/>
    </row>
    <row r="4330" spans="14:18" x14ac:dyDescent="0.25">
      <c r="N4330" s="21"/>
      <c r="O4330" s="21"/>
      <c r="P4330" s="39"/>
      <c r="Q4330" s="43"/>
      <c r="R4330" s="40"/>
    </row>
    <row r="4331" spans="14:18" x14ac:dyDescent="0.25">
      <c r="N4331" s="21"/>
      <c r="O4331" s="21"/>
      <c r="P4331" s="39"/>
      <c r="Q4331" s="43"/>
      <c r="R4331" s="40"/>
    </row>
    <row r="4332" spans="14:18" x14ac:dyDescent="0.25">
      <c r="N4332" s="21"/>
      <c r="O4332" s="21"/>
      <c r="P4332" s="39"/>
      <c r="Q4332" s="43"/>
      <c r="R4332" s="40"/>
    </row>
    <row r="4333" spans="14:18" x14ac:dyDescent="0.25">
      <c r="N4333" s="21"/>
      <c r="O4333" s="21"/>
      <c r="P4333" s="39"/>
      <c r="Q4333" s="43"/>
      <c r="R4333" s="40"/>
    </row>
    <row r="4334" spans="14:18" x14ac:dyDescent="0.25">
      <c r="N4334" s="21"/>
      <c r="O4334" s="21"/>
      <c r="P4334" s="39"/>
      <c r="Q4334" s="43"/>
      <c r="R4334" s="40"/>
    </row>
    <row r="4335" spans="14:18" x14ac:dyDescent="0.25">
      <c r="N4335" s="21"/>
      <c r="O4335" s="21"/>
      <c r="P4335" s="39"/>
      <c r="Q4335" s="43"/>
      <c r="R4335" s="40"/>
    </row>
    <row r="4336" spans="14:18" x14ac:dyDescent="0.25">
      <c r="N4336" s="21"/>
      <c r="O4336" s="21"/>
      <c r="P4336" s="39"/>
      <c r="Q4336" s="43"/>
      <c r="R4336" s="40"/>
    </row>
    <row r="4337" spans="14:18" x14ac:dyDescent="0.25">
      <c r="N4337" s="21"/>
      <c r="O4337" s="21"/>
      <c r="P4337" s="39"/>
      <c r="Q4337" s="43"/>
      <c r="R4337" s="40"/>
    </row>
    <row r="4338" spans="14:18" x14ac:dyDescent="0.25">
      <c r="N4338" s="21"/>
      <c r="O4338" s="21"/>
      <c r="P4338" s="39"/>
      <c r="Q4338" s="43"/>
      <c r="R4338" s="40"/>
    </row>
    <row r="4339" spans="14:18" x14ac:dyDescent="0.25">
      <c r="N4339" s="21"/>
      <c r="O4339" s="21"/>
      <c r="P4339" s="39"/>
      <c r="Q4339" s="43"/>
      <c r="R4339" s="40"/>
    </row>
    <row r="4340" spans="14:18" x14ac:dyDescent="0.25">
      <c r="N4340" s="21"/>
      <c r="O4340" s="21"/>
      <c r="P4340" s="39"/>
      <c r="Q4340" s="43"/>
      <c r="R4340" s="40"/>
    </row>
    <row r="4341" spans="14:18" x14ac:dyDescent="0.25">
      <c r="N4341" s="21"/>
      <c r="O4341" s="21"/>
      <c r="P4341" s="39"/>
      <c r="Q4341" s="43"/>
      <c r="R4341" s="40"/>
    </row>
    <row r="4342" spans="14:18" x14ac:dyDescent="0.25">
      <c r="N4342" s="21"/>
      <c r="O4342" s="21"/>
      <c r="P4342" s="39"/>
      <c r="Q4342" s="43"/>
      <c r="R4342" s="40"/>
    </row>
    <row r="4343" spans="14:18" x14ac:dyDescent="0.25">
      <c r="N4343" s="21"/>
      <c r="O4343" s="21"/>
      <c r="P4343" s="39"/>
      <c r="Q4343" s="43"/>
      <c r="R4343" s="40"/>
    </row>
    <row r="4344" spans="14:18" x14ac:dyDescent="0.25">
      <c r="N4344" s="21"/>
      <c r="O4344" s="21"/>
      <c r="P4344" s="39"/>
      <c r="Q4344" s="43"/>
      <c r="R4344" s="40"/>
    </row>
    <row r="4345" spans="14:18" x14ac:dyDescent="0.25">
      <c r="N4345" s="21"/>
      <c r="O4345" s="21"/>
      <c r="P4345" s="39"/>
      <c r="Q4345" s="43"/>
      <c r="R4345" s="40"/>
    </row>
    <row r="4346" spans="14:18" x14ac:dyDescent="0.25">
      <c r="N4346" s="21"/>
      <c r="O4346" s="21"/>
      <c r="P4346" s="39"/>
      <c r="Q4346" s="43"/>
      <c r="R4346" s="40"/>
    </row>
    <row r="4347" spans="14:18" x14ac:dyDescent="0.25">
      <c r="N4347" s="21"/>
      <c r="O4347" s="21"/>
      <c r="P4347" s="39"/>
      <c r="Q4347" s="43"/>
      <c r="R4347" s="40"/>
    </row>
    <row r="4348" spans="14:18" x14ac:dyDescent="0.25">
      <c r="N4348" s="21"/>
      <c r="O4348" s="21"/>
      <c r="P4348" s="39"/>
      <c r="Q4348" s="43"/>
      <c r="R4348" s="40"/>
    </row>
    <row r="4349" spans="14:18" x14ac:dyDescent="0.25">
      <c r="N4349" s="21"/>
      <c r="O4349" s="21"/>
      <c r="P4349" s="39"/>
      <c r="Q4349" s="43"/>
      <c r="R4349" s="40"/>
    </row>
    <row r="4350" spans="14:18" x14ac:dyDescent="0.25">
      <c r="N4350" s="21"/>
      <c r="O4350" s="21"/>
      <c r="P4350" s="39"/>
      <c r="Q4350" s="43"/>
      <c r="R4350" s="40"/>
    </row>
    <row r="4351" spans="14:18" x14ac:dyDescent="0.25">
      <c r="N4351" s="21"/>
      <c r="O4351" s="21"/>
      <c r="P4351" s="39"/>
      <c r="Q4351" s="43"/>
      <c r="R4351" s="40"/>
    </row>
    <row r="4352" spans="14:18" x14ac:dyDescent="0.25">
      <c r="N4352" s="21"/>
      <c r="O4352" s="21"/>
      <c r="P4352" s="39"/>
      <c r="Q4352" s="43"/>
      <c r="R4352" s="40"/>
    </row>
    <row r="4353" spans="14:18" x14ac:dyDescent="0.25">
      <c r="N4353" s="21"/>
      <c r="O4353" s="21"/>
      <c r="P4353" s="39"/>
      <c r="Q4353" s="43"/>
      <c r="R4353" s="40"/>
    </row>
    <row r="4354" spans="14:18" x14ac:dyDescent="0.25">
      <c r="N4354" s="21"/>
      <c r="O4354" s="21"/>
      <c r="P4354" s="39"/>
      <c r="Q4354" s="43"/>
      <c r="R4354" s="40"/>
    </row>
    <row r="4355" spans="14:18" x14ac:dyDescent="0.25">
      <c r="N4355" s="21"/>
      <c r="O4355" s="21"/>
      <c r="P4355" s="39"/>
      <c r="Q4355" s="43"/>
      <c r="R4355" s="40"/>
    </row>
    <row r="4356" spans="14:18" x14ac:dyDescent="0.25">
      <c r="N4356" s="21"/>
      <c r="O4356" s="21"/>
      <c r="P4356" s="39"/>
      <c r="Q4356" s="43"/>
      <c r="R4356" s="40"/>
    </row>
    <row r="4357" spans="14:18" x14ac:dyDescent="0.25">
      <c r="N4357" s="21"/>
      <c r="O4357" s="21"/>
      <c r="P4357" s="39"/>
      <c r="Q4357" s="43"/>
      <c r="R4357" s="40"/>
    </row>
    <row r="4358" spans="14:18" x14ac:dyDescent="0.25">
      <c r="N4358" s="21"/>
      <c r="O4358" s="21"/>
      <c r="P4358" s="39"/>
      <c r="Q4358" s="43"/>
      <c r="R4358" s="40"/>
    </row>
    <row r="4359" spans="14:18" x14ac:dyDescent="0.25">
      <c r="N4359" s="21"/>
      <c r="O4359" s="21"/>
      <c r="P4359" s="39"/>
      <c r="Q4359" s="43"/>
      <c r="R4359" s="40"/>
    </row>
    <row r="4360" spans="14:18" x14ac:dyDescent="0.25">
      <c r="N4360" s="21"/>
      <c r="O4360" s="21"/>
      <c r="P4360" s="39"/>
      <c r="Q4360" s="43"/>
      <c r="R4360" s="40"/>
    </row>
    <row r="4361" spans="14:18" x14ac:dyDescent="0.25">
      <c r="N4361" s="21"/>
      <c r="O4361" s="21"/>
      <c r="P4361" s="39"/>
      <c r="Q4361" s="43"/>
      <c r="R4361" s="40"/>
    </row>
    <row r="4362" spans="14:18" x14ac:dyDescent="0.25">
      <c r="N4362" s="21"/>
      <c r="O4362" s="21"/>
      <c r="P4362" s="39"/>
      <c r="Q4362" s="43"/>
      <c r="R4362" s="40"/>
    </row>
    <row r="4363" spans="14:18" x14ac:dyDescent="0.25">
      <c r="N4363" s="21"/>
      <c r="O4363" s="21"/>
      <c r="P4363" s="39"/>
      <c r="Q4363" s="43"/>
      <c r="R4363" s="40"/>
    </row>
    <row r="4364" spans="14:18" x14ac:dyDescent="0.25">
      <c r="N4364" s="21"/>
      <c r="O4364" s="21"/>
      <c r="P4364" s="39"/>
      <c r="Q4364" s="43"/>
      <c r="R4364" s="40"/>
    </row>
    <row r="4365" spans="14:18" x14ac:dyDescent="0.25">
      <c r="N4365" s="21"/>
      <c r="O4365" s="21"/>
      <c r="P4365" s="39"/>
      <c r="Q4365" s="43"/>
      <c r="R4365" s="40"/>
    </row>
    <row r="4366" spans="14:18" x14ac:dyDescent="0.25">
      <c r="N4366" s="21"/>
      <c r="O4366" s="21"/>
      <c r="P4366" s="39"/>
      <c r="Q4366" s="43"/>
      <c r="R4366" s="40"/>
    </row>
    <row r="4367" spans="14:18" x14ac:dyDescent="0.25">
      <c r="N4367" s="21"/>
      <c r="O4367" s="21"/>
      <c r="P4367" s="39"/>
      <c r="Q4367" s="43"/>
      <c r="R4367" s="40"/>
    </row>
    <row r="4368" spans="14:18" x14ac:dyDescent="0.25">
      <c r="N4368" s="21"/>
      <c r="O4368" s="21"/>
      <c r="P4368" s="39"/>
      <c r="Q4368" s="43"/>
      <c r="R4368" s="40"/>
    </row>
    <row r="4369" spans="14:18" x14ac:dyDescent="0.25">
      <c r="N4369" s="21"/>
      <c r="O4369" s="21"/>
      <c r="P4369" s="39"/>
      <c r="Q4369" s="43"/>
      <c r="R4369" s="40"/>
    </row>
    <row r="4370" spans="14:18" x14ac:dyDescent="0.25">
      <c r="N4370" s="21"/>
      <c r="O4370" s="21"/>
      <c r="P4370" s="39"/>
      <c r="Q4370" s="43"/>
      <c r="R4370" s="40"/>
    </row>
    <row r="4371" spans="14:18" x14ac:dyDescent="0.25">
      <c r="N4371" s="21"/>
      <c r="O4371" s="21"/>
      <c r="P4371" s="39"/>
      <c r="Q4371" s="43"/>
      <c r="R4371" s="40"/>
    </row>
    <row r="4372" spans="14:18" x14ac:dyDescent="0.25">
      <c r="N4372" s="21"/>
      <c r="O4372" s="21"/>
      <c r="P4372" s="39"/>
      <c r="Q4372" s="43"/>
      <c r="R4372" s="40"/>
    </row>
    <row r="4373" spans="14:18" x14ac:dyDescent="0.25">
      <c r="N4373" s="21"/>
      <c r="O4373" s="21"/>
      <c r="P4373" s="39"/>
      <c r="Q4373" s="43"/>
      <c r="R4373" s="40"/>
    </row>
    <row r="4374" spans="14:18" x14ac:dyDescent="0.25">
      <c r="N4374" s="21"/>
      <c r="O4374" s="21"/>
      <c r="P4374" s="39"/>
      <c r="Q4374" s="43"/>
      <c r="R4374" s="40"/>
    </row>
    <row r="4375" spans="14:18" x14ac:dyDescent="0.25">
      <c r="N4375" s="21"/>
      <c r="O4375" s="21"/>
      <c r="P4375" s="39"/>
      <c r="Q4375" s="43"/>
      <c r="R4375" s="40"/>
    </row>
    <row r="4376" spans="14:18" x14ac:dyDescent="0.25">
      <c r="N4376" s="21"/>
      <c r="O4376" s="21"/>
      <c r="P4376" s="39"/>
      <c r="Q4376" s="43"/>
      <c r="R4376" s="40"/>
    </row>
    <row r="4377" spans="14:18" x14ac:dyDescent="0.25">
      <c r="N4377" s="21"/>
      <c r="O4377" s="21"/>
      <c r="P4377" s="39"/>
      <c r="Q4377" s="43"/>
      <c r="R4377" s="40"/>
    </row>
    <row r="4378" spans="14:18" x14ac:dyDescent="0.25">
      <c r="N4378" s="21"/>
      <c r="O4378" s="21"/>
      <c r="P4378" s="39"/>
      <c r="Q4378" s="43"/>
      <c r="R4378" s="40"/>
    </row>
    <row r="4379" spans="14:18" x14ac:dyDescent="0.25">
      <c r="N4379" s="21"/>
      <c r="O4379" s="21"/>
      <c r="P4379" s="39"/>
      <c r="Q4379" s="43"/>
      <c r="R4379" s="40"/>
    </row>
    <row r="4380" spans="14:18" x14ac:dyDescent="0.25">
      <c r="N4380" s="21"/>
      <c r="O4380" s="21"/>
      <c r="P4380" s="39"/>
      <c r="Q4380" s="43"/>
      <c r="R4380" s="40"/>
    </row>
    <row r="4381" spans="14:18" x14ac:dyDescent="0.25">
      <c r="N4381" s="21"/>
      <c r="O4381" s="21"/>
      <c r="P4381" s="39"/>
      <c r="Q4381" s="43"/>
      <c r="R4381" s="40"/>
    </row>
    <row r="4382" spans="14:18" x14ac:dyDescent="0.25">
      <c r="N4382" s="21"/>
      <c r="O4382" s="21"/>
      <c r="P4382" s="39"/>
      <c r="Q4382" s="43"/>
      <c r="R4382" s="40"/>
    </row>
    <row r="4383" spans="14:18" x14ac:dyDescent="0.25">
      <c r="N4383" s="21"/>
      <c r="O4383" s="21"/>
      <c r="P4383" s="39"/>
      <c r="Q4383" s="43"/>
      <c r="R4383" s="40"/>
    </row>
    <row r="4384" spans="14:18" x14ac:dyDescent="0.25">
      <c r="N4384" s="21"/>
      <c r="O4384" s="21"/>
      <c r="P4384" s="39"/>
      <c r="Q4384" s="43"/>
      <c r="R4384" s="40"/>
    </row>
    <row r="4385" spans="14:18" x14ac:dyDescent="0.25">
      <c r="N4385" s="21"/>
      <c r="O4385" s="21"/>
      <c r="P4385" s="39"/>
      <c r="Q4385" s="43"/>
      <c r="R4385" s="40"/>
    </row>
    <row r="4386" spans="14:18" x14ac:dyDescent="0.25">
      <c r="N4386" s="21"/>
      <c r="O4386" s="21"/>
      <c r="P4386" s="39"/>
      <c r="Q4386" s="43"/>
      <c r="R4386" s="40"/>
    </row>
    <row r="4387" spans="14:18" x14ac:dyDescent="0.25">
      <c r="N4387" s="21"/>
      <c r="O4387" s="21"/>
      <c r="P4387" s="39"/>
      <c r="Q4387" s="43"/>
      <c r="R4387" s="40"/>
    </row>
    <row r="4388" spans="14:18" x14ac:dyDescent="0.25">
      <c r="N4388" s="21"/>
      <c r="O4388" s="21"/>
      <c r="P4388" s="39"/>
      <c r="Q4388" s="43"/>
      <c r="R4388" s="40"/>
    </row>
    <row r="4389" spans="14:18" x14ac:dyDescent="0.25">
      <c r="N4389" s="21"/>
      <c r="O4389" s="21"/>
      <c r="P4389" s="39"/>
      <c r="Q4389" s="43"/>
      <c r="R4389" s="40"/>
    </row>
    <row r="4390" spans="14:18" x14ac:dyDescent="0.25">
      <c r="N4390" s="21"/>
      <c r="O4390" s="21"/>
      <c r="P4390" s="39"/>
      <c r="Q4390" s="43"/>
      <c r="R4390" s="40"/>
    </row>
    <row r="4391" spans="14:18" x14ac:dyDescent="0.25">
      <c r="N4391" s="21"/>
      <c r="O4391" s="21"/>
      <c r="P4391" s="39"/>
      <c r="Q4391" s="43"/>
      <c r="R4391" s="40"/>
    </row>
    <row r="4392" spans="14:18" x14ac:dyDescent="0.25">
      <c r="N4392" s="21"/>
      <c r="O4392" s="21"/>
      <c r="P4392" s="39"/>
      <c r="Q4392" s="43"/>
      <c r="R4392" s="40"/>
    </row>
    <row r="4393" spans="14:18" x14ac:dyDescent="0.25">
      <c r="N4393" s="21"/>
      <c r="O4393" s="21"/>
      <c r="P4393" s="39"/>
      <c r="Q4393" s="43"/>
      <c r="R4393" s="40"/>
    </row>
    <row r="4394" spans="14:18" x14ac:dyDescent="0.25">
      <c r="N4394" s="21"/>
      <c r="O4394" s="21"/>
      <c r="P4394" s="39"/>
      <c r="Q4394" s="43"/>
      <c r="R4394" s="40"/>
    </row>
    <row r="4395" spans="14:18" x14ac:dyDescent="0.25">
      <c r="N4395" s="21"/>
      <c r="O4395" s="21"/>
      <c r="P4395" s="39"/>
      <c r="Q4395" s="43"/>
      <c r="R4395" s="40"/>
    </row>
    <row r="4396" spans="14:18" x14ac:dyDescent="0.25">
      <c r="N4396" s="21"/>
      <c r="O4396" s="21"/>
      <c r="P4396" s="39"/>
      <c r="Q4396" s="43"/>
      <c r="R4396" s="40"/>
    </row>
    <row r="4397" spans="14:18" x14ac:dyDescent="0.25">
      <c r="N4397" s="21"/>
      <c r="O4397" s="21"/>
      <c r="P4397" s="39"/>
      <c r="Q4397" s="43"/>
      <c r="R4397" s="40"/>
    </row>
    <row r="4398" spans="14:18" x14ac:dyDescent="0.25">
      <c r="N4398" s="21"/>
      <c r="O4398" s="21"/>
      <c r="P4398" s="39"/>
      <c r="Q4398" s="43"/>
      <c r="R4398" s="40"/>
    </row>
    <row r="4399" spans="14:18" x14ac:dyDescent="0.25">
      <c r="N4399" s="21"/>
      <c r="O4399" s="21"/>
      <c r="P4399" s="39"/>
      <c r="Q4399" s="43"/>
      <c r="R4399" s="40"/>
    </row>
    <row r="4400" spans="14:18" x14ac:dyDescent="0.25">
      <c r="N4400" s="21"/>
      <c r="O4400" s="21"/>
      <c r="P4400" s="39"/>
      <c r="Q4400" s="43"/>
      <c r="R4400" s="40"/>
    </row>
    <row r="4401" spans="14:18" x14ac:dyDescent="0.25">
      <c r="N4401" s="21"/>
      <c r="O4401" s="21"/>
      <c r="P4401" s="39"/>
      <c r="Q4401" s="43"/>
      <c r="R4401" s="40"/>
    </row>
    <row r="4402" spans="14:18" x14ac:dyDescent="0.25">
      <c r="N4402" s="21"/>
      <c r="O4402" s="21"/>
      <c r="P4402" s="39"/>
      <c r="Q4402" s="43"/>
      <c r="R4402" s="40"/>
    </row>
    <row r="4403" spans="14:18" x14ac:dyDescent="0.25">
      <c r="N4403" s="21"/>
      <c r="O4403" s="21"/>
      <c r="P4403" s="39"/>
      <c r="Q4403" s="43"/>
      <c r="R4403" s="40"/>
    </row>
    <row r="4404" spans="14:18" x14ac:dyDescent="0.25">
      <c r="N4404" s="21"/>
      <c r="O4404" s="21"/>
      <c r="P4404" s="39"/>
      <c r="Q4404" s="43"/>
      <c r="R4404" s="40"/>
    </row>
    <row r="4405" spans="14:18" x14ac:dyDescent="0.25">
      <c r="N4405" s="21"/>
      <c r="O4405" s="21"/>
      <c r="P4405" s="39"/>
      <c r="Q4405" s="43"/>
      <c r="R4405" s="40"/>
    </row>
    <row r="4406" spans="14:18" x14ac:dyDescent="0.25">
      <c r="N4406" s="21"/>
      <c r="O4406" s="21"/>
      <c r="P4406" s="39"/>
      <c r="Q4406" s="43"/>
      <c r="R4406" s="40"/>
    </row>
    <row r="4407" spans="14:18" x14ac:dyDescent="0.25">
      <c r="N4407" s="21"/>
      <c r="O4407" s="21"/>
      <c r="P4407" s="39"/>
      <c r="Q4407" s="43"/>
      <c r="R4407" s="40"/>
    </row>
    <row r="4408" spans="14:18" x14ac:dyDescent="0.25">
      <c r="N4408" s="21"/>
      <c r="O4408" s="21"/>
      <c r="P4408" s="39"/>
      <c r="Q4408" s="43"/>
      <c r="R4408" s="40"/>
    </row>
    <row r="4409" spans="14:18" x14ac:dyDescent="0.25">
      <c r="N4409" s="21"/>
      <c r="O4409" s="21"/>
      <c r="P4409" s="39"/>
      <c r="Q4409" s="43"/>
      <c r="R4409" s="40"/>
    </row>
    <row r="4410" spans="14:18" x14ac:dyDescent="0.25">
      <c r="N4410" s="21"/>
      <c r="O4410" s="21"/>
      <c r="P4410" s="39"/>
      <c r="Q4410" s="43"/>
      <c r="R4410" s="40"/>
    </row>
    <row r="4411" spans="14:18" x14ac:dyDescent="0.25">
      <c r="N4411" s="21"/>
      <c r="O4411" s="21"/>
      <c r="P4411" s="39"/>
      <c r="Q4411" s="43"/>
      <c r="R4411" s="40"/>
    </row>
    <row r="4412" spans="14:18" x14ac:dyDescent="0.25">
      <c r="N4412" s="21"/>
      <c r="O4412" s="21"/>
      <c r="P4412" s="39"/>
      <c r="Q4412" s="43"/>
      <c r="R4412" s="40"/>
    </row>
    <row r="4413" spans="14:18" x14ac:dyDescent="0.25">
      <c r="N4413" s="21"/>
      <c r="O4413" s="21"/>
      <c r="P4413" s="39"/>
      <c r="Q4413" s="43"/>
      <c r="R4413" s="40"/>
    </row>
    <row r="4414" spans="14:18" x14ac:dyDescent="0.25">
      <c r="N4414" s="21"/>
      <c r="O4414" s="21"/>
      <c r="P4414" s="39"/>
      <c r="Q4414" s="43"/>
      <c r="R4414" s="40"/>
    </row>
    <row r="4415" spans="14:18" x14ac:dyDescent="0.25">
      <c r="N4415" s="21"/>
      <c r="O4415" s="21"/>
      <c r="P4415" s="39"/>
      <c r="Q4415" s="43"/>
      <c r="R4415" s="40"/>
    </row>
    <row r="4416" spans="14:18" x14ac:dyDescent="0.25">
      <c r="N4416" s="21"/>
      <c r="O4416" s="21"/>
      <c r="P4416" s="39"/>
      <c r="Q4416" s="43"/>
      <c r="R4416" s="40"/>
    </row>
    <row r="4417" spans="14:18" x14ac:dyDescent="0.25">
      <c r="N4417" s="21"/>
      <c r="O4417" s="21"/>
      <c r="P4417" s="39"/>
      <c r="Q4417" s="43"/>
      <c r="R4417" s="40"/>
    </row>
    <row r="4418" spans="14:18" x14ac:dyDescent="0.25">
      <c r="N4418" s="21"/>
      <c r="O4418" s="21"/>
      <c r="P4418" s="39"/>
      <c r="Q4418" s="43"/>
      <c r="R4418" s="40"/>
    </row>
    <row r="4419" spans="14:18" x14ac:dyDescent="0.25">
      <c r="N4419" s="21"/>
      <c r="O4419" s="21"/>
      <c r="P4419" s="39"/>
      <c r="Q4419" s="43"/>
      <c r="R4419" s="40"/>
    </row>
    <row r="4420" spans="14:18" x14ac:dyDescent="0.25">
      <c r="N4420" s="21"/>
      <c r="O4420" s="21"/>
      <c r="P4420" s="39"/>
      <c r="Q4420" s="43"/>
      <c r="R4420" s="40"/>
    </row>
    <row r="4421" spans="14:18" x14ac:dyDescent="0.25">
      <c r="N4421" s="21"/>
      <c r="O4421" s="21"/>
      <c r="P4421" s="39"/>
      <c r="Q4421" s="43"/>
      <c r="R4421" s="40"/>
    </row>
    <row r="4422" spans="14:18" x14ac:dyDescent="0.25">
      <c r="N4422" s="21"/>
      <c r="O4422" s="21"/>
      <c r="P4422" s="39"/>
      <c r="Q4422" s="43"/>
      <c r="R4422" s="40"/>
    </row>
    <row r="4423" spans="14:18" x14ac:dyDescent="0.25">
      <c r="N4423" s="21"/>
      <c r="O4423" s="21"/>
      <c r="P4423" s="39"/>
      <c r="Q4423" s="43"/>
      <c r="R4423" s="40"/>
    </row>
    <row r="4424" spans="14:18" x14ac:dyDescent="0.25">
      <c r="N4424" s="21"/>
      <c r="O4424" s="21"/>
      <c r="P4424" s="39"/>
      <c r="Q4424" s="43"/>
      <c r="R4424" s="40"/>
    </row>
    <row r="4425" spans="14:18" x14ac:dyDescent="0.25">
      <c r="N4425" s="21"/>
      <c r="O4425" s="21"/>
      <c r="P4425" s="39"/>
      <c r="Q4425" s="43"/>
      <c r="R4425" s="40"/>
    </row>
    <row r="4426" spans="14:18" x14ac:dyDescent="0.25">
      <c r="N4426" s="21"/>
      <c r="O4426" s="21"/>
      <c r="P4426" s="39"/>
      <c r="Q4426" s="43"/>
      <c r="R4426" s="40"/>
    </row>
    <row r="4427" spans="14:18" x14ac:dyDescent="0.25">
      <c r="N4427" s="21"/>
      <c r="O4427" s="21"/>
      <c r="P4427" s="39"/>
      <c r="Q4427" s="43"/>
      <c r="R4427" s="40"/>
    </row>
    <row r="4428" spans="14:18" x14ac:dyDescent="0.25">
      <c r="N4428" s="21"/>
      <c r="O4428" s="21"/>
      <c r="P4428" s="39"/>
      <c r="Q4428" s="43"/>
      <c r="R4428" s="40"/>
    </row>
    <row r="4429" spans="14:18" x14ac:dyDescent="0.25">
      <c r="N4429" s="21"/>
      <c r="O4429" s="21"/>
      <c r="P4429" s="39"/>
      <c r="Q4429" s="43"/>
      <c r="R4429" s="40"/>
    </row>
    <row r="4430" spans="14:18" x14ac:dyDescent="0.25">
      <c r="N4430" s="21"/>
      <c r="O4430" s="21"/>
      <c r="P4430" s="39"/>
      <c r="Q4430" s="43"/>
      <c r="R4430" s="40"/>
    </row>
    <row r="4431" spans="14:18" x14ac:dyDescent="0.25">
      <c r="N4431" s="21"/>
      <c r="O4431" s="21"/>
      <c r="P4431" s="39"/>
      <c r="Q4431" s="43"/>
      <c r="R4431" s="40"/>
    </row>
    <row r="4432" spans="14:18" x14ac:dyDescent="0.25">
      <c r="N4432" s="21"/>
      <c r="O4432" s="21"/>
      <c r="P4432" s="39"/>
      <c r="Q4432" s="43"/>
      <c r="R4432" s="40"/>
    </row>
    <row r="4433" spans="14:18" x14ac:dyDescent="0.25">
      <c r="N4433" s="21"/>
      <c r="O4433" s="21"/>
      <c r="P4433" s="39"/>
      <c r="Q4433" s="43"/>
      <c r="R4433" s="40"/>
    </row>
    <row r="4434" spans="14:18" x14ac:dyDescent="0.25">
      <c r="N4434" s="21"/>
      <c r="O4434" s="21"/>
      <c r="P4434" s="39"/>
      <c r="Q4434" s="43"/>
      <c r="R4434" s="40"/>
    </row>
    <row r="4435" spans="14:18" x14ac:dyDescent="0.25">
      <c r="N4435" s="21"/>
      <c r="O4435" s="21"/>
      <c r="P4435" s="39"/>
      <c r="Q4435" s="43"/>
      <c r="R4435" s="40"/>
    </row>
    <row r="4436" spans="14:18" x14ac:dyDescent="0.25">
      <c r="N4436" s="21"/>
      <c r="O4436" s="21"/>
      <c r="P4436" s="39"/>
      <c r="Q4436" s="43"/>
      <c r="R4436" s="40"/>
    </row>
    <row r="4437" spans="14:18" x14ac:dyDescent="0.25">
      <c r="N4437" s="21"/>
      <c r="O4437" s="21"/>
      <c r="P4437" s="39"/>
      <c r="Q4437" s="43"/>
      <c r="R4437" s="40"/>
    </row>
    <row r="4438" spans="14:18" x14ac:dyDescent="0.25">
      <c r="N4438" s="21"/>
      <c r="O4438" s="21"/>
      <c r="P4438" s="39"/>
      <c r="Q4438" s="43"/>
      <c r="R4438" s="40"/>
    </row>
    <row r="4439" spans="14:18" x14ac:dyDescent="0.25">
      <c r="N4439" s="21"/>
      <c r="O4439" s="21"/>
      <c r="P4439" s="39"/>
      <c r="Q4439" s="43"/>
      <c r="R4439" s="40"/>
    </row>
    <row r="4440" spans="14:18" x14ac:dyDescent="0.25">
      <c r="N4440" s="21"/>
      <c r="O4440" s="21"/>
      <c r="P4440" s="39"/>
      <c r="Q4440" s="43"/>
      <c r="R4440" s="40"/>
    </row>
    <row r="4441" spans="14:18" x14ac:dyDescent="0.25">
      <c r="N4441" s="21"/>
      <c r="O4441" s="21"/>
      <c r="P4441" s="39"/>
      <c r="Q4441" s="43"/>
      <c r="R4441" s="40"/>
    </row>
    <row r="4442" spans="14:18" x14ac:dyDescent="0.25">
      <c r="N4442" s="21"/>
      <c r="O4442" s="21"/>
      <c r="P4442" s="39"/>
      <c r="Q4442" s="43"/>
      <c r="R4442" s="40"/>
    </row>
    <row r="4443" spans="14:18" x14ac:dyDescent="0.25">
      <c r="N4443" s="21"/>
      <c r="O4443" s="21"/>
      <c r="P4443" s="39"/>
      <c r="Q4443" s="43"/>
      <c r="R4443" s="40"/>
    </row>
    <row r="4444" spans="14:18" x14ac:dyDescent="0.25">
      <c r="N4444" s="21"/>
      <c r="O4444" s="21"/>
      <c r="P4444" s="39"/>
      <c r="Q4444" s="43"/>
      <c r="R4444" s="40"/>
    </row>
    <row r="4445" spans="14:18" x14ac:dyDescent="0.25">
      <c r="N4445" s="21"/>
      <c r="O4445" s="21"/>
      <c r="P4445" s="39"/>
      <c r="Q4445" s="43"/>
      <c r="R4445" s="40"/>
    </row>
    <row r="4446" spans="14:18" x14ac:dyDescent="0.25">
      <c r="N4446" s="21"/>
      <c r="O4446" s="21"/>
      <c r="P4446" s="39"/>
      <c r="Q4446" s="43"/>
      <c r="R4446" s="40"/>
    </row>
    <row r="4447" spans="14:18" x14ac:dyDescent="0.25">
      <c r="N4447" s="21"/>
      <c r="O4447" s="21"/>
      <c r="P4447" s="39"/>
      <c r="Q4447" s="43"/>
      <c r="R4447" s="40"/>
    </row>
    <row r="4448" spans="14:18" x14ac:dyDescent="0.25">
      <c r="N4448" s="21"/>
      <c r="O4448" s="21"/>
      <c r="P4448" s="39"/>
      <c r="Q4448" s="43"/>
      <c r="R4448" s="40"/>
    </row>
    <row r="4449" spans="14:18" x14ac:dyDescent="0.25">
      <c r="N4449" s="21"/>
      <c r="O4449" s="21"/>
      <c r="P4449" s="39"/>
      <c r="Q4449" s="43"/>
      <c r="R4449" s="40"/>
    </row>
    <row r="4450" spans="14:18" x14ac:dyDescent="0.25">
      <c r="N4450" s="21"/>
      <c r="O4450" s="21"/>
      <c r="P4450" s="39"/>
      <c r="Q4450" s="43"/>
      <c r="R4450" s="40"/>
    </row>
    <row r="4451" spans="14:18" x14ac:dyDescent="0.25">
      <c r="N4451" s="21"/>
      <c r="O4451" s="21"/>
      <c r="P4451" s="39"/>
      <c r="Q4451" s="43"/>
      <c r="R4451" s="40"/>
    </row>
    <row r="4452" spans="14:18" x14ac:dyDescent="0.25">
      <c r="N4452" s="21"/>
      <c r="O4452" s="21"/>
      <c r="P4452" s="39"/>
      <c r="Q4452" s="43"/>
      <c r="R4452" s="40"/>
    </row>
    <row r="4453" spans="14:18" x14ac:dyDescent="0.25">
      <c r="N4453" s="21"/>
      <c r="O4453" s="21"/>
      <c r="P4453" s="39"/>
      <c r="Q4453" s="43"/>
      <c r="R4453" s="40"/>
    </row>
    <row r="4454" spans="14:18" x14ac:dyDescent="0.25">
      <c r="N4454" s="21"/>
      <c r="O4454" s="21"/>
      <c r="P4454" s="39"/>
      <c r="Q4454" s="43"/>
      <c r="R4454" s="40"/>
    </row>
    <row r="4455" spans="14:18" x14ac:dyDescent="0.25">
      <c r="N4455" s="21"/>
      <c r="O4455" s="21"/>
      <c r="P4455" s="39"/>
      <c r="Q4455" s="43"/>
      <c r="R4455" s="40"/>
    </row>
    <row r="4456" spans="14:18" x14ac:dyDescent="0.25">
      <c r="N4456" s="21"/>
      <c r="O4456" s="21"/>
      <c r="P4456" s="39"/>
      <c r="Q4456" s="43"/>
      <c r="R4456" s="40"/>
    </row>
    <row r="4457" spans="14:18" x14ac:dyDescent="0.25">
      <c r="N4457" s="21"/>
      <c r="O4457" s="21"/>
      <c r="P4457" s="39"/>
      <c r="Q4457" s="43"/>
      <c r="R4457" s="40"/>
    </row>
    <row r="4458" spans="14:18" x14ac:dyDescent="0.25">
      <c r="N4458" s="21"/>
      <c r="O4458" s="21"/>
      <c r="P4458" s="39"/>
      <c r="Q4458" s="43"/>
      <c r="R4458" s="40"/>
    </row>
    <row r="4459" spans="14:18" x14ac:dyDescent="0.25">
      <c r="N4459" s="21"/>
      <c r="O4459" s="21"/>
      <c r="P4459" s="39"/>
      <c r="Q4459" s="43"/>
      <c r="R4459" s="40"/>
    </row>
    <row r="4460" spans="14:18" x14ac:dyDescent="0.25">
      <c r="N4460" s="21"/>
      <c r="O4460" s="21"/>
      <c r="P4460" s="39"/>
      <c r="Q4460" s="43"/>
      <c r="R4460" s="40"/>
    </row>
    <row r="4461" spans="14:18" x14ac:dyDescent="0.25">
      <c r="N4461" s="21"/>
      <c r="O4461" s="21"/>
      <c r="P4461" s="39"/>
      <c r="Q4461" s="43"/>
      <c r="R4461" s="40"/>
    </row>
    <row r="4462" spans="14:18" x14ac:dyDescent="0.25">
      <c r="N4462" s="21"/>
      <c r="O4462" s="21"/>
      <c r="P4462" s="39"/>
      <c r="Q4462" s="43"/>
      <c r="R4462" s="40"/>
    </row>
    <row r="4463" spans="14:18" x14ac:dyDescent="0.25">
      <c r="N4463" s="21"/>
      <c r="O4463" s="21"/>
      <c r="P4463" s="39"/>
      <c r="Q4463" s="43"/>
      <c r="R4463" s="40"/>
    </row>
    <row r="4464" spans="14:18" x14ac:dyDescent="0.25">
      <c r="N4464" s="21"/>
      <c r="O4464" s="21"/>
      <c r="P4464" s="39"/>
      <c r="Q4464" s="43"/>
      <c r="R4464" s="40"/>
    </row>
    <row r="4465" spans="14:18" x14ac:dyDescent="0.25">
      <c r="N4465" s="21"/>
      <c r="O4465" s="21"/>
      <c r="P4465" s="39"/>
      <c r="Q4465" s="43"/>
      <c r="R4465" s="40"/>
    </row>
    <row r="4466" spans="14:18" x14ac:dyDescent="0.25">
      <c r="N4466" s="21"/>
      <c r="O4466" s="21"/>
      <c r="P4466" s="39"/>
      <c r="Q4466" s="43"/>
      <c r="R4466" s="40"/>
    </row>
    <row r="4467" spans="14:18" x14ac:dyDescent="0.25">
      <c r="N4467" s="21"/>
      <c r="O4467" s="21"/>
      <c r="P4467" s="39"/>
      <c r="Q4467" s="43"/>
      <c r="R4467" s="40"/>
    </row>
    <row r="4468" spans="14:18" x14ac:dyDescent="0.25">
      <c r="N4468" s="21"/>
      <c r="O4468" s="21"/>
      <c r="P4468" s="39"/>
      <c r="Q4468" s="43"/>
      <c r="R4468" s="40"/>
    </row>
    <row r="4469" spans="14:18" x14ac:dyDescent="0.25">
      <c r="N4469" s="21"/>
      <c r="O4469" s="21"/>
      <c r="P4469" s="39"/>
      <c r="Q4469" s="43"/>
      <c r="R4469" s="40"/>
    </row>
    <row r="4470" spans="14:18" x14ac:dyDescent="0.25">
      <c r="N4470" s="21"/>
      <c r="O4470" s="21"/>
      <c r="P4470" s="39"/>
      <c r="Q4470" s="43"/>
      <c r="R4470" s="40"/>
    </row>
    <row r="4471" spans="14:18" x14ac:dyDescent="0.25">
      <c r="N4471" s="21"/>
      <c r="O4471" s="21"/>
      <c r="P4471" s="39"/>
      <c r="Q4471" s="43"/>
      <c r="R4471" s="40"/>
    </row>
    <row r="4472" spans="14:18" x14ac:dyDescent="0.25">
      <c r="N4472" s="21"/>
      <c r="O4472" s="21"/>
      <c r="P4472" s="39"/>
      <c r="Q4472" s="43"/>
      <c r="R4472" s="40"/>
    </row>
    <row r="4473" spans="14:18" x14ac:dyDescent="0.25">
      <c r="N4473" s="21"/>
      <c r="O4473" s="21"/>
      <c r="P4473" s="39"/>
      <c r="Q4473" s="43"/>
      <c r="R4473" s="40"/>
    </row>
    <row r="4474" spans="14:18" x14ac:dyDescent="0.25">
      <c r="N4474" s="21"/>
      <c r="O4474" s="21"/>
      <c r="P4474" s="39"/>
      <c r="Q4474" s="43"/>
      <c r="R4474" s="40"/>
    </row>
    <row r="4475" spans="14:18" x14ac:dyDescent="0.25">
      <c r="N4475" s="21"/>
      <c r="O4475" s="21"/>
      <c r="P4475" s="39"/>
      <c r="Q4475" s="43"/>
      <c r="R4475" s="40"/>
    </row>
    <row r="4476" spans="14:18" x14ac:dyDescent="0.25">
      <c r="N4476" s="21"/>
      <c r="O4476" s="21"/>
      <c r="P4476" s="39"/>
      <c r="Q4476" s="43"/>
      <c r="R4476" s="40"/>
    </row>
    <row r="4477" spans="14:18" x14ac:dyDescent="0.25">
      <c r="N4477" s="21"/>
      <c r="O4477" s="21"/>
      <c r="P4477" s="39"/>
      <c r="Q4477" s="43"/>
      <c r="R4477" s="40"/>
    </row>
    <row r="4478" spans="14:18" x14ac:dyDescent="0.25">
      <c r="N4478" s="21"/>
      <c r="O4478" s="21"/>
      <c r="P4478" s="39"/>
      <c r="Q4478" s="43"/>
      <c r="R4478" s="40"/>
    </row>
    <row r="4479" spans="14:18" x14ac:dyDescent="0.25">
      <c r="N4479" s="21"/>
      <c r="O4479" s="21"/>
      <c r="P4479" s="39"/>
      <c r="Q4479" s="43"/>
      <c r="R4479" s="40"/>
    </row>
    <row r="4480" spans="14:18" x14ac:dyDescent="0.25">
      <c r="N4480" s="21"/>
      <c r="O4480" s="21"/>
      <c r="P4480" s="39"/>
      <c r="Q4480" s="43"/>
      <c r="R4480" s="40"/>
    </row>
    <row r="4481" spans="14:18" x14ac:dyDescent="0.25">
      <c r="N4481" s="21"/>
      <c r="O4481" s="21"/>
      <c r="P4481" s="39"/>
      <c r="Q4481" s="43"/>
      <c r="R4481" s="40"/>
    </row>
    <row r="4482" spans="14:18" x14ac:dyDescent="0.25">
      <c r="N4482" s="21"/>
      <c r="O4482" s="21"/>
      <c r="P4482" s="39"/>
      <c r="Q4482" s="43"/>
      <c r="R4482" s="40"/>
    </row>
    <row r="4483" spans="14:18" x14ac:dyDescent="0.25">
      <c r="N4483" s="21"/>
      <c r="O4483" s="21"/>
      <c r="P4483" s="39"/>
      <c r="Q4483" s="43"/>
      <c r="R4483" s="40"/>
    </row>
    <row r="4484" spans="14:18" x14ac:dyDescent="0.25">
      <c r="N4484" s="21"/>
      <c r="O4484" s="21"/>
      <c r="P4484" s="39"/>
      <c r="Q4484" s="43"/>
      <c r="R4484" s="40"/>
    </row>
    <row r="4485" spans="14:18" x14ac:dyDescent="0.25">
      <c r="N4485" s="21"/>
      <c r="O4485" s="21"/>
      <c r="P4485" s="39"/>
      <c r="Q4485" s="43"/>
      <c r="R4485" s="40"/>
    </row>
    <row r="4486" spans="14:18" x14ac:dyDescent="0.25">
      <c r="N4486" s="21"/>
      <c r="O4486" s="21"/>
      <c r="P4486" s="39"/>
      <c r="Q4486" s="43"/>
      <c r="R4486" s="40"/>
    </row>
    <row r="4487" spans="14:18" x14ac:dyDescent="0.25">
      <c r="N4487" s="21"/>
      <c r="O4487" s="21"/>
      <c r="P4487" s="39"/>
      <c r="Q4487" s="43"/>
      <c r="R4487" s="40"/>
    </row>
    <row r="4488" spans="14:18" x14ac:dyDescent="0.25">
      <c r="N4488" s="21"/>
      <c r="O4488" s="21"/>
      <c r="P4488" s="39"/>
      <c r="Q4488" s="43"/>
      <c r="R4488" s="40"/>
    </row>
    <row r="4489" spans="14:18" x14ac:dyDescent="0.25">
      <c r="N4489" s="21"/>
      <c r="O4489" s="21"/>
      <c r="P4489" s="39"/>
      <c r="Q4489" s="43"/>
      <c r="R4489" s="40"/>
    </row>
    <row r="4490" spans="14:18" x14ac:dyDescent="0.25">
      <c r="N4490" s="21"/>
      <c r="O4490" s="21"/>
      <c r="P4490" s="39"/>
      <c r="Q4490" s="43"/>
      <c r="R4490" s="40"/>
    </row>
    <row r="4491" spans="14:18" x14ac:dyDescent="0.25">
      <c r="N4491" s="21"/>
      <c r="O4491" s="21"/>
      <c r="P4491" s="39"/>
      <c r="Q4491" s="43"/>
      <c r="R4491" s="40"/>
    </row>
    <row r="4492" spans="14:18" x14ac:dyDescent="0.25">
      <c r="N4492" s="21"/>
      <c r="O4492" s="21"/>
      <c r="P4492" s="39"/>
      <c r="Q4492" s="43"/>
      <c r="R4492" s="40"/>
    </row>
    <row r="4493" spans="14:18" x14ac:dyDescent="0.25">
      <c r="N4493" s="21"/>
      <c r="O4493" s="21"/>
      <c r="P4493" s="39"/>
      <c r="Q4493" s="43"/>
      <c r="R4493" s="40"/>
    </row>
    <row r="4494" spans="14:18" x14ac:dyDescent="0.25">
      <c r="N4494" s="21"/>
      <c r="O4494" s="21"/>
      <c r="P4494" s="39"/>
      <c r="Q4494" s="43"/>
      <c r="R4494" s="40"/>
    </row>
    <row r="4495" spans="14:18" x14ac:dyDescent="0.25">
      <c r="N4495" s="21"/>
      <c r="O4495" s="21"/>
      <c r="P4495" s="39"/>
      <c r="Q4495" s="43"/>
      <c r="R4495" s="40"/>
    </row>
    <row r="4496" spans="14:18" x14ac:dyDescent="0.25">
      <c r="N4496" s="21"/>
      <c r="O4496" s="21"/>
      <c r="P4496" s="39"/>
      <c r="Q4496" s="43"/>
      <c r="R4496" s="40"/>
    </row>
    <row r="4497" spans="14:18" x14ac:dyDescent="0.25">
      <c r="N4497" s="21"/>
      <c r="O4497" s="21"/>
      <c r="P4497" s="39"/>
      <c r="Q4497" s="43"/>
      <c r="R4497" s="40"/>
    </row>
    <row r="4498" spans="14:18" x14ac:dyDescent="0.25">
      <c r="N4498" s="21"/>
      <c r="O4498" s="21"/>
      <c r="P4498" s="39"/>
      <c r="Q4498" s="43"/>
      <c r="R4498" s="40"/>
    </row>
    <row r="4499" spans="14:18" x14ac:dyDescent="0.25">
      <c r="N4499" s="21"/>
      <c r="O4499" s="21"/>
      <c r="P4499" s="39"/>
      <c r="Q4499" s="43"/>
      <c r="R4499" s="40"/>
    </row>
    <row r="4500" spans="14:18" x14ac:dyDescent="0.25">
      <c r="N4500" s="21"/>
      <c r="O4500" s="21"/>
      <c r="P4500" s="39"/>
      <c r="Q4500" s="43"/>
      <c r="R4500" s="40"/>
    </row>
    <row r="4501" spans="14:18" x14ac:dyDescent="0.25">
      <c r="N4501" s="21"/>
      <c r="O4501" s="21"/>
      <c r="P4501" s="39"/>
      <c r="Q4501" s="43"/>
      <c r="R4501" s="40"/>
    </row>
    <row r="4502" spans="14:18" x14ac:dyDescent="0.25">
      <c r="N4502" s="21"/>
      <c r="O4502" s="21"/>
      <c r="P4502" s="39"/>
      <c r="Q4502" s="43"/>
      <c r="R4502" s="40"/>
    </row>
    <row r="4503" spans="14:18" x14ac:dyDescent="0.25">
      <c r="N4503" s="21"/>
      <c r="O4503" s="21"/>
      <c r="P4503" s="39"/>
      <c r="Q4503" s="43"/>
      <c r="R4503" s="40"/>
    </row>
    <row r="4504" spans="14:18" x14ac:dyDescent="0.25">
      <c r="N4504" s="21"/>
      <c r="O4504" s="21"/>
      <c r="P4504" s="39"/>
      <c r="Q4504" s="43"/>
      <c r="R4504" s="40"/>
    </row>
    <row r="4505" spans="14:18" x14ac:dyDescent="0.25">
      <c r="N4505" s="21"/>
      <c r="O4505" s="21"/>
      <c r="P4505" s="39"/>
      <c r="Q4505" s="43"/>
      <c r="R4505" s="40"/>
    </row>
    <row r="4506" spans="14:18" x14ac:dyDescent="0.25">
      <c r="N4506" s="21"/>
      <c r="O4506" s="21"/>
      <c r="P4506" s="39"/>
      <c r="Q4506" s="43"/>
      <c r="R4506" s="40"/>
    </row>
    <row r="4507" spans="14:18" x14ac:dyDescent="0.25">
      <c r="N4507" s="21"/>
      <c r="O4507" s="21"/>
      <c r="P4507" s="39"/>
      <c r="Q4507" s="43"/>
      <c r="R4507" s="40"/>
    </row>
    <row r="4508" spans="14:18" x14ac:dyDescent="0.25">
      <c r="N4508" s="21"/>
      <c r="O4508" s="21"/>
      <c r="P4508" s="39"/>
      <c r="Q4508" s="43"/>
      <c r="R4508" s="40"/>
    </row>
    <row r="4509" spans="14:18" x14ac:dyDescent="0.25">
      <c r="N4509" s="21"/>
      <c r="O4509" s="21"/>
      <c r="P4509" s="39"/>
      <c r="Q4509" s="43"/>
      <c r="R4509" s="40"/>
    </row>
    <row r="4510" spans="14:18" x14ac:dyDescent="0.25">
      <c r="N4510" s="21"/>
      <c r="O4510" s="21"/>
      <c r="P4510" s="39"/>
      <c r="Q4510" s="43"/>
      <c r="R4510" s="40"/>
    </row>
    <row r="4511" spans="14:18" x14ac:dyDescent="0.25">
      <c r="N4511" s="21"/>
      <c r="O4511" s="21"/>
      <c r="P4511" s="39"/>
      <c r="Q4511" s="43"/>
      <c r="R4511" s="40"/>
    </row>
    <row r="4512" spans="14:18" x14ac:dyDescent="0.25">
      <c r="N4512" s="21"/>
      <c r="O4512" s="21"/>
      <c r="P4512" s="39"/>
      <c r="Q4512" s="43"/>
      <c r="R4512" s="40"/>
    </row>
    <row r="4513" spans="14:18" x14ac:dyDescent="0.25">
      <c r="N4513" s="21"/>
      <c r="O4513" s="21"/>
      <c r="P4513" s="39"/>
      <c r="Q4513" s="43"/>
      <c r="R4513" s="40"/>
    </row>
    <row r="4514" spans="14:18" x14ac:dyDescent="0.25">
      <c r="N4514" s="21"/>
      <c r="O4514" s="21"/>
      <c r="P4514" s="39"/>
      <c r="Q4514" s="43"/>
      <c r="R4514" s="40"/>
    </row>
    <row r="4515" spans="14:18" x14ac:dyDescent="0.25">
      <c r="N4515" s="21"/>
      <c r="O4515" s="21"/>
      <c r="P4515" s="39"/>
      <c r="Q4515" s="43"/>
      <c r="R4515" s="40"/>
    </row>
    <row r="4516" spans="14:18" x14ac:dyDescent="0.25">
      <c r="N4516" s="21"/>
      <c r="O4516" s="21"/>
      <c r="P4516" s="39"/>
      <c r="Q4516" s="43"/>
      <c r="R4516" s="40"/>
    </row>
    <row r="4517" spans="14:18" x14ac:dyDescent="0.25">
      <c r="N4517" s="21"/>
      <c r="O4517" s="21"/>
      <c r="P4517" s="39"/>
      <c r="Q4517" s="43"/>
      <c r="R4517" s="40"/>
    </row>
    <row r="4518" spans="14:18" x14ac:dyDescent="0.25">
      <c r="N4518" s="21"/>
      <c r="O4518" s="21"/>
      <c r="P4518" s="39"/>
      <c r="Q4518" s="43"/>
      <c r="R4518" s="40"/>
    </row>
    <row r="4519" spans="14:18" x14ac:dyDescent="0.25">
      <c r="N4519" s="21"/>
      <c r="O4519" s="21"/>
      <c r="P4519" s="39"/>
      <c r="Q4519" s="43"/>
      <c r="R4519" s="40"/>
    </row>
    <row r="4520" spans="14:18" x14ac:dyDescent="0.25">
      <c r="N4520" s="21"/>
      <c r="O4520" s="21"/>
      <c r="P4520" s="39"/>
      <c r="Q4520" s="43"/>
      <c r="R4520" s="40"/>
    </row>
    <row r="4521" spans="14:18" x14ac:dyDescent="0.25">
      <c r="N4521" s="21"/>
      <c r="O4521" s="21"/>
      <c r="P4521" s="39"/>
      <c r="Q4521" s="43"/>
      <c r="R4521" s="40"/>
    </row>
    <row r="4522" spans="14:18" x14ac:dyDescent="0.25">
      <c r="N4522" s="21"/>
      <c r="O4522" s="21"/>
      <c r="P4522" s="39"/>
      <c r="Q4522" s="43"/>
      <c r="R4522" s="40"/>
    </row>
    <row r="4523" spans="14:18" x14ac:dyDescent="0.25">
      <c r="N4523" s="21"/>
      <c r="O4523" s="21"/>
      <c r="P4523" s="39"/>
      <c r="Q4523" s="43"/>
      <c r="R4523" s="40"/>
    </row>
    <row r="4524" spans="14:18" x14ac:dyDescent="0.25">
      <c r="N4524" s="21"/>
      <c r="O4524" s="21"/>
      <c r="P4524" s="39"/>
      <c r="Q4524" s="43"/>
      <c r="R4524" s="40"/>
    </row>
    <row r="4525" spans="14:18" x14ac:dyDescent="0.25">
      <c r="N4525" s="21"/>
      <c r="O4525" s="21"/>
      <c r="P4525" s="39"/>
      <c r="Q4525" s="43"/>
      <c r="R4525" s="40"/>
    </row>
    <row r="4526" spans="14:18" x14ac:dyDescent="0.25">
      <c r="N4526" s="21"/>
      <c r="O4526" s="21"/>
      <c r="P4526" s="39"/>
      <c r="Q4526" s="43"/>
      <c r="R4526" s="40"/>
    </row>
    <row r="4527" spans="14:18" x14ac:dyDescent="0.25">
      <c r="N4527" s="21"/>
      <c r="O4527" s="21"/>
      <c r="P4527" s="39"/>
      <c r="Q4527" s="43"/>
      <c r="R4527" s="40"/>
    </row>
    <row r="4528" spans="14:18" x14ac:dyDescent="0.25">
      <c r="N4528" s="21"/>
      <c r="O4528" s="21"/>
      <c r="P4528" s="39"/>
      <c r="Q4528" s="43"/>
      <c r="R4528" s="40"/>
    </row>
    <row r="4529" spans="14:18" x14ac:dyDescent="0.25">
      <c r="N4529" s="21"/>
      <c r="O4529" s="21"/>
      <c r="P4529" s="39"/>
      <c r="Q4529" s="43"/>
      <c r="R4529" s="40"/>
    </row>
    <row r="4530" spans="14:18" x14ac:dyDescent="0.25">
      <c r="N4530" s="21"/>
      <c r="O4530" s="21"/>
      <c r="P4530" s="39"/>
      <c r="Q4530" s="43"/>
      <c r="R4530" s="40"/>
    </row>
    <row r="4531" spans="14:18" x14ac:dyDescent="0.25">
      <c r="N4531" s="21"/>
      <c r="O4531" s="21"/>
      <c r="P4531" s="39"/>
      <c r="Q4531" s="43"/>
      <c r="R4531" s="40"/>
    </row>
    <row r="4532" spans="14:18" x14ac:dyDescent="0.25">
      <c r="N4532" s="21"/>
      <c r="O4532" s="21"/>
      <c r="P4532" s="39"/>
      <c r="Q4532" s="43"/>
      <c r="R4532" s="40"/>
    </row>
    <row r="4533" spans="14:18" x14ac:dyDescent="0.25">
      <c r="N4533" s="21"/>
      <c r="O4533" s="21"/>
      <c r="P4533" s="39"/>
      <c r="Q4533" s="43"/>
      <c r="R4533" s="40"/>
    </row>
    <row r="4534" spans="14:18" x14ac:dyDescent="0.25">
      <c r="N4534" s="21"/>
      <c r="O4534" s="21"/>
      <c r="P4534" s="39"/>
      <c r="Q4534" s="43"/>
      <c r="R4534" s="40"/>
    </row>
    <row r="4535" spans="14:18" x14ac:dyDescent="0.25">
      <c r="N4535" s="21"/>
      <c r="O4535" s="21"/>
      <c r="P4535" s="39"/>
      <c r="Q4535" s="43"/>
      <c r="R4535" s="40"/>
    </row>
    <row r="4536" spans="14:18" x14ac:dyDescent="0.25">
      <c r="N4536" s="21"/>
      <c r="O4536" s="21"/>
      <c r="P4536" s="39"/>
      <c r="Q4536" s="43"/>
      <c r="R4536" s="40"/>
    </row>
    <row r="4537" spans="14:18" x14ac:dyDescent="0.25">
      <c r="N4537" s="21"/>
      <c r="O4537" s="21"/>
      <c r="P4537" s="39"/>
      <c r="Q4537" s="43"/>
      <c r="R4537" s="40"/>
    </row>
    <row r="4538" spans="14:18" x14ac:dyDescent="0.25">
      <c r="N4538" s="21"/>
      <c r="O4538" s="21"/>
      <c r="P4538" s="39"/>
      <c r="Q4538" s="43"/>
      <c r="R4538" s="40"/>
    </row>
    <row r="4539" spans="14:18" x14ac:dyDescent="0.25">
      <c r="N4539" s="21"/>
      <c r="O4539" s="21"/>
      <c r="P4539" s="39"/>
      <c r="Q4539" s="43"/>
      <c r="R4539" s="40"/>
    </row>
    <row r="4540" spans="14:18" x14ac:dyDescent="0.25">
      <c r="N4540" s="21"/>
      <c r="O4540" s="21"/>
      <c r="P4540" s="39"/>
      <c r="Q4540" s="43"/>
      <c r="R4540" s="40"/>
    </row>
    <row r="4541" spans="14:18" x14ac:dyDescent="0.25">
      <c r="N4541" s="21"/>
      <c r="O4541" s="21"/>
      <c r="P4541" s="39"/>
      <c r="Q4541" s="43"/>
      <c r="R4541" s="40"/>
    </row>
    <row r="4542" spans="14:18" x14ac:dyDescent="0.25">
      <c r="N4542" s="21"/>
      <c r="O4542" s="21"/>
      <c r="P4542" s="39"/>
      <c r="Q4542" s="43"/>
      <c r="R4542" s="40"/>
    </row>
    <row r="4543" spans="14:18" x14ac:dyDescent="0.25">
      <c r="N4543" s="21"/>
      <c r="O4543" s="21"/>
      <c r="P4543" s="39"/>
      <c r="Q4543" s="43"/>
      <c r="R4543" s="40"/>
    </row>
    <row r="4544" spans="14:18" x14ac:dyDescent="0.25">
      <c r="N4544" s="21"/>
      <c r="O4544" s="21"/>
      <c r="P4544" s="39"/>
      <c r="Q4544" s="43"/>
      <c r="R4544" s="40"/>
    </row>
    <row r="4545" spans="14:18" x14ac:dyDescent="0.25">
      <c r="N4545" s="21"/>
      <c r="O4545" s="21"/>
      <c r="P4545" s="39"/>
      <c r="Q4545" s="43"/>
      <c r="R4545" s="40"/>
    </row>
    <row r="4546" spans="14:18" x14ac:dyDescent="0.25">
      <c r="N4546" s="21"/>
      <c r="O4546" s="21"/>
      <c r="P4546" s="39"/>
      <c r="Q4546" s="43"/>
      <c r="R4546" s="40"/>
    </row>
    <row r="4547" spans="14:18" x14ac:dyDescent="0.25">
      <c r="N4547" s="21"/>
      <c r="O4547" s="21"/>
      <c r="P4547" s="39"/>
      <c r="Q4547" s="43"/>
      <c r="R4547" s="40"/>
    </row>
    <row r="4548" spans="14:18" x14ac:dyDescent="0.25">
      <c r="N4548" s="21"/>
      <c r="O4548" s="21"/>
      <c r="P4548" s="39"/>
      <c r="Q4548" s="43"/>
      <c r="R4548" s="40"/>
    </row>
    <row r="4549" spans="14:18" x14ac:dyDescent="0.25">
      <c r="N4549" s="21"/>
      <c r="O4549" s="21"/>
      <c r="P4549" s="39"/>
      <c r="Q4549" s="43"/>
      <c r="R4549" s="40"/>
    </row>
    <row r="4550" spans="14:18" x14ac:dyDescent="0.25">
      <c r="N4550" s="21"/>
      <c r="O4550" s="21"/>
      <c r="P4550" s="39"/>
      <c r="Q4550" s="43"/>
      <c r="R4550" s="40"/>
    </row>
    <row r="4551" spans="14:18" x14ac:dyDescent="0.25">
      <c r="N4551" s="21"/>
      <c r="O4551" s="21"/>
      <c r="P4551" s="39"/>
      <c r="Q4551" s="43"/>
      <c r="R4551" s="40"/>
    </row>
    <row r="4552" spans="14:18" x14ac:dyDescent="0.25">
      <c r="N4552" s="21"/>
      <c r="O4552" s="21"/>
      <c r="P4552" s="39"/>
      <c r="Q4552" s="43"/>
      <c r="R4552" s="40"/>
    </row>
    <row r="4553" spans="14:18" x14ac:dyDescent="0.25">
      <c r="N4553" s="21"/>
      <c r="O4553" s="21"/>
      <c r="P4553" s="39"/>
      <c r="Q4553" s="43"/>
      <c r="R4553" s="40"/>
    </row>
    <row r="4554" spans="14:18" x14ac:dyDescent="0.25">
      <c r="N4554" s="21"/>
      <c r="O4554" s="21"/>
      <c r="P4554" s="39"/>
      <c r="Q4554" s="43"/>
      <c r="R4554" s="40"/>
    </row>
    <row r="4555" spans="14:18" x14ac:dyDescent="0.25">
      <c r="N4555" s="21"/>
      <c r="O4555" s="21"/>
      <c r="P4555" s="39"/>
      <c r="Q4555" s="43"/>
      <c r="R4555" s="40"/>
    </row>
    <row r="4556" spans="14:18" x14ac:dyDescent="0.25">
      <c r="N4556" s="21"/>
      <c r="O4556" s="21"/>
      <c r="P4556" s="39"/>
      <c r="Q4556" s="43"/>
      <c r="R4556" s="40"/>
    </row>
    <row r="4557" spans="14:18" x14ac:dyDescent="0.25">
      <c r="N4557" s="21"/>
      <c r="O4557" s="21"/>
      <c r="P4557" s="39"/>
      <c r="Q4557" s="43"/>
      <c r="R4557" s="40"/>
    </row>
    <row r="4558" spans="14:18" x14ac:dyDescent="0.25">
      <c r="N4558" s="21"/>
      <c r="O4558" s="21"/>
      <c r="P4558" s="39"/>
      <c r="Q4558" s="43"/>
      <c r="R4558" s="40"/>
    </row>
    <row r="4559" spans="14:18" x14ac:dyDescent="0.25">
      <c r="N4559" s="21"/>
      <c r="O4559" s="21"/>
      <c r="P4559" s="39"/>
      <c r="Q4559" s="43"/>
      <c r="R4559" s="40"/>
    </row>
    <row r="4560" spans="14:18" x14ac:dyDescent="0.25">
      <c r="N4560" s="21"/>
      <c r="O4560" s="21"/>
      <c r="P4560" s="39"/>
      <c r="Q4560" s="43"/>
      <c r="R4560" s="40"/>
    </row>
    <row r="4561" spans="14:18" x14ac:dyDescent="0.25">
      <c r="N4561" s="21"/>
      <c r="O4561" s="21"/>
      <c r="P4561" s="39"/>
      <c r="Q4561" s="43"/>
      <c r="R4561" s="40"/>
    </row>
    <row r="4562" spans="14:18" x14ac:dyDescent="0.25">
      <c r="N4562" s="21"/>
      <c r="O4562" s="21"/>
      <c r="P4562" s="39"/>
      <c r="Q4562" s="43"/>
      <c r="R4562" s="40"/>
    </row>
    <row r="4563" spans="14:18" x14ac:dyDescent="0.25">
      <c r="N4563" s="21"/>
      <c r="O4563" s="21"/>
      <c r="P4563" s="39"/>
      <c r="Q4563" s="43"/>
      <c r="R4563" s="40"/>
    </row>
    <row r="4564" spans="14:18" x14ac:dyDescent="0.25">
      <c r="N4564" s="21"/>
      <c r="O4564" s="21"/>
      <c r="P4564" s="39"/>
      <c r="Q4564" s="43"/>
      <c r="R4564" s="40"/>
    </row>
    <row r="4565" spans="14:18" x14ac:dyDescent="0.25">
      <c r="N4565" s="21"/>
      <c r="O4565" s="21"/>
      <c r="P4565" s="39"/>
      <c r="Q4565" s="43"/>
      <c r="R4565" s="40"/>
    </row>
    <row r="4566" spans="14:18" x14ac:dyDescent="0.25">
      <c r="N4566" s="21"/>
      <c r="O4566" s="21"/>
      <c r="P4566" s="39"/>
      <c r="Q4566" s="43"/>
      <c r="R4566" s="40"/>
    </row>
    <row r="4567" spans="14:18" x14ac:dyDescent="0.25">
      <c r="N4567" s="21"/>
      <c r="O4567" s="21"/>
      <c r="P4567" s="39"/>
      <c r="Q4567" s="43"/>
      <c r="R4567" s="40"/>
    </row>
    <row r="4568" spans="14:18" x14ac:dyDescent="0.25">
      <c r="N4568" s="21"/>
      <c r="O4568" s="21"/>
      <c r="P4568" s="39"/>
      <c r="Q4568" s="43"/>
      <c r="R4568" s="40"/>
    </row>
    <row r="4569" spans="14:18" x14ac:dyDescent="0.25">
      <c r="N4569" s="21"/>
      <c r="O4569" s="21"/>
      <c r="P4569" s="39"/>
      <c r="Q4569" s="43"/>
      <c r="R4569" s="40"/>
    </row>
    <row r="4570" spans="14:18" x14ac:dyDescent="0.25">
      <c r="N4570" s="21"/>
      <c r="O4570" s="21"/>
      <c r="P4570" s="39"/>
      <c r="Q4570" s="43"/>
      <c r="R4570" s="40"/>
    </row>
    <row r="4571" spans="14:18" x14ac:dyDescent="0.25">
      <c r="N4571" s="21"/>
      <c r="O4571" s="21"/>
      <c r="P4571" s="39"/>
      <c r="Q4571" s="43"/>
      <c r="R4571" s="40"/>
    </row>
    <row r="4572" spans="14:18" x14ac:dyDescent="0.25">
      <c r="N4572" s="21"/>
      <c r="O4572" s="21"/>
      <c r="P4572" s="39"/>
      <c r="Q4572" s="43"/>
      <c r="R4572" s="40"/>
    </row>
    <row r="4573" spans="14:18" x14ac:dyDescent="0.25">
      <c r="N4573" s="21"/>
      <c r="O4573" s="21"/>
      <c r="P4573" s="39"/>
      <c r="Q4573" s="43"/>
      <c r="R4573" s="40"/>
    </row>
    <row r="4574" spans="14:18" x14ac:dyDescent="0.25">
      <c r="N4574" s="21"/>
      <c r="O4574" s="21"/>
      <c r="P4574" s="39"/>
      <c r="Q4574" s="43"/>
      <c r="R4574" s="40"/>
    </row>
    <row r="4575" spans="14:18" x14ac:dyDescent="0.25">
      <c r="N4575" s="21"/>
      <c r="O4575" s="21"/>
      <c r="P4575" s="39"/>
      <c r="Q4575" s="43"/>
      <c r="R4575" s="40"/>
    </row>
    <row r="4576" spans="14:18" x14ac:dyDescent="0.25">
      <c r="N4576" s="21"/>
      <c r="O4576" s="21"/>
      <c r="P4576" s="39"/>
      <c r="Q4576" s="43"/>
      <c r="R4576" s="40"/>
    </row>
    <row r="4577" spans="14:18" x14ac:dyDescent="0.25">
      <c r="N4577" s="21"/>
      <c r="O4577" s="21"/>
      <c r="P4577" s="39"/>
      <c r="Q4577" s="43"/>
      <c r="R4577" s="40"/>
    </row>
    <row r="4578" spans="14:18" x14ac:dyDescent="0.25">
      <c r="N4578" s="21"/>
      <c r="O4578" s="21"/>
      <c r="P4578" s="39"/>
      <c r="Q4578" s="43"/>
      <c r="R4578" s="40"/>
    </row>
    <row r="4579" spans="14:18" x14ac:dyDescent="0.25">
      <c r="N4579" s="21"/>
      <c r="O4579" s="21"/>
      <c r="P4579" s="39"/>
      <c r="Q4579" s="43"/>
      <c r="R4579" s="40"/>
    </row>
    <row r="4580" spans="14:18" x14ac:dyDescent="0.25">
      <c r="N4580" s="21"/>
      <c r="O4580" s="21"/>
      <c r="P4580" s="39"/>
      <c r="Q4580" s="43"/>
      <c r="R4580" s="40"/>
    </row>
    <row r="4581" spans="14:18" x14ac:dyDescent="0.25">
      <c r="N4581" s="21"/>
      <c r="O4581" s="21"/>
      <c r="P4581" s="39"/>
      <c r="Q4581" s="43"/>
      <c r="R4581" s="40"/>
    </row>
    <row r="4582" spans="14:18" x14ac:dyDescent="0.25">
      <c r="N4582" s="21"/>
      <c r="O4582" s="21"/>
      <c r="P4582" s="39"/>
      <c r="Q4582" s="43"/>
      <c r="R4582" s="40"/>
    </row>
    <row r="4583" spans="14:18" x14ac:dyDescent="0.25">
      <c r="N4583" s="21"/>
      <c r="O4583" s="21"/>
      <c r="P4583" s="39"/>
      <c r="Q4583" s="43"/>
      <c r="R4583" s="40"/>
    </row>
    <row r="4584" spans="14:18" x14ac:dyDescent="0.25">
      <c r="N4584" s="21"/>
      <c r="O4584" s="21"/>
      <c r="P4584" s="39"/>
      <c r="Q4584" s="43"/>
      <c r="R4584" s="40"/>
    </row>
    <row r="4585" spans="14:18" x14ac:dyDescent="0.25">
      <c r="N4585" s="21"/>
      <c r="O4585" s="21"/>
      <c r="P4585" s="39"/>
      <c r="Q4585" s="43"/>
      <c r="R4585" s="40"/>
    </row>
    <row r="4586" spans="14:18" x14ac:dyDescent="0.25">
      <c r="N4586" s="21"/>
      <c r="O4586" s="21"/>
      <c r="P4586" s="39"/>
      <c r="Q4586" s="43"/>
      <c r="R4586" s="40"/>
    </row>
    <row r="4587" spans="14:18" x14ac:dyDescent="0.25">
      <c r="N4587" s="21"/>
      <c r="O4587" s="21"/>
      <c r="P4587" s="39"/>
      <c r="Q4587" s="43"/>
      <c r="R4587" s="40"/>
    </row>
    <row r="4588" spans="14:18" x14ac:dyDescent="0.25">
      <c r="N4588" s="21"/>
      <c r="O4588" s="21"/>
      <c r="P4588" s="39"/>
      <c r="Q4588" s="43"/>
      <c r="R4588" s="40"/>
    </row>
    <row r="4589" spans="14:18" x14ac:dyDescent="0.25">
      <c r="N4589" s="21"/>
      <c r="O4589" s="21"/>
      <c r="P4589" s="39"/>
      <c r="Q4589" s="43"/>
      <c r="R4589" s="40"/>
    </row>
    <row r="4590" spans="14:18" x14ac:dyDescent="0.25">
      <c r="N4590" s="21"/>
      <c r="O4590" s="21"/>
      <c r="P4590" s="39"/>
      <c r="Q4590" s="43"/>
      <c r="R4590" s="40"/>
    </row>
    <row r="4591" spans="14:18" x14ac:dyDescent="0.25">
      <c r="N4591" s="21"/>
      <c r="O4591" s="21"/>
      <c r="P4591" s="39"/>
      <c r="Q4591" s="43"/>
      <c r="R4591" s="40"/>
    </row>
    <row r="4592" spans="14:18" x14ac:dyDescent="0.25">
      <c r="N4592" s="21"/>
      <c r="O4592" s="21"/>
      <c r="P4592" s="39"/>
      <c r="Q4592" s="43"/>
      <c r="R4592" s="40"/>
    </row>
    <row r="4593" spans="14:18" x14ac:dyDescent="0.25">
      <c r="N4593" s="21"/>
      <c r="O4593" s="21"/>
      <c r="P4593" s="39"/>
      <c r="Q4593" s="43"/>
      <c r="R4593" s="40"/>
    </row>
    <row r="4594" spans="14:18" x14ac:dyDescent="0.25">
      <c r="N4594" s="21"/>
      <c r="O4594" s="21"/>
      <c r="P4594" s="39"/>
      <c r="Q4594" s="43"/>
      <c r="R4594" s="40"/>
    </row>
    <row r="4595" spans="14:18" x14ac:dyDescent="0.25">
      <c r="N4595" s="21"/>
      <c r="O4595" s="21"/>
      <c r="P4595" s="39"/>
      <c r="Q4595" s="43"/>
      <c r="R4595" s="40"/>
    </row>
    <row r="4596" spans="14:18" x14ac:dyDescent="0.25">
      <c r="N4596" s="21"/>
      <c r="O4596" s="21"/>
      <c r="P4596" s="39"/>
      <c r="Q4596" s="43"/>
      <c r="R4596" s="40"/>
    </row>
    <row r="4597" spans="14:18" x14ac:dyDescent="0.25">
      <c r="N4597" s="21"/>
      <c r="O4597" s="21"/>
      <c r="P4597" s="39"/>
      <c r="Q4597" s="43"/>
      <c r="R4597" s="40"/>
    </row>
    <row r="4598" spans="14:18" x14ac:dyDescent="0.25">
      <c r="N4598" s="21"/>
      <c r="O4598" s="21"/>
      <c r="P4598" s="39"/>
      <c r="Q4598" s="43"/>
      <c r="R4598" s="40"/>
    </row>
  </sheetData>
  <mergeCells count="3">
    <mergeCell ref="I9:K9"/>
    <mergeCell ref="I10:K10"/>
    <mergeCell ref="K5:L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4"/>
  <sheetViews>
    <sheetView showGridLines="0" workbookViewId="0">
      <selection activeCell="B31" sqref="B31"/>
    </sheetView>
  </sheetViews>
  <sheetFormatPr baseColWidth="10" defaultRowHeight="15" x14ac:dyDescent="0.25"/>
  <cols>
    <col min="3" max="3" width="17.28515625" customWidth="1"/>
    <col min="4" max="4" width="21.5703125" style="23" customWidth="1"/>
    <col min="5" max="5" width="41.28515625" customWidth="1"/>
    <col min="6" max="6" width="14.7109375" customWidth="1"/>
    <col min="7" max="7" width="25.28515625" customWidth="1"/>
    <col min="8" max="8" width="14.5703125" customWidth="1"/>
    <col min="9" max="9" width="34.85546875" customWidth="1"/>
    <col min="10" max="10" width="22.28515625" customWidth="1"/>
    <col min="16" max="16" width="20.28515625" customWidth="1"/>
    <col min="17" max="17" width="22.140625" customWidth="1"/>
    <col min="18" max="18" width="47.7109375" customWidth="1"/>
    <col min="19" max="19" width="19.85546875" customWidth="1"/>
    <col min="20" max="20" width="26.5703125" customWidth="1"/>
    <col min="21" max="21" width="27.42578125" customWidth="1"/>
    <col min="22" max="22" width="24.85546875" customWidth="1"/>
    <col min="23" max="23" width="22.28515625" customWidth="1"/>
  </cols>
  <sheetData>
    <row r="2" spans="1:23" x14ac:dyDescent="0.25">
      <c r="C2" s="2" t="s">
        <v>1039</v>
      </c>
      <c r="D2" s="2"/>
    </row>
    <row r="3" spans="1:23" x14ac:dyDescent="0.25">
      <c r="C3" s="11" t="s">
        <v>1040</v>
      </c>
      <c r="D3" s="11"/>
    </row>
    <row r="5" spans="1:23" s="23" customFormat="1" x14ac:dyDescent="0.25"/>
    <row r="6" spans="1:23" s="23" customFormat="1" x14ac:dyDescent="0.25"/>
    <row r="7" spans="1:23" s="23" customFormat="1" x14ac:dyDescent="0.25"/>
    <row r="8" spans="1:23" s="23" customFormat="1" x14ac:dyDescent="0.25">
      <c r="B8" s="46" t="s">
        <v>118</v>
      </c>
      <c r="O8" s="46" t="s">
        <v>88</v>
      </c>
    </row>
    <row r="9" spans="1:23" s="23" customFormat="1" x14ac:dyDescent="0.25">
      <c r="B9" s="47" t="s">
        <v>119</v>
      </c>
      <c r="L9" s="90" t="s">
        <v>84</v>
      </c>
      <c r="M9" s="90"/>
      <c r="O9" s="47" t="s">
        <v>89</v>
      </c>
    </row>
    <row r="10" spans="1:23" x14ac:dyDescent="0.25">
      <c r="L10" s="91" t="s">
        <v>85</v>
      </c>
      <c r="M10" s="93"/>
    </row>
    <row r="11" spans="1:23" ht="57" x14ac:dyDescent="0.25">
      <c r="B11" s="6" t="s">
        <v>2</v>
      </c>
      <c r="C11" s="49" t="s">
        <v>96</v>
      </c>
      <c r="D11" s="49" t="s">
        <v>106</v>
      </c>
      <c r="E11" s="49" t="s">
        <v>97</v>
      </c>
      <c r="F11" s="49" t="s">
        <v>98</v>
      </c>
      <c r="G11" s="49" t="s">
        <v>99</v>
      </c>
      <c r="H11" s="6" t="s">
        <v>100</v>
      </c>
      <c r="I11" s="49" t="s">
        <v>108</v>
      </c>
      <c r="J11" s="49" t="s">
        <v>109</v>
      </c>
      <c r="K11" s="52"/>
      <c r="L11" s="30" t="s">
        <v>2</v>
      </c>
      <c r="M11" s="45" t="s">
        <v>86</v>
      </c>
      <c r="N11" s="52"/>
      <c r="O11" s="6" t="s">
        <v>2</v>
      </c>
      <c r="P11" s="49" t="s">
        <v>96</v>
      </c>
      <c r="Q11" s="49" t="s">
        <v>106</v>
      </c>
      <c r="R11" s="49" t="s">
        <v>97</v>
      </c>
      <c r="S11" s="49" t="s">
        <v>98</v>
      </c>
      <c r="T11" s="49" t="s">
        <v>99</v>
      </c>
      <c r="U11" s="6" t="s">
        <v>100</v>
      </c>
      <c r="V11" s="49" t="s">
        <v>112</v>
      </c>
      <c r="W11" s="49" t="s">
        <v>113</v>
      </c>
    </row>
    <row r="12" spans="1:23" ht="45.75" customHeight="1" x14ac:dyDescent="0.25">
      <c r="A12" s="52"/>
      <c r="B12" s="5" t="s">
        <v>3</v>
      </c>
      <c r="C12" s="50" t="s">
        <v>101</v>
      </c>
      <c r="D12" s="50" t="s">
        <v>105</v>
      </c>
      <c r="E12" s="50" t="s">
        <v>4</v>
      </c>
      <c r="F12" s="50" t="s">
        <v>102</v>
      </c>
      <c r="G12" s="50" t="s">
        <v>103</v>
      </c>
      <c r="H12" s="50" t="s">
        <v>104</v>
      </c>
      <c r="I12" s="9" t="s">
        <v>107</v>
      </c>
      <c r="J12" s="9" t="s">
        <v>111</v>
      </c>
      <c r="K12" s="52"/>
      <c r="L12" s="31" t="s">
        <v>3</v>
      </c>
      <c r="M12" s="44" t="s">
        <v>87</v>
      </c>
      <c r="N12" s="52"/>
      <c r="O12" s="5" t="s">
        <v>3</v>
      </c>
      <c r="P12" s="50" t="s">
        <v>101</v>
      </c>
      <c r="Q12" s="50" t="s">
        <v>105</v>
      </c>
      <c r="R12" s="50" t="s">
        <v>4</v>
      </c>
      <c r="S12" s="50" t="s">
        <v>102</v>
      </c>
      <c r="T12" s="50" t="s">
        <v>103</v>
      </c>
      <c r="U12" s="50" t="s">
        <v>104</v>
      </c>
      <c r="V12" s="9" t="s">
        <v>117</v>
      </c>
      <c r="W12" s="9" t="s">
        <v>116</v>
      </c>
    </row>
    <row r="13" spans="1:23" s="60" customFormat="1" x14ac:dyDescent="0.25">
      <c r="A13" s="52"/>
      <c r="B13" s="10" t="s">
        <v>1173</v>
      </c>
      <c r="C13" s="51">
        <v>44026</v>
      </c>
      <c r="D13" s="51" t="s">
        <v>405</v>
      </c>
      <c r="E13" s="51" t="s">
        <v>1223</v>
      </c>
      <c r="F13" s="51" t="s">
        <v>1224</v>
      </c>
      <c r="G13" s="51" t="s">
        <v>1225</v>
      </c>
      <c r="H13" s="51" t="s">
        <v>8</v>
      </c>
      <c r="I13" s="55">
        <v>1782.6710639999999</v>
      </c>
      <c r="J13" s="51" t="s">
        <v>8</v>
      </c>
      <c r="K13" s="52"/>
      <c r="L13" s="32" t="s">
        <v>1172</v>
      </c>
      <c r="M13" s="33">
        <v>1</v>
      </c>
      <c r="N13" s="52"/>
      <c r="O13" s="84" t="s">
        <v>1173</v>
      </c>
      <c r="P13" s="51">
        <f>C13</f>
        <v>44026</v>
      </c>
      <c r="Q13" s="24" t="s">
        <v>406</v>
      </c>
      <c r="R13" s="24" t="str">
        <f>E13</f>
        <v>BEVERAGE BRAND PATENTS SA</v>
      </c>
      <c r="S13" s="24" t="str">
        <f>F13</f>
        <v>ECUADOR / NACIONAL</v>
      </c>
      <c r="T13" s="24" t="s">
        <v>1226</v>
      </c>
      <c r="U13" s="24" t="str">
        <f>H13</f>
        <v>n.d.</v>
      </c>
      <c r="V13" s="40">
        <f>IF(I13="n.d.","n.d.",I13/M13)</f>
        <v>1782.6710639999999</v>
      </c>
      <c r="W13" s="40" t="str">
        <f>IF(J13="n.d.","n.d.",J13/N13)</f>
        <v>n.d.</v>
      </c>
    </row>
    <row r="14" spans="1:23" s="64" customFormat="1" x14ac:dyDescent="0.25">
      <c r="A14" s="52"/>
      <c r="B14" s="83"/>
      <c r="C14" s="82"/>
      <c r="D14" s="82"/>
      <c r="E14" s="82"/>
      <c r="F14" s="82"/>
      <c r="G14" s="82"/>
      <c r="H14" s="82"/>
      <c r="I14" s="81"/>
      <c r="J14" s="82"/>
      <c r="K14" s="52"/>
      <c r="L14" s="65"/>
      <c r="M14" s="66"/>
      <c r="N14" s="52"/>
      <c r="O14" s="80"/>
      <c r="P14" s="82"/>
      <c r="Q14" s="70"/>
      <c r="R14" s="70"/>
      <c r="S14" s="70"/>
      <c r="T14" s="70"/>
      <c r="U14" s="70"/>
      <c r="V14" s="63"/>
      <c r="W14" s="63"/>
    </row>
    <row r="15" spans="1:23" s="85" customFormat="1" x14ac:dyDescent="0.25">
      <c r="A15" s="52"/>
      <c r="B15" s="10" t="s">
        <v>1227</v>
      </c>
      <c r="C15" s="51">
        <v>43882</v>
      </c>
      <c r="D15" s="51" t="s">
        <v>405</v>
      </c>
      <c r="E15" s="51" t="s">
        <v>3349</v>
      </c>
      <c r="F15" s="51" t="s">
        <v>3973</v>
      </c>
      <c r="G15" s="51" t="s">
        <v>3974</v>
      </c>
      <c r="H15" s="51" t="s">
        <v>3975</v>
      </c>
      <c r="I15" s="14">
        <v>35.31</v>
      </c>
      <c r="J15" s="14">
        <v>1.1499999999999999</v>
      </c>
      <c r="K15" s="52"/>
      <c r="L15" s="84" t="s">
        <v>1227</v>
      </c>
      <c r="M15" s="33">
        <v>0.81530000000000002</v>
      </c>
      <c r="N15" s="52"/>
      <c r="O15" s="84" t="s">
        <v>1227</v>
      </c>
      <c r="P15" s="51">
        <f t="shared" ref="P15:P24" si="0">C15</f>
        <v>43882</v>
      </c>
      <c r="Q15" s="24" t="s">
        <v>406</v>
      </c>
      <c r="R15" s="24" t="str">
        <f t="shared" ref="R15:R24" si="1">E15</f>
        <v>MAKING SCIENCE GROUP, S.A.</v>
      </c>
      <c r="S15" s="24" t="str">
        <f t="shared" ref="S15:S24" si="2">F15</f>
        <v>BME MTF Equity</v>
      </c>
      <c r="T15" s="51" t="s">
        <v>3994</v>
      </c>
      <c r="U15" s="24" t="str">
        <f t="shared" ref="U15:U24" si="3">H15</f>
        <v>ES0105463006</v>
      </c>
      <c r="V15" s="40">
        <f t="shared" ref="V15:V24" si="4">IF(I15="n.d.","n.d.",I15/M15)</f>
        <v>43.309211333251568</v>
      </c>
      <c r="W15" s="40">
        <f t="shared" ref="W15:W24" si="5">IF(J15="n.d.","n.d.",J15/M15)</f>
        <v>1.4105237335949956</v>
      </c>
    </row>
    <row r="16" spans="1:23" s="85" customFormat="1" x14ac:dyDescent="0.25">
      <c r="A16" s="52"/>
      <c r="B16" s="10"/>
      <c r="C16" s="51">
        <v>43910</v>
      </c>
      <c r="D16" s="51" t="s">
        <v>405</v>
      </c>
      <c r="E16" s="51" t="s">
        <v>3976</v>
      </c>
      <c r="F16" s="51" t="s">
        <v>3973</v>
      </c>
      <c r="G16" s="51" t="s">
        <v>3977</v>
      </c>
      <c r="H16" s="51" t="s">
        <v>3978</v>
      </c>
      <c r="I16" s="14">
        <v>50.4</v>
      </c>
      <c r="J16" s="14">
        <v>32.799999999999997</v>
      </c>
      <c r="K16" s="52"/>
      <c r="L16" s="84"/>
      <c r="M16" s="33">
        <v>0.81530000000000002</v>
      </c>
      <c r="N16" s="52"/>
      <c r="O16" s="84"/>
      <c r="P16" s="51">
        <f t="shared" si="0"/>
        <v>43910</v>
      </c>
      <c r="Q16" s="24" t="s">
        <v>406</v>
      </c>
      <c r="R16" s="24" t="str">
        <f t="shared" si="1"/>
        <v>HOME CAPITAL RENTALS SOCIMI, S.A.,</v>
      </c>
      <c r="S16" s="24" t="str">
        <f t="shared" si="2"/>
        <v>BME MTF Equity</v>
      </c>
      <c r="T16" s="51" t="s">
        <v>3977</v>
      </c>
      <c r="U16" s="24" t="str">
        <f t="shared" si="3"/>
        <v>ES0105465001</v>
      </c>
      <c r="V16" s="40">
        <f t="shared" si="4"/>
        <v>61.817735802771985</v>
      </c>
      <c r="W16" s="40">
        <f t="shared" si="5"/>
        <v>40.23058996688335</v>
      </c>
    </row>
    <row r="17" spans="1:23" s="85" customFormat="1" x14ac:dyDescent="0.25">
      <c r="A17" s="52"/>
      <c r="B17" s="10"/>
      <c r="C17" s="51">
        <v>43983</v>
      </c>
      <c r="D17" s="51" t="s">
        <v>405</v>
      </c>
      <c r="E17" s="51" t="s">
        <v>2941</v>
      </c>
      <c r="F17" s="51" t="s">
        <v>3973</v>
      </c>
      <c r="G17" s="51" t="s">
        <v>3977</v>
      </c>
      <c r="H17" s="51" t="s">
        <v>3979</v>
      </c>
      <c r="I17" s="14">
        <v>8.4</v>
      </c>
      <c r="J17" s="14">
        <v>3.5</v>
      </c>
      <c r="K17" s="52"/>
      <c r="L17" s="84"/>
      <c r="M17" s="33">
        <v>0.81530000000000002</v>
      </c>
      <c r="N17" s="52"/>
      <c r="O17" s="84"/>
      <c r="P17" s="51">
        <f t="shared" si="0"/>
        <v>43983</v>
      </c>
      <c r="Q17" s="24" t="s">
        <v>406</v>
      </c>
      <c r="R17" s="24" t="str">
        <f t="shared" si="1"/>
        <v>GAVARI PROPERTIES SOCIMI, S.A.</v>
      </c>
      <c r="S17" s="24" t="str">
        <f t="shared" si="2"/>
        <v>BME MTF Equity</v>
      </c>
      <c r="T17" s="51" t="s">
        <v>3977</v>
      </c>
      <c r="U17" s="24" t="str">
        <f t="shared" si="3"/>
        <v>ES0105482006</v>
      </c>
      <c r="V17" s="40">
        <f t="shared" si="4"/>
        <v>10.302955967128664</v>
      </c>
      <c r="W17" s="40">
        <f t="shared" si="5"/>
        <v>4.2928983196369437</v>
      </c>
    </row>
    <row r="18" spans="1:23" s="85" customFormat="1" x14ac:dyDescent="0.25">
      <c r="A18" s="52"/>
      <c r="B18" s="10"/>
      <c r="C18" s="51">
        <v>44028</v>
      </c>
      <c r="D18" s="51" t="s">
        <v>405</v>
      </c>
      <c r="E18" s="51" t="s">
        <v>3980</v>
      </c>
      <c r="F18" s="51" t="s">
        <v>3973</v>
      </c>
      <c r="G18" s="51" t="s">
        <v>3977</v>
      </c>
      <c r="H18" s="51" t="s">
        <v>3981</v>
      </c>
      <c r="I18" s="14">
        <v>21.2</v>
      </c>
      <c r="J18" s="14">
        <v>3.7</v>
      </c>
      <c r="K18" s="52"/>
      <c r="L18" s="84"/>
      <c r="M18" s="33">
        <v>0.81530000000000002</v>
      </c>
      <c r="N18" s="52"/>
      <c r="O18" s="84"/>
      <c r="P18" s="51">
        <f t="shared" si="0"/>
        <v>44028</v>
      </c>
      <c r="Q18" s="24" t="s">
        <v>406</v>
      </c>
      <c r="R18" s="24" t="str">
        <f t="shared" si="1"/>
        <v>NEXTPOINT SOCIMI, S.A.</v>
      </c>
      <c r="S18" s="24" t="str">
        <f t="shared" si="2"/>
        <v>BME MTF Equity</v>
      </c>
      <c r="T18" s="51" t="s">
        <v>3977</v>
      </c>
      <c r="U18" s="24" t="str">
        <f t="shared" si="3"/>
        <v>ES0105475000</v>
      </c>
      <c r="V18" s="40">
        <f t="shared" si="4"/>
        <v>26.002698393229483</v>
      </c>
      <c r="W18" s="40">
        <f t="shared" si="5"/>
        <v>4.5382067950447693</v>
      </c>
    </row>
    <row r="19" spans="1:23" s="85" customFormat="1" x14ac:dyDescent="0.25">
      <c r="A19" s="52"/>
      <c r="B19" s="10"/>
      <c r="C19" s="51">
        <v>44043</v>
      </c>
      <c r="D19" s="51" t="s">
        <v>405</v>
      </c>
      <c r="E19" s="51" t="s">
        <v>3982</v>
      </c>
      <c r="F19" s="51" t="s">
        <v>3973</v>
      </c>
      <c r="G19" s="51" t="s">
        <v>3977</v>
      </c>
      <c r="H19" s="51" t="s">
        <v>3983</v>
      </c>
      <c r="I19" s="14">
        <v>10</v>
      </c>
      <c r="J19" s="14">
        <v>4.7</v>
      </c>
      <c r="K19" s="52"/>
      <c r="L19" s="84"/>
      <c r="M19" s="33">
        <v>0.81530000000000002</v>
      </c>
      <c r="N19" s="52"/>
      <c r="O19" s="84"/>
      <c r="P19" s="51">
        <f t="shared" si="0"/>
        <v>44043</v>
      </c>
      <c r="Q19" s="24" t="s">
        <v>406</v>
      </c>
      <c r="R19" s="24" t="str">
        <f t="shared" si="1"/>
        <v>DESARROLLOS HERMITA DEL SANTO SOCIMI SA</v>
      </c>
      <c r="S19" s="24" t="str">
        <f t="shared" si="2"/>
        <v>BME MTF Equity</v>
      </c>
      <c r="T19" s="51" t="s">
        <v>3977</v>
      </c>
      <c r="U19" s="24" t="str">
        <f t="shared" si="3"/>
        <v>ES0105485009</v>
      </c>
      <c r="V19" s="40">
        <f t="shared" si="4"/>
        <v>12.265423770391267</v>
      </c>
      <c r="W19" s="40">
        <f t="shared" si="5"/>
        <v>5.7647491720838957</v>
      </c>
    </row>
    <row r="20" spans="1:23" s="85" customFormat="1" x14ac:dyDescent="0.25">
      <c r="A20" s="52"/>
      <c r="B20" s="10"/>
      <c r="C20" s="51">
        <v>44083</v>
      </c>
      <c r="D20" s="51" t="s">
        <v>405</v>
      </c>
      <c r="E20" s="51" t="s">
        <v>2462</v>
      </c>
      <c r="F20" s="51" t="s">
        <v>3973</v>
      </c>
      <c r="G20" s="51" t="s">
        <v>3977</v>
      </c>
      <c r="H20" s="51" t="s">
        <v>3984</v>
      </c>
      <c r="I20" s="14">
        <v>57.8</v>
      </c>
      <c r="J20" s="14">
        <v>6.1</v>
      </c>
      <c r="K20" s="52"/>
      <c r="L20" s="84"/>
      <c r="M20" s="33">
        <v>0.81530000000000002</v>
      </c>
      <c r="N20" s="52"/>
      <c r="O20" s="84"/>
      <c r="P20" s="51">
        <f t="shared" si="0"/>
        <v>44083</v>
      </c>
      <c r="Q20" s="24" t="s">
        <v>406</v>
      </c>
      <c r="R20" s="24" t="str">
        <f t="shared" si="1"/>
        <v>ALL IRON RE I SOCIMI, S.A.</v>
      </c>
      <c r="S20" s="24" t="str">
        <f t="shared" si="2"/>
        <v>BME MTF Equity</v>
      </c>
      <c r="T20" s="51" t="s">
        <v>3977</v>
      </c>
      <c r="U20" s="24" t="str">
        <f t="shared" si="3"/>
        <v>ES0105495008</v>
      </c>
      <c r="V20" s="40">
        <f t="shared" si="4"/>
        <v>70.894149392861522</v>
      </c>
      <c r="W20" s="40">
        <f t="shared" si="5"/>
        <v>7.4819084999386725</v>
      </c>
    </row>
    <row r="21" spans="1:23" s="85" customFormat="1" x14ac:dyDescent="0.25">
      <c r="A21" s="52"/>
      <c r="B21" s="10"/>
      <c r="C21" s="51">
        <v>44090</v>
      </c>
      <c r="D21" s="51" t="s">
        <v>405</v>
      </c>
      <c r="E21" s="51" t="s">
        <v>3985</v>
      </c>
      <c r="F21" s="51" t="s">
        <v>3973</v>
      </c>
      <c r="G21" s="51" t="s">
        <v>3977</v>
      </c>
      <c r="H21" s="51" t="s">
        <v>3986</v>
      </c>
      <c r="I21" s="14">
        <v>58</v>
      </c>
      <c r="J21" s="14">
        <v>0</v>
      </c>
      <c r="K21" s="52"/>
      <c r="L21" s="84"/>
      <c r="M21" s="33">
        <v>0.81530000000000002</v>
      </c>
      <c r="N21" s="52"/>
      <c r="O21" s="84"/>
      <c r="P21" s="51">
        <f t="shared" si="0"/>
        <v>44090</v>
      </c>
      <c r="Q21" s="24" t="s">
        <v>406</v>
      </c>
      <c r="R21" s="24" t="str">
        <f t="shared" si="1"/>
        <v>JSS REAL STATE SOCIMI, S.A.</v>
      </c>
      <c r="S21" s="24" t="str">
        <f t="shared" si="2"/>
        <v>BME MTF Equity</v>
      </c>
      <c r="T21" s="51" t="s">
        <v>3977</v>
      </c>
      <c r="U21" s="24" t="str">
        <f t="shared" si="3"/>
        <v>ES0105507000</v>
      </c>
      <c r="V21" s="40">
        <f t="shared" si="4"/>
        <v>71.139457868269346</v>
      </c>
      <c r="W21" s="40">
        <f t="shared" si="5"/>
        <v>0</v>
      </c>
    </row>
    <row r="22" spans="1:23" s="85" customFormat="1" x14ac:dyDescent="0.25">
      <c r="A22" s="52"/>
      <c r="B22" s="10"/>
      <c r="C22" s="51">
        <v>44099</v>
      </c>
      <c r="D22" s="51" t="s">
        <v>405</v>
      </c>
      <c r="E22" s="51" t="s">
        <v>3987</v>
      </c>
      <c r="F22" s="51" t="s">
        <v>3973</v>
      </c>
      <c r="G22" s="51" t="s">
        <v>3974</v>
      </c>
      <c r="H22" s="51" t="s">
        <v>3988</v>
      </c>
      <c r="I22" s="14">
        <v>493.3</v>
      </c>
      <c r="J22" s="14">
        <v>165</v>
      </c>
      <c r="K22" s="52"/>
      <c r="L22" s="84"/>
      <c r="M22" s="33">
        <v>0.81530000000000002</v>
      </c>
      <c r="N22" s="52"/>
      <c r="O22" s="84"/>
      <c r="P22" s="51">
        <f t="shared" si="0"/>
        <v>44099</v>
      </c>
      <c r="Q22" s="24" t="s">
        <v>406</v>
      </c>
      <c r="R22" s="24" t="str">
        <f t="shared" si="1"/>
        <v>SOLUCIONES CUATROCHENTA, S.A.</v>
      </c>
      <c r="S22" s="24" t="str">
        <f t="shared" si="2"/>
        <v>BME MTF Equity</v>
      </c>
      <c r="T22" s="51" t="s">
        <v>3994</v>
      </c>
      <c r="U22" s="24" t="str">
        <f t="shared" si="3"/>
        <v>ES0105509006</v>
      </c>
      <c r="V22" s="40">
        <f t="shared" si="4"/>
        <v>605.0533545934012</v>
      </c>
      <c r="W22" s="40">
        <f t="shared" si="5"/>
        <v>202.3794922114559</v>
      </c>
    </row>
    <row r="23" spans="1:23" s="85" customFormat="1" x14ac:dyDescent="0.25">
      <c r="A23" s="52"/>
      <c r="B23" s="10"/>
      <c r="C23" s="51">
        <v>44126</v>
      </c>
      <c r="D23" s="51" t="s">
        <v>405</v>
      </c>
      <c r="E23" s="51" t="s">
        <v>1353</v>
      </c>
      <c r="F23" s="51" t="s">
        <v>3989</v>
      </c>
      <c r="G23" s="51" t="s">
        <v>3990</v>
      </c>
      <c r="H23" s="51" t="s">
        <v>3991</v>
      </c>
      <c r="I23" s="14">
        <v>31.1</v>
      </c>
      <c r="J23" s="14">
        <v>3.9</v>
      </c>
      <c r="K23" s="52"/>
      <c r="L23" s="84"/>
      <c r="M23" s="33">
        <v>0.81530000000000002</v>
      </c>
      <c r="N23" s="52"/>
      <c r="O23" s="84"/>
      <c r="P23" s="51">
        <f t="shared" si="0"/>
        <v>44126</v>
      </c>
      <c r="Q23" s="24" t="s">
        <v>406</v>
      </c>
      <c r="R23" s="24" t="str">
        <f t="shared" si="1"/>
        <v>SOLTEC POWER HOLDINGS, S.A.</v>
      </c>
      <c r="S23" s="24" t="str">
        <f t="shared" si="2"/>
        <v>SIBE</v>
      </c>
      <c r="T23" s="51" t="s">
        <v>3996</v>
      </c>
      <c r="U23" s="24" t="str">
        <f t="shared" si="3"/>
        <v>ES0105513008</v>
      </c>
      <c r="V23" s="40">
        <f t="shared" si="4"/>
        <v>38.14546792591684</v>
      </c>
      <c r="W23" s="40">
        <f t="shared" si="5"/>
        <v>4.7835152704525941</v>
      </c>
    </row>
    <row r="24" spans="1:23" x14ac:dyDescent="0.25">
      <c r="A24" s="52"/>
      <c r="B24" s="10"/>
      <c r="C24" s="51">
        <v>44132</v>
      </c>
      <c r="D24" s="51" t="s">
        <v>405</v>
      </c>
      <c r="E24" s="51" t="s">
        <v>2541</v>
      </c>
      <c r="F24" s="51" t="s">
        <v>3973</v>
      </c>
      <c r="G24" s="51" t="s">
        <v>3992</v>
      </c>
      <c r="H24" s="51" t="s">
        <v>3993</v>
      </c>
      <c r="I24" s="14">
        <v>168.2</v>
      </c>
      <c r="J24" s="14">
        <v>35</v>
      </c>
      <c r="K24" s="52"/>
      <c r="L24" s="32"/>
      <c r="M24" s="33">
        <v>0.81530000000000002</v>
      </c>
      <c r="N24" s="52"/>
      <c r="O24" s="10"/>
      <c r="P24" s="51">
        <f t="shared" si="0"/>
        <v>44132</v>
      </c>
      <c r="Q24" s="24" t="s">
        <v>406</v>
      </c>
      <c r="R24" s="24" t="str">
        <f t="shared" si="1"/>
        <v>ASPY GLOBAL SERVICES, S.A.</v>
      </c>
      <c r="S24" s="24" t="str">
        <f t="shared" si="2"/>
        <v>BME MTF Equity</v>
      </c>
      <c r="T24" s="51" t="s">
        <v>3995</v>
      </c>
      <c r="U24" s="24" t="str">
        <f t="shared" si="3"/>
        <v>ES0105519005</v>
      </c>
      <c r="V24" s="40">
        <f t="shared" si="4"/>
        <v>206.30442781798109</v>
      </c>
      <c r="W24" s="40">
        <f t="shared" si="5"/>
        <v>42.92898319636943</v>
      </c>
    </row>
    <row r="25" spans="1:23" s="64" customFormat="1" x14ac:dyDescent="0.25">
      <c r="A25" s="52"/>
      <c r="B25" s="83"/>
      <c r="C25" s="82"/>
      <c r="D25" s="82"/>
      <c r="E25" s="82"/>
      <c r="F25" s="82"/>
      <c r="G25" s="82"/>
      <c r="H25" s="82"/>
      <c r="I25" s="69"/>
      <c r="J25" s="69"/>
      <c r="K25" s="52"/>
      <c r="L25" s="65"/>
      <c r="M25" s="66"/>
      <c r="N25" s="52"/>
      <c r="O25" s="83"/>
      <c r="P25" s="82"/>
      <c r="Q25" s="70"/>
      <c r="R25" s="70"/>
      <c r="S25" s="70"/>
      <c r="T25" s="70"/>
      <c r="U25" s="70"/>
      <c r="V25" s="63"/>
      <c r="W25" s="63"/>
    </row>
    <row r="26" spans="1:23" x14ac:dyDescent="0.25">
      <c r="A26" s="52"/>
      <c r="B26" s="10" t="s">
        <v>1035</v>
      </c>
      <c r="C26" s="51">
        <v>43872</v>
      </c>
      <c r="D26" s="51" t="s">
        <v>405</v>
      </c>
      <c r="E26" s="51" t="s">
        <v>4016</v>
      </c>
      <c r="F26" s="51" t="s">
        <v>967</v>
      </c>
      <c r="G26" s="51" t="s">
        <v>4047</v>
      </c>
      <c r="H26" s="51" t="s">
        <v>4048</v>
      </c>
      <c r="I26" s="14">
        <v>0.31</v>
      </c>
      <c r="J26" s="14">
        <v>0.31</v>
      </c>
      <c r="K26" s="51"/>
      <c r="L26" s="10" t="s">
        <v>1035</v>
      </c>
      <c r="M26" s="33">
        <v>1</v>
      </c>
      <c r="N26" s="51"/>
      <c r="O26" s="10" t="s">
        <v>1035</v>
      </c>
      <c r="P26" s="51">
        <f t="shared" ref="P26" si="6">C26</f>
        <v>43872</v>
      </c>
      <c r="Q26" s="24" t="s">
        <v>406</v>
      </c>
      <c r="R26" s="24" t="str">
        <f t="shared" ref="R26" si="7">E26</f>
        <v>Hipotecaria Metrocredit, S.A.</v>
      </c>
      <c r="S26" s="24" t="str">
        <f t="shared" ref="S26" si="8">F26</f>
        <v>MP</v>
      </c>
      <c r="T26" s="51" t="s">
        <v>4049</v>
      </c>
      <c r="U26" s="24" t="str">
        <f t="shared" ref="U26" si="9">H26</f>
        <v>PAL157738WA0</v>
      </c>
      <c r="V26" s="40">
        <f t="shared" ref="V26" si="10">IF(I26="n.d.","n.d.",I26/M26)</f>
        <v>0.31</v>
      </c>
      <c r="W26" s="40">
        <f t="shared" ref="W26" si="11">IF(J26="n.d.","n.d.",J26/M26)</f>
        <v>0.31</v>
      </c>
    </row>
    <row r="27" spans="1:23" s="86" customFormat="1" x14ac:dyDescent="0.25">
      <c r="A27" s="52"/>
      <c r="B27" s="10"/>
      <c r="C27" s="51"/>
      <c r="D27" s="51"/>
      <c r="E27" s="51"/>
      <c r="F27" s="51"/>
      <c r="G27" s="51"/>
      <c r="H27" s="51"/>
      <c r="I27" s="55"/>
      <c r="J27" s="55"/>
      <c r="K27" s="51"/>
      <c r="L27" s="51"/>
      <c r="M27" s="33"/>
      <c r="N27" s="51"/>
    </row>
    <row r="28" spans="1:23" s="86" customFormat="1" x14ac:dyDescent="0.25">
      <c r="A28" s="52"/>
      <c r="B28" s="10"/>
      <c r="C28" s="51"/>
      <c r="D28" s="51"/>
      <c r="E28" s="51"/>
      <c r="F28" s="51"/>
      <c r="G28" s="51"/>
      <c r="H28" s="51"/>
      <c r="I28" s="55"/>
      <c r="J28" s="55"/>
      <c r="K28" s="51"/>
      <c r="L28" s="51"/>
      <c r="M28" s="33"/>
      <c r="N28" s="51"/>
    </row>
    <row r="29" spans="1:23" s="86" customFormat="1" x14ac:dyDescent="0.25">
      <c r="A29" s="52"/>
      <c r="B29" s="10"/>
      <c r="C29" s="51"/>
      <c r="D29" s="51"/>
      <c r="E29" s="51"/>
      <c r="F29" s="51"/>
      <c r="G29" s="51"/>
      <c r="H29" s="51"/>
      <c r="I29" s="55"/>
      <c r="J29" s="55"/>
      <c r="K29" s="51"/>
      <c r="L29" s="51"/>
      <c r="M29" s="33"/>
      <c r="N29" s="51"/>
    </row>
    <row r="30" spans="1:23" s="86" customFormat="1" x14ac:dyDescent="0.25">
      <c r="A30" s="52"/>
      <c r="B30" s="10"/>
      <c r="C30" s="51"/>
      <c r="D30" s="51"/>
      <c r="E30" s="51"/>
      <c r="F30" s="51"/>
      <c r="G30" s="51"/>
      <c r="H30" s="51"/>
      <c r="I30" s="55"/>
      <c r="J30" s="55"/>
      <c r="K30" s="51"/>
      <c r="L30" s="51"/>
      <c r="M30" s="33"/>
      <c r="N30" s="51"/>
    </row>
    <row r="31" spans="1:23" s="86" customFormat="1" x14ac:dyDescent="0.25">
      <c r="A31" s="52"/>
      <c r="B31" s="10"/>
      <c r="C31" s="51"/>
      <c r="D31" s="51"/>
      <c r="E31" s="51"/>
      <c r="F31" s="51"/>
      <c r="G31" s="51"/>
      <c r="H31" s="51"/>
      <c r="I31" s="55"/>
      <c r="J31" s="55"/>
      <c r="K31" s="51"/>
      <c r="L31" s="51"/>
      <c r="M31" s="33"/>
      <c r="N31" s="51"/>
    </row>
    <row r="32" spans="1:23" s="86" customFormat="1" x14ac:dyDescent="0.25">
      <c r="A32" s="52"/>
      <c r="B32" s="10"/>
      <c r="C32" s="51"/>
      <c r="D32" s="51"/>
      <c r="E32" s="51"/>
      <c r="F32" s="51"/>
      <c r="G32" s="51"/>
      <c r="H32" s="51"/>
      <c r="I32" s="55"/>
      <c r="J32" s="55"/>
      <c r="K32" s="51"/>
      <c r="L32" s="51"/>
      <c r="M32" s="33"/>
      <c r="N32" s="51"/>
    </row>
    <row r="33" spans="1:14" s="86" customFormat="1" x14ac:dyDescent="0.25">
      <c r="A33" s="52"/>
      <c r="B33" s="10"/>
      <c r="C33" s="51"/>
      <c r="D33" s="51"/>
      <c r="E33" s="51"/>
      <c r="F33" s="51"/>
      <c r="G33" s="51"/>
      <c r="H33" s="51"/>
      <c r="I33" s="55"/>
      <c r="J33" s="55"/>
      <c r="K33" s="51"/>
      <c r="L33" s="51"/>
      <c r="M33" s="33"/>
      <c r="N33" s="51"/>
    </row>
    <row r="34" spans="1:14" x14ac:dyDescent="0.25">
      <c r="N34" s="52"/>
    </row>
  </sheetData>
  <mergeCells count="2">
    <mergeCell ref="L10:M10"/>
    <mergeCell ref="L9:M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Compañias Listadas</vt:lpstr>
      <vt:lpstr>IPOs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Compu1</dc:creator>
  <cp:lastModifiedBy>FIAB - Tropeano Aldana</cp:lastModifiedBy>
  <dcterms:created xsi:type="dcterms:W3CDTF">2018-07-03T14:47:21Z</dcterms:created>
  <dcterms:modified xsi:type="dcterms:W3CDTF">2021-05-14T14:04:54Z</dcterms:modified>
</cp:coreProperties>
</file>